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19.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User\Desktop\PRTSEN\FICHAS DE PROYECTOS PRTSEN\ESTADOS\"/>
    </mc:Choice>
  </mc:AlternateContent>
  <bookViews>
    <workbookView xWindow="0" yWindow="0" windowWidth="22992" windowHeight="9024" activeTab="5"/>
  </bookViews>
  <sheets>
    <sheet name="PRTSEN" sheetId="5" r:id="rId1"/>
    <sheet name="FICHA PROYECTO" sheetId="15" r:id="rId2"/>
    <sheet name="FICHA PROYECTO 2" sheetId="17" r:id="rId3"/>
    <sheet name="FICHA PROYECTO 3 " sheetId="18" r:id="rId4"/>
    <sheet name="FICHA PROYECTO 4" sheetId="19" r:id="rId5"/>
    <sheet name="FICHA PROYECTO 5" sheetId="20" r:id="rId6"/>
    <sheet name="FICHA PROYECTO 6" sheetId="21" r:id="rId7"/>
    <sheet name="FICHA PROYECTO 7" sheetId="23" r:id="rId8"/>
    <sheet name="FICHA PROYECTO 8" sheetId="24" r:id="rId9"/>
    <sheet name="FICHA PROYECTO 9" sheetId="25" r:id="rId10"/>
    <sheet name="FICHA PROYECTO 10" sheetId="26" r:id="rId11"/>
    <sheet name="FICHA PROYECTO 11" sheetId="27" r:id="rId12"/>
    <sheet name="FICHA PROYECTO 12" sheetId="28" r:id="rId13"/>
    <sheet name="FICHA PROYECTO 13" sheetId="29" r:id="rId14"/>
    <sheet name="FICHA PROYECTO 14" sheetId="30" r:id="rId15"/>
    <sheet name="FICHA PROYECTO 15" sheetId="31" r:id="rId16"/>
    <sheet name="FICHA PROYECTO 16" sheetId="32" r:id="rId17"/>
    <sheet name="FICHA PROYECTO 17" sheetId="33" r:id="rId18"/>
    <sheet name="SEGMENTO RECUPERAC" sheetId="16" r:id="rId19"/>
  </sheets>
  <externalReferences>
    <externalReference r:id="rId20"/>
    <externalReference r:id="rId21"/>
    <externalReference r:id="rId22"/>
    <externalReference r:id="rId23"/>
    <externalReference r:id="rId24"/>
    <externalReference r:id="rId25"/>
  </externalReferences>
  <definedNames>
    <definedName name="__xlfn_IFERROR">#N/A</definedName>
    <definedName name="_3_RESUMEN_DE_CASOS_RECIBIDOS_Y_ATENDIDO" localSheetId="10">#REF!</definedName>
    <definedName name="_3_RESUMEN_DE_CASOS_RECIBIDOS_Y_ATENDIDO" localSheetId="11">#REF!</definedName>
    <definedName name="_3_RESUMEN_DE_CASOS_RECIBIDOS_Y_ATENDIDO" localSheetId="12">#REF!</definedName>
    <definedName name="_3_RESUMEN_DE_CASOS_RECIBIDOS_Y_ATENDIDO" localSheetId="13">#REF!</definedName>
    <definedName name="_3_RESUMEN_DE_CASOS_RECIBIDOS_Y_ATENDIDO" localSheetId="14">#REF!</definedName>
    <definedName name="_3_RESUMEN_DE_CASOS_RECIBIDOS_Y_ATENDIDO" localSheetId="15">#REF!</definedName>
    <definedName name="_3_RESUMEN_DE_CASOS_RECIBIDOS_Y_ATENDIDO" localSheetId="16">#REF!</definedName>
    <definedName name="_3_RESUMEN_DE_CASOS_RECIBIDOS_Y_ATENDIDO" localSheetId="17">#REF!</definedName>
    <definedName name="_3_RESUMEN_DE_CASOS_RECIBIDOS_Y_ATENDIDO" localSheetId="2">#REF!</definedName>
    <definedName name="_3_RESUMEN_DE_CASOS_RECIBIDOS_Y_ATENDIDO" localSheetId="3">#REF!</definedName>
    <definedName name="_3_RESUMEN_DE_CASOS_RECIBIDOS_Y_ATENDIDO" localSheetId="4">#REF!</definedName>
    <definedName name="_3_RESUMEN_DE_CASOS_RECIBIDOS_Y_ATENDIDO" localSheetId="5">#REF!</definedName>
    <definedName name="_3_RESUMEN_DE_CASOS_RECIBIDOS_Y_ATENDIDO" localSheetId="6">#REF!</definedName>
    <definedName name="_3_RESUMEN_DE_CASOS_RECIBIDOS_Y_ATENDIDO" localSheetId="7">#REF!</definedName>
    <definedName name="_3_RESUMEN_DE_CASOS_RECIBIDOS_Y_ATENDIDO" localSheetId="8">#REF!</definedName>
    <definedName name="_3_RESUMEN_DE_CASOS_RECIBIDOS_Y_ATENDIDO" localSheetId="9">#REF!</definedName>
    <definedName name="_3_RESUMEN_DE_CASOS_RECIBIDOS_Y_ATENDIDO">#REF!</definedName>
    <definedName name="_xlnm._FilterDatabase" localSheetId="0" hidden="1">PRTSEN!$A$1:$AI$845</definedName>
    <definedName name="_xlcn.WorksheetConnection_PROYECTOENEJECUCIONAW1" hidden="1">PRTSEN!$A:$AH</definedName>
    <definedName name="_xlcn.WorksheetConnection_PROYECTOENEJECUCIONAX1" hidden="1">PRTSEN!$A:$AH</definedName>
    <definedName name="AISLADORES_Y_COPAS" localSheetId="10">#REF!</definedName>
    <definedName name="AISLADORES_Y_COPAS" localSheetId="11">#REF!</definedName>
    <definedName name="AISLADORES_Y_COPAS" localSheetId="12">#REF!</definedName>
    <definedName name="AISLADORES_Y_COPAS" localSheetId="13">#REF!</definedName>
    <definedName name="AISLADORES_Y_COPAS" localSheetId="14">#REF!</definedName>
    <definedName name="AISLADORES_Y_COPAS" localSheetId="15">#REF!</definedName>
    <definedName name="AISLADORES_Y_COPAS" localSheetId="16">#REF!</definedName>
    <definedName name="AISLADORES_Y_COPAS" localSheetId="17">#REF!</definedName>
    <definedName name="AISLADORES_Y_COPAS" localSheetId="2">#REF!</definedName>
    <definedName name="AISLADORES_Y_COPAS" localSheetId="3">#REF!</definedName>
    <definedName name="AISLADORES_Y_COPAS" localSheetId="4">#REF!</definedName>
    <definedName name="AISLADORES_Y_COPAS" localSheetId="5">#REF!</definedName>
    <definedName name="AISLADORES_Y_COPAS" localSheetId="6">#REF!</definedName>
    <definedName name="AISLADORES_Y_COPAS" localSheetId="7">#REF!</definedName>
    <definedName name="AISLADORES_Y_COPAS" localSheetId="8">#REF!</definedName>
    <definedName name="AISLADORES_Y_COPAS" localSheetId="9">#REF!</definedName>
    <definedName name="AISLADORES_Y_COPAS">#REF!</definedName>
    <definedName name="ALUMBRADO_PUBLICO" localSheetId="10">#REF!</definedName>
    <definedName name="ALUMBRADO_PUBLICO" localSheetId="11">#REF!</definedName>
    <definedName name="ALUMBRADO_PUBLICO" localSheetId="12">#REF!</definedName>
    <definedName name="ALUMBRADO_PUBLICO" localSheetId="13">#REF!</definedName>
    <definedName name="ALUMBRADO_PUBLICO" localSheetId="14">#REF!</definedName>
    <definedName name="ALUMBRADO_PUBLICO" localSheetId="15">#REF!</definedName>
    <definedName name="ALUMBRADO_PUBLICO" localSheetId="16">#REF!</definedName>
    <definedName name="ALUMBRADO_PUBLICO" localSheetId="17">#REF!</definedName>
    <definedName name="ALUMBRADO_PUBLICO" localSheetId="2">#REF!</definedName>
    <definedName name="ALUMBRADO_PUBLICO" localSheetId="3">#REF!</definedName>
    <definedName name="ALUMBRADO_PUBLICO" localSheetId="4">#REF!</definedName>
    <definedName name="ALUMBRADO_PUBLICO" localSheetId="5">#REF!</definedName>
    <definedName name="ALUMBRADO_PUBLICO" localSheetId="6">#REF!</definedName>
    <definedName name="ALUMBRADO_PUBLICO" localSheetId="7">#REF!</definedName>
    <definedName name="ALUMBRADO_PUBLICO" localSheetId="8">#REF!</definedName>
    <definedName name="ALUMBRADO_PUBLICO" localSheetId="9">#REF!</definedName>
    <definedName name="ALUMBRADO_PUBLICO">#REF!</definedName>
    <definedName name="_xlnm.Print_Area" localSheetId="1">'FICHA PROYECTO'!$A$2:$K$20</definedName>
    <definedName name="_xlnm.Print_Area" localSheetId="10">'FICHA PROYECTO 10'!$A$2:$K$20</definedName>
    <definedName name="_xlnm.Print_Area" localSheetId="11">'FICHA PROYECTO 11'!$A$2:$K$20</definedName>
    <definedName name="_xlnm.Print_Area" localSheetId="12">'FICHA PROYECTO 12'!$A$2:$K$20</definedName>
    <definedName name="_xlnm.Print_Area" localSheetId="13">'FICHA PROYECTO 13'!$A$2:$K$20</definedName>
    <definedName name="_xlnm.Print_Area" localSheetId="14">'FICHA PROYECTO 14'!$A$2:$K$20</definedName>
    <definedName name="_xlnm.Print_Area" localSheetId="15">'FICHA PROYECTO 15'!$A$2:$K$20</definedName>
    <definedName name="_xlnm.Print_Area" localSheetId="16">'FICHA PROYECTO 16'!$A$2:$K$20</definedName>
    <definedName name="_xlnm.Print_Area" localSheetId="17">'FICHA PROYECTO 17'!$A$2:$K$20</definedName>
    <definedName name="_xlnm.Print_Area" localSheetId="2">'FICHA PROYECTO 2'!$A$2:$K$20</definedName>
    <definedName name="_xlnm.Print_Area" localSheetId="3">'FICHA PROYECTO 3 '!$A$2:$K$20</definedName>
    <definedName name="_xlnm.Print_Area" localSheetId="4">'FICHA PROYECTO 4'!$A$2:$K$20</definedName>
    <definedName name="_xlnm.Print_Area" localSheetId="5">'FICHA PROYECTO 5'!$A$2:$K$20</definedName>
    <definedName name="_xlnm.Print_Area" localSheetId="6">'FICHA PROYECTO 6'!$A$2:$K$20</definedName>
    <definedName name="_xlnm.Print_Area" localSheetId="7">'FICHA PROYECTO 7'!$A$2:$K$20</definedName>
    <definedName name="_xlnm.Print_Area" localSheetId="8">'FICHA PROYECTO 8'!$A$2:$K$20</definedName>
    <definedName name="_xlnm.Print_Area" localSheetId="9">'FICHA PROYECTO 9'!$A$2:$K$20</definedName>
    <definedName name="_xlnm.Print_Area" localSheetId="0">PRTSEN!$A$1:$AM$845</definedName>
    <definedName name="CATEGORIA" localSheetId="10">#REF!</definedName>
    <definedName name="CATEGORIA" localSheetId="11">#REF!</definedName>
    <definedName name="CATEGORIA" localSheetId="12">#REF!</definedName>
    <definedName name="CATEGORIA" localSheetId="13">#REF!</definedName>
    <definedName name="CATEGORIA" localSheetId="14">#REF!</definedName>
    <definedName name="CATEGORIA" localSheetId="15">#REF!</definedName>
    <definedName name="CATEGORIA" localSheetId="16">#REF!</definedName>
    <definedName name="CATEGORIA" localSheetId="17">#REF!</definedName>
    <definedName name="CATEGORIA" localSheetId="2">#REF!</definedName>
    <definedName name="CATEGORIA" localSheetId="3">#REF!</definedName>
    <definedName name="CATEGORIA" localSheetId="4">#REF!</definedName>
    <definedName name="CATEGORIA" localSheetId="5">#REF!</definedName>
    <definedName name="CATEGORIA" localSheetId="6">#REF!</definedName>
    <definedName name="CATEGORIA" localSheetId="7">#REF!</definedName>
    <definedName name="CATEGORIA" localSheetId="8">#REF!</definedName>
    <definedName name="CATEGORIA" localSheetId="9">#REF!</definedName>
    <definedName name="CATEGORIA">#REF!</definedName>
    <definedName name="ESTADO" localSheetId="10">#REF!</definedName>
    <definedName name="ESTADO" localSheetId="11">#REF!</definedName>
    <definedName name="ESTADO" localSheetId="12">#REF!</definedName>
    <definedName name="ESTADO" localSheetId="13">#REF!</definedName>
    <definedName name="ESTADO" localSheetId="14">#REF!</definedName>
    <definedName name="ESTADO" localSheetId="15">#REF!</definedName>
    <definedName name="ESTADO" localSheetId="16">#REF!</definedName>
    <definedName name="ESTADO" localSheetId="17">#REF!</definedName>
    <definedName name="ESTADO" localSheetId="2">#REF!</definedName>
    <definedName name="ESTADO" localSheetId="3">#REF!</definedName>
    <definedName name="ESTADO" localSheetId="4">#REF!</definedName>
    <definedName name="ESTADO" localSheetId="5">#REF!</definedName>
    <definedName name="ESTADO" localSheetId="6">#REF!</definedName>
    <definedName name="ESTADO" localSheetId="7">#REF!</definedName>
    <definedName name="ESTADO" localSheetId="8">#REF!</definedName>
    <definedName name="ESTADO" localSheetId="9">#REF!</definedName>
    <definedName name="ESTADO">#REF!</definedName>
    <definedName name="EXTCATEG_H">[1]EXTCATEG!$B$2:$B$30</definedName>
    <definedName name="FAMILIAS" localSheetId="10">#REF!</definedName>
    <definedName name="FAMILIAS" localSheetId="11">#REF!</definedName>
    <definedName name="FAMILIAS" localSheetId="12">#REF!</definedName>
    <definedName name="FAMILIAS" localSheetId="13">#REF!</definedName>
    <definedName name="FAMILIAS" localSheetId="14">#REF!</definedName>
    <definedName name="FAMILIAS" localSheetId="15">#REF!</definedName>
    <definedName name="FAMILIAS" localSheetId="16">#REF!</definedName>
    <definedName name="FAMILIAS" localSheetId="17">#REF!</definedName>
    <definedName name="FAMILIAS" localSheetId="2">#REF!</definedName>
    <definedName name="FAMILIAS" localSheetId="3">#REF!</definedName>
    <definedName name="FAMILIAS" localSheetId="4">#REF!</definedName>
    <definedName name="FAMILIAS" localSheetId="5">#REF!</definedName>
    <definedName name="FAMILIAS" localSheetId="6">#REF!</definedName>
    <definedName name="FAMILIAS" localSheetId="7">#REF!</definedName>
    <definedName name="FAMILIAS" localSheetId="8">#REF!</definedName>
    <definedName name="FAMILIAS" localSheetId="9">#REF!</definedName>
    <definedName name="FAMILIAS">#REF!</definedName>
    <definedName name="FEDERAL">'[2]RESUMEN ESTADO'!$A$10:$A$35</definedName>
    <definedName name="Ingenieria">[3]VAR!$A$2:$A$10</definedName>
    <definedName name="NIVELTENSION" localSheetId="18">[4]LISTA!$A$2:$A$10</definedName>
    <definedName name="NIVELTENSION">[5]LISTA!$A$2:$A$10</definedName>
    <definedName name="_xlnm.Print_Titles" localSheetId="0">PRTSEN!$1:$1</definedName>
    <definedName name="UNIDAD" localSheetId="10">#REF!</definedName>
    <definedName name="UNIDAD" localSheetId="11">#REF!</definedName>
    <definedName name="UNIDAD" localSheetId="12">#REF!</definedName>
    <definedName name="UNIDAD" localSheetId="13">#REF!</definedName>
    <definedName name="UNIDAD" localSheetId="14">#REF!</definedName>
    <definedName name="UNIDAD" localSheetId="15">#REF!</definedName>
    <definedName name="UNIDAD" localSheetId="16">#REF!</definedName>
    <definedName name="UNIDAD" localSheetId="17">#REF!</definedName>
    <definedName name="UNIDAD" localSheetId="2">#REF!</definedName>
    <definedName name="UNIDAD" localSheetId="3">#REF!</definedName>
    <definedName name="UNIDAD" localSheetId="4">#REF!</definedName>
    <definedName name="UNIDAD" localSheetId="5">#REF!</definedName>
    <definedName name="UNIDAD" localSheetId="6">#REF!</definedName>
    <definedName name="UNIDAD" localSheetId="7">#REF!</definedName>
    <definedName name="UNIDAD" localSheetId="8">#REF!</definedName>
    <definedName name="UNIDAD" localSheetId="9">#REF!</definedName>
    <definedName name="UNIDAD">#REF!</definedName>
  </definedNames>
  <calcPr calcId="191028"/>
  <extLst>
    <ext xmlns:x15="http://schemas.microsoft.com/office/spreadsheetml/2010/11/main" uri="{FCE2AD5D-F65C-4FA6-A056-5C36A1767C68}">
      <x15:dataModel>
        <x15:modelTables>
          <x15:modelTable id="Rango1" name="Rango1" connection="Conexión1"/>
          <x15:modelTable id="Rango" name="Rango" connection="Conexió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87" i="16" l="1"/>
  <c r="B1136" i="16"/>
  <c r="B1085" i="16"/>
  <c r="B1034" i="16"/>
  <c r="B983" i="16"/>
  <c r="B932" i="16"/>
  <c r="B881" i="16"/>
  <c r="B830" i="16"/>
  <c r="B779" i="16"/>
  <c r="B728" i="16"/>
  <c r="B677" i="16"/>
  <c r="B626" i="16"/>
  <c r="S584" i="16"/>
  <c r="S578" i="16"/>
  <c r="S610" i="16"/>
  <c r="B575" i="16"/>
  <c r="B524" i="16"/>
  <c r="S506" i="16"/>
  <c r="B473" i="16"/>
  <c r="B422" i="16"/>
  <c r="S374" i="16"/>
  <c r="B371" i="16"/>
  <c r="B320" i="16"/>
  <c r="B269" i="16"/>
  <c r="B218" i="16"/>
  <c r="S170" i="16"/>
  <c r="B167" i="16"/>
  <c r="B116" i="16"/>
  <c r="S98" i="16"/>
  <c r="B65" i="16"/>
  <c r="B14" i="16"/>
  <c r="S227" i="16"/>
  <c r="S431" i="16"/>
  <c r="S68" i="16"/>
  <c r="S74" i="16"/>
  <c r="S100" i="16"/>
  <c r="S125" i="16"/>
  <c r="S404" i="16"/>
  <c r="S527" i="16"/>
  <c r="S533" i="16"/>
  <c r="S559" i="16"/>
  <c r="S941" i="16"/>
  <c r="S23" i="16"/>
  <c r="S149" i="16"/>
  <c r="S176" i="16"/>
  <c r="S839" i="16"/>
  <c r="S833" i="16"/>
  <c r="S865" i="16"/>
  <c r="S119" i="16"/>
  <c r="S329" i="16"/>
  <c r="S455" i="16"/>
  <c r="S482" i="16"/>
  <c r="S884" i="16"/>
  <c r="S890" i="16"/>
  <c r="S916" i="16"/>
  <c r="S557" i="16"/>
  <c r="S782" i="16"/>
  <c r="S914" i="16"/>
  <c r="S425" i="16"/>
  <c r="S457" i="16"/>
  <c r="S17" i="16"/>
  <c r="S49" i="16"/>
  <c r="S47" i="16"/>
  <c r="S476" i="16"/>
  <c r="S508" i="16"/>
  <c r="S812" i="16"/>
  <c r="S788" i="16"/>
  <c r="S1196" i="16"/>
  <c r="S380" i="16"/>
  <c r="S406" i="16"/>
  <c r="S1220" i="16"/>
  <c r="S323" i="16"/>
  <c r="S355" i="16"/>
  <c r="S353" i="16"/>
  <c r="S731" i="16"/>
  <c r="S761" i="16"/>
  <c r="S1139" i="16"/>
  <c r="S1145" i="16"/>
  <c r="S1171" i="16"/>
  <c r="S1169" i="16"/>
  <c r="S251" i="16"/>
  <c r="S272" i="16"/>
  <c r="S302" i="16"/>
  <c r="S680" i="16"/>
  <c r="S737" i="16"/>
  <c r="S1088" i="16"/>
  <c r="S1118" i="16"/>
  <c r="S200" i="16"/>
  <c r="S221" i="16"/>
  <c r="S278" i="16"/>
  <c r="S304" i="16"/>
  <c r="S629" i="16"/>
  <c r="S659" i="16"/>
  <c r="S686" i="16"/>
  <c r="S935" i="16"/>
  <c r="S967" i="16"/>
  <c r="S1037" i="16"/>
  <c r="S1067" i="16"/>
  <c r="S1094" i="16"/>
  <c r="S635" i="16"/>
  <c r="S965" i="16"/>
  <c r="S986" i="16"/>
  <c r="S1043" i="16"/>
  <c r="S1069" i="16"/>
  <c r="S992" i="16"/>
  <c r="S1190" i="16"/>
  <c r="S863" i="16"/>
  <c r="S1016" i="16"/>
  <c r="S763" i="16"/>
  <c r="S151" i="16"/>
  <c r="S712" i="16"/>
  <c r="S710" i="16"/>
  <c r="S1120" i="16"/>
  <c r="S608" i="16"/>
  <c r="S1222" i="16"/>
  <c r="S661" i="16"/>
  <c r="S202" i="16"/>
  <c r="S1018" i="16"/>
  <c r="S253" i="16"/>
  <c r="AD2" i="5"/>
  <c r="AI3" i="5"/>
  <c r="AI4" i="5"/>
  <c r="B89" i="5"/>
  <c r="B88" i="5"/>
  <c r="B83" i="5"/>
  <c r="B73" i="5"/>
  <c r="B65" i="5"/>
  <c r="B62" i="5"/>
  <c r="AI10" i="5"/>
  <c r="AI11" i="5"/>
  <c r="AD9" i="5"/>
  <c r="AD10" i="5"/>
  <c r="AI29" i="5"/>
  <c r="AD29" i="5"/>
  <c r="AD28" i="5"/>
  <c r="AI62" i="5"/>
  <c r="AI63" i="5"/>
  <c r="AD61" i="5"/>
  <c r="AD107" i="5"/>
  <c r="AI108" i="5"/>
  <c r="AI109" i="5"/>
  <c r="AD124" i="5"/>
  <c r="AI125" i="5"/>
  <c r="AD125" i="5"/>
  <c r="AI126" i="5"/>
  <c r="AI127" i="5"/>
  <c r="AD126" i="5"/>
  <c r="AD186" i="5"/>
  <c r="AI187" i="5"/>
  <c r="AI188" i="5"/>
  <c r="AD242" i="5"/>
  <c r="AI243" i="5"/>
  <c r="AI244" i="5"/>
  <c r="AD255" i="5"/>
  <c r="AI256" i="5"/>
  <c r="AD265" i="5"/>
  <c r="AI266" i="5"/>
  <c r="AI267" i="5"/>
  <c r="AD267" i="5"/>
  <c r="AI268" i="5"/>
  <c r="AI269" i="5"/>
  <c r="AD269" i="5"/>
  <c r="AI270" i="5"/>
  <c r="AI271" i="5"/>
  <c r="AD271" i="5"/>
  <c r="AI272" i="5"/>
  <c r="AI273" i="5"/>
  <c r="AI274" i="5"/>
  <c r="AD274" i="5"/>
  <c r="AD401" i="5"/>
  <c r="AI402" i="5"/>
  <c r="AD402" i="5"/>
  <c r="AI403" i="5"/>
  <c r="AD446" i="5"/>
  <c r="AI447" i="5"/>
  <c r="AI448" i="5"/>
  <c r="AD448" i="5"/>
  <c r="AD447" i="5"/>
  <c r="AD479" i="5"/>
  <c r="AI480" i="5"/>
  <c r="AD498" i="5"/>
  <c r="AI499" i="5"/>
  <c r="AI500" i="5"/>
  <c r="AI501" i="5"/>
  <c r="AD501" i="5"/>
  <c r="AD499" i="5"/>
  <c r="AD507" i="5"/>
  <c r="AI508" i="5"/>
  <c r="AI509" i="5"/>
  <c r="AD508" i="5"/>
  <c r="AD525" i="5"/>
  <c r="AI526" i="5"/>
  <c r="AD526" i="5"/>
  <c r="AD542" i="5"/>
  <c r="AI543" i="5"/>
  <c r="AD543" i="5"/>
  <c r="AI544" i="5"/>
  <c r="AI545" i="5"/>
  <c r="AD562" i="5"/>
  <c r="AI563" i="5"/>
  <c r="AD563" i="5"/>
  <c r="AD580" i="5"/>
  <c r="AI581" i="5"/>
  <c r="AD581" i="5"/>
  <c r="AD626" i="5"/>
  <c r="AI627" i="5"/>
  <c r="AD627" i="5"/>
  <c r="AD656" i="5"/>
  <c r="AI657" i="5"/>
  <c r="AD657" i="5"/>
  <c r="AI686" i="5"/>
  <c r="AD686" i="5"/>
  <c r="AD685" i="5"/>
  <c r="AD706" i="5"/>
  <c r="AI707" i="5"/>
  <c r="AI708" i="5"/>
  <c r="AD778" i="5"/>
  <c r="AI779" i="5"/>
  <c r="AD779" i="5"/>
  <c r="AI780" i="5"/>
  <c r="AD780" i="5"/>
  <c r="AI12" i="5"/>
  <c r="AD11" i="5"/>
  <c r="AI687" i="5"/>
  <c r="AI688" i="5"/>
  <c r="AI689" i="5"/>
  <c r="AI658" i="5"/>
  <c r="AI659" i="5"/>
  <c r="AI660" i="5"/>
  <c r="AI628" i="5"/>
  <c r="AD628" i="5"/>
  <c r="S814" i="16"/>
  <c r="AI502" i="5"/>
  <c r="AI503" i="5"/>
  <c r="AD503" i="5"/>
  <c r="AD243" i="5"/>
  <c r="AD688" i="5"/>
  <c r="AD659" i="5"/>
  <c r="AI546" i="5"/>
  <c r="AD545" i="5"/>
  <c r="AI709" i="5"/>
  <c r="AD708" i="5"/>
  <c r="AI189" i="5"/>
  <c r="AD188" i="5"/>
  <c r="AI781" i="5"/>
  <c r="AD687" i="5"/>
  <c r="AI629" i="5"/>
  <c r="AI564" i="5"/>
  <c r="AD500" i="5"/>
  <c r="AI449" i="5"/>
  <c r="AI275" i="5"/>
  <c r="AD270" i="5"/>
  <c r="AD266" i="5"/>
  <c r="AI257" i="5"/>
  <c r="AD256" i="5"/>
  <c r="AD127" i="5"/>
  <c r="AI128" i="5"/>
  <c r="AD4" i="5"/>
  <c r="AI5" i="5"/>
  <c r="AI510" i="5"/>
  <c r="AD509" i="5"/>
  <c r="AI404" i="5"/>
  <c r="AD403" i="5"/>
  <c r="AD244" i="5"/>
  <c r="AI245" i="5"/>
  <c r="AI110" i="5"/>
  <c r="AD109" i="5"/>
  <c r="AD707" i="5"/>
  <c r="AI582" i="5"/>
  <c r="AD544" i="5"/>
  <c r="AD502" i="5"/>
  <c r="AD272" i="5"/>
  <c r="AD268" i="5"/>
  <c r="AI481" i="5"/>
  <c r="AD480" i="5"/>
  <c r="AD63" i="5"/>
  <c r="AI64" i="5"/>
  <c r="AD12" i="5"/>
  <c r="AI13" i="5"/>
  <c r="AI527" i="5"/>
  <c r="AI504" i="5"/>
  <c r="AD273" i="5"/>
  <c r="AD62" i="5"/>
  <c r="AD187" i="5"/>
  <c r="AD108" i="5"/>
  <c r="AI30" i="5"/>
  <c r="AD3" i="5"/>
  <c r="AD658" i="5"/>
  <c r="AI14" i="5"/>
  <c r="AD13" i="5"/>
  <c r="AD510" i="5"/>
  <c r="AI511" i="5"/>
  <c r="AI528" i="5"/>
  <c r="AD527" i="5"/>
  <c r="AI129" i="5"/>
  <c r="AD128" i="5"/>
  <c r="AD504" i="5"/>
  <c r="AI505" i="5"/>
  <c r="AI583" i="5"/>
  <c r="AD582" i="5"/>
  <c r="AI111" i="5"/>
  <c r="AD110" i="5"/>
  <c r="AD404" i="5"/>
  <c r="AI405" i="5"/>
  <c r="AI258" i="5"/>
  <c r="AD257" i="5"/>
  <c r="AI450" i="5"/>
  <c r="AD449" i="5"/>
  <c r="AD30" i="5"/>
  <c r="AI31" i="5"/>
  <c r="AI482" i="5"/>
  <c r="AD481" i="5"/>
  <c r="AD5" i="5"/>
  <c r="AI6" i="5"/>
  <c r="AD275" i="5"/>
  <c r="AI276" i="5"/>
  <c r="AI630" i="5"/>
  <c r="AD629" i="5"/>
  <c r="AI190" i="5"/>
  <c r="AD189" i="5"/>
  <c r="AI547" i="5"/>
  <c r="AD546" i="5"/>
  <c r="AD689" i="5"/>
  <c r="AI690" i="5"/>
  <c r="AI565" i="5"/>
  <c r="AD564" i="5"/>
  <c r="AI782" i="5"/>
  <c r="AD781" i="5"/>
  <c r="AI710" i="5"/>
  <c r="AD709" i="5"/>
  <c r="AI661" i="5"/>
  <c r="AD660" i="5"/>
  <c r="AI246" i="5"/>
  <c r="AD245" i="5"/>
  <c r="AI65" i="5"/>
  <c r="AD64" i="5"/>
  <c r="AD65" i="5"/>
  <c r="AI66" i="5"/>
  <c r="AI691" i="5"/>
  <c r="AD690" i="5"/>
  <c r="AD246" i="5"/>
  <c r="AI247" i="5"/>
  <c r="AI711" i="5"/>
  <c r="AD710" i="5"/>
  <c r="AI566" i="5"/>
  <c r="AD565" i="5"/>
  <c r="AI548" i="5"/>
  <c r="AD547" i="5"/>
  <c r="AD630" i="5"/>
  <c r="AI631" i="5"/>
  <c r="AI259" i="5"/>
  <c r="AD258" i="5"/>
  <c r="AI112" i="5"/>
  <c r="AD111" i="5"/>
  <c r="AI529" i="5"/>
  <c r="AD528" i="5"/>
  <c r="AD14" i="5"/>
  <c r="AI15" i="5"/>
  <c r="AD6" i="5"/>
  <c r="AI7" i="5"/>
  <c r="AD31" i="5"/>
  <c r="AI32" i="5"/>
  <c r="AD505" i="5"/>
  <c r="AI506" i="5"/>
  <c r="AD506" i="5"/>
  <c r="AI191" i="5"/>
  <c r="AD190" i="5"/>
  <c r="AI483" i="5"/>
  <c r="AD482" i="5"/>
  <c r="AD450" i="5"/>
  <c r="AI451" i="5"/>
  <c r="AI584" i="5"/>
  <c r="AD583" i="5"/>
  <c r="AD129" i="5"/>
  <c r="AI130" i="5"/>
  <c r="AI662" i="5"/>
  <c r="AD661" i="5"/>
  <c r="AD782" i="5"/>
  <c r="AI783" i="5"/>
  <c r="AD276" i="5"/>
  <c r="AI277" i="5"/>
  <c r="AI406" i="5"/>
  <c r="AD405" i="5"/>
  <c r="AI512" i="5"/>
  <c r="AD511" i="5"/>
  <c r="AI192" i="5"/>
  <c r="AD191" i="5"/>
  <c r="AI113" i="5"/>
  <c r="AD112" i="5"/>
  <c r="AI567" i="5"/>
  <c r="AD566" i="5"/>
  <c r="AD277" i="5"/>
  <c r="AI278" i="5"/>
  <c r="AI407" i="5"/>
  <c r="AD406" i="5"/>
  <c r="AI784" i="5"/>
  <c r="AD783" i="5"/>
  <c r="AI131" i="5"/>
  <c r="AD130" i="5"/>
  <c r="AI452" i="5"/>
  <c r="AD451" i="5"/>
  <c r="AD32" i="5"/>
  <c r="AI33" i="5"/>
  <c r="AI16" i="5"/>
  <c r="AD15" i="5"/>
  <c r="AI632" i="5"/>
  <c r="AD631" i="5"/>
  <c r="AI248" i="5"/>
  <c r="AD247" i="5"/>
  <c r="AI67" i="5"/>
  <c r="AD66" i="5"/>
  <c r="AI513" i="5"/>
  <c r="AD512" i="5"/>
  <c r="AI663" i="5"/>
  <c r="AD662" i="5"/>
  <c r="AI585" i="5"/>
  <c r="AD584" i="5"/>
  <c r="AD483" i="5"/>
  <c r="AI484" i="5"/>
  <c r="AD529" i="5"/>
  <c r="AI530" i="5"/>
  <c r="AI260" i="5"/>
  <c r="AD259" i="5"/>
  <c r="AI549" i="5"/>
  <c r="AD548" i="5"/>
  <c r="AI712" i="5"/>
  <c r="AD711" i="5"/>
  <c r="AI692" i="5"/>
  <c r="AD691" i="5"/>
  <c r="AD7" i="5"/>
  <c r="AI8" i="5"/>
  <c r="AD8" i="5"/>
  <c r="AD585" i="5"/>
  <c r="AI586" i="5"/>
  <c r="AD248" i="5"/>
  <c r="AI249" i="5"/>
  <c r="AD452" i="5"/>
  <c r="AI453" i="5"/>
  <c r="AD784" i="5"/>
  <c r="AI785" i="5"/>
  <c r="AI713" i="5"/>
  <c r="AD712" i="5"/>
  <c r="AI261" i="5"/>
  <c r="AD260" i="5"/>
  <c r="AI664" i="5"/>
  <c r="AD663" i="5"/>
  <c r="AI68" i="5"/>
  <c r="AD67" i="5"/>
  <c r="AD632" i="5"/>
  <c r="AI633" i="5"/>
  <c r="AD131" i="5"/>
  <c r="AI132" i="5"/>
  <c r="AI408" i="5"/>
  <c r="AD407" i="5"/>
  <c r="AD567" i="5"/>
  <c r="AI568" i="5"/>
  <c r="AI193" i="5"/>
  <c r="AD192" i="5"/>
  <c r="AI485" i="5"/>
  <c r="AD484" i="5"/>
  <c r="AI550" i="5"/>
  <c r="AD549" i="5"/>
  <c r="AD16" i="5"/>
  <c r="AI17" i="5"/>
  <c r="AI114" i="5"/>
  <c r="AD113" i="5"/>
  <c r="AD33" i="5"/>
  <c r="AI34" i="5"/>
  <c r="AI693" i="5"/>
  <c r="AD692" i="5"/>
  <c r="AI514" i="5"/>
  <c r="AD513" i="5"/>
  <c r="AD530" i="5"/>
  <c r="AI531" i="5"/>
  <c r="AD278" i="5"/>
  <c r="AI279" i="5"/>
  <c r="AD514" i="5"/>
  <c r="AI515" i="5"/>
  <c r="AD279" i="5"/>
  <c r="AI280" i="5"/>
  <c r="AD34" i="5"/>
  <c r="AI35" i="5"/>
  <c r="AI18" i="5"/>
  <c r="AD17" i="5"/>
  <c r="AD693" i="5"/>
  <c r="AI694" i="5"/>
  <c r="AI115" i="5"/>
  <c r="AD114" i="5"/>
  <c r="AI551" i="5"/>
  <c r="AD550" i="5"/>
  <c r="AI194" i="5"/>
  <c r="AD193" i="5"/>
  <c r="AD408" i="5"/>
  <c r="AI409" i="5"/>
  <c r="AI665" i="5"/>
  <c r="AD664" i="5"/>
  <c r="AI714" i="5"/>
  <c r="AD713" i="5"/>
  <c r="AI532" i="5"/>
  <c r="AD531" i="5"/>
  <c r="AI634" i="5"/>
  <c r="AD633" i="5"/>
  <c r="AI454" i="5"/>
  <c r="AD453" i="5"/>
  <c r="AD586" i="5"/>
  <c r="AI587" i="5"/>
  <c r="AI486" i="5"/>
  <c r="AD485" i="5"/>
  <c r="AD68" i="5"/>
  <c r="AI69" i="5"/>
  <c r="AI262" i="5"/>
  <c r="AD261" i="5"/>
  <c r="AI569" i="5"/>
  <c r="AD568" i="5"/>
  <c r="AI133" i="5"/>
  <c r="AD132" i="5"/>
  <c r="AI786" i="5"/>
  <c r="AD785" i="5"/>
  <c r="AI250" i="5"/>
  <c r="AD249" i="5"/>
  <c r="AD634" i="5"/>
  <c r="AI635" i="5"/>
  <c r="AI715" i="5"/>
  <c r="AD714" i="5"/>
  <c r="AI552" i="5"/>
  <c r="AD551" i="5"/>
  <c r="AD786" i="5"/>
  <c r="AI787" i="5"/>
  <c r="AI70" i="5"/>
  <c r="AD69" i="5"/>
  <c r="AI588" i="5"/>
  <c r="AD587" i="5"/>
  <c r="AI410" i="5"/>
  <c r="AD409" i="5"/>
  <c r="AI695" i="5"/>
  <c r="AD694" i="5"/>
  <c r="AD35" i="5"/>
  <c r="AI36" i="5"/>
  <c r="AI516" i="5"/>
  <c r="AD515" i="5"/>
  <c r="AD569" i="5"/>
  <c r="AI570" i="5"/>
  <c r="AD250" i="5"/>
  <c r="AI251" i="5"/>
  <c r="AD133" i="5"/>
  <c r="AI134" i="5"/>
  <c r="AI263" i="5"/>
  <c r="AD262" i="5"/>
  <c r="AI487" i="5"/>
  <c r="AD486" i="5"/>
  <c r="AD454" i="5"/>
  <c r="AI455" i="5"/>
  <c r="AD532" i="5"/>
  <c r="AI533" i="5"/>
  <c r="AI666" i="5"/>
  <c r="AD665" i="5"/>
  <c r="AI195" i="5"/>
  <c r="AD194" i="5"/>
  <c r="AI116" i="5"/>
  <c r="AD115" i="5"/>
  <c r="AD18" i="5"/>
  <c r="AI19" i="5"/>
  <c r="AI281" i="5"/>
  <c r="AD280" i="5"/>
  <c r="AD36" i="5"/>
  <c r="AI37" i="5"/>
  <c r="AI117" i="5"/>
  <c r="AD116" i="5"/>
  <c r="AI667" i="5"/>
  <c r="AD666" i="5"/>
  <c r="AI196" i="5"/>
  <c r="AD195" i="5"/>
  <c r="AI488" i="5"/>
  <c r="AD487" i="5"/>
  <c r="AI411" i="5"/>
  <c r="AD410" i="5"/>
  <c r="AD70" i="5"/>
  <c r="AI71" i="5"/>
  <c r="AI553" i="5"/>
  <c r="AD552" i="5"/>
  <c r="AI571" i="5"/>
  <c r="AD570" i="5"/>
  <c r="AI636" i="5"/>
  <c r="AD635" i="5"/>
  <c r="AI20" i="5"/>
  <c r="AD19" i="5"/>
  <c r="AI135" i="5"/>
  <c r="AD134" i="5"/>
  <c r="AI282" i="5"/>
  <c r="AD281" i="5"/>
  <c r="AI264" i="5"/>
  <c r="AD264" i="5"/>
  <c r="AD263" i="5"/>
  <c r="AI517" i="5"/>
  <c r="AD516" i="5"/>
  <c r="AD695" i="5"/>
  <c r="AI696" i="5"/>
  <c r="AI589" i="5"/>
  <c r="AD588" i="5"/>
  <c r="AI716" i="5"/>
  <c r="AD715" i="5"/>
  <c r="AI534" i="5"/>
  <c r="AD533" i="5"/>
  <c r="AI456" i="5"/>
  <c r="AD455" i="5"/>
  <c r="AI252" i="5"/>
  <c r="AD251" i="5"/>
  <c r="AI788" i="5"/>
  <c r="AD787" i="5"/>
  <c r="AI697" i="5"/>
  <c r="AD696" i="5"/>
  <c r="AD252" i="5"/>
  <c r="AI253" i="5"/>
  <c r="AD534" i="5"/>
  <c r="AI535" i="5"/>
  <c r="AI590" i="5"/>
  <c r="AD589" i="5"/>
  <c r="AI518" i="5"/>
  <c r="AD517" i="5"/>
  <c r="AD282" i="5"/>
  <c r="AI283" i="5"/>
  <c r="AD20" i="5"/>
  <c r="AI21" i="5"/>
  <c r="AD571" i="5"/>
  <c r="AI572" i="5"/>
  <c r="AI489" i="5"/>
  <c r="AD488" i="5"/>
  <c r="AI668" i="5"/>
  <c r="AD667" i="5"/>
  <c r="AI72" i="5"/>
  <c r="AD71" i="5"/>
  <c r="AD37" i="5"/>
  <c r="AI38" i="5"/>
  <c r="AD788" i="5"/>
  <c r="AI789" i="5"/>
  <c r="AD456" i="5"/>
  <c r="AI457" i="5"/>
  <c r="AI717" i="5"/>
  <c r="AD716" i="5"/>
  <c r="AD135" i="5"/>
  <c r="AI136" i="5"/>
  <c r="AD636" i="5"/>
  <c r="AI637" i="5"/>
  <c r="AI554" i="5"/>
  <c r="AD553" i="5"/>
  <c r="AI412" i="5"/>
  <c r="AD411" i="5"/>
  <c r="AI197" i="5"/>
  <c r="AD196" i="5"/>
  <c r="AI118" i="5"/>
  <c r="AD117" i="5"/>
  <c r="AI555" i="5"/>
  <c r="AD554" i="5"/>
  <c r="AI119" i="5"/>
  <c r="AD118" i="5"/>
  <c r="AD412" i="5"/>
  <c r="AI413" i="5"/>
  <c r="AI718" i="5"/>
  <c r="AD717" i="5"/>
  <c r="AD72" i="5"/>
  <c r="AI73" i="5"/>
  <c r="AI490" i="5"/>
  <c r="AD489" i="5"/>
  <c r="AD518" i="5"/>
  <c r="AI519" i="5"/>
  <c r="AD697" i="5"/>
  <c r="AI698" i="5"/>
  <c r="AI790" i="5"/>
  <c r="AD789" i="5"/>
  <c r="AI22" i="5"/>
  <c r="AD21" i="5"/>
  <c r="AI536" i="5"/>
  <c r="AD535" i="5"/>
  <c r="AI669" i="5"/>
  <c r="AD668" i="5"/>
  <c r="AI591" i="5"/>
  <c r="AD590" i="5"/>
  <c r="AI638" i="5"/>
  <c r="AD637" i="5"/>
  <c r="AI198" i="5"/>
  <c r="AD197" i="5"/>
  <c r="AI137" i="5"/>
  <c r="AD136" i="5"/>
  <c r="AI458" i="5"/>
  <c r="AD457" i="5"/>
  <c r="AD38" i="5"/>
  <c r="AI39" i="5"/>
  <c r="AI573" i="5"/>
  <c r="AD572" i="5"/>
  <c r="AD283" i="5"/>
  <c r="AI284" i="5"/>
  <c r="AI254" i="5"/>
  <c r="AD254" i="5"/>
  <c r="AD253" i="5"/>
  <c r="AI285" i="5"/>
  <c r="AD284" i="5"/>
  <c r="AD573" i="5"/>
  <c r="AI574" i="5"/>
  <c r="AD458" i="5"/>
  <c r="AI459" i="5"/>
  <c r="AI199" i="5"/>
  <c r="AD198" i="5"/>
  <c r="AI592" i="5"/>
  <c r="AD591" i="5"/>
  <c r="AD536" i="5"/>
  <c r="AI537" i="5"/>
  <c r="AD790" i="5"/>
  <c r="AI791" i="5"/>
  <c r="AI556" i="5"/>
  <c r="AD555" i="5"/>
  <c r="AI520" i="5"/>
  <c r="AD519" i="5"/>
  <c r="AI74" i="5"/>
  <c r="AD73" i="5"/>
  <c r="AI414" i="5"/>
  <c r="AD413" i="5"/>
  <c r="AD137" i="5"/>
  <c r="AI138" i="5"/>
  <c r="AD638" i="5"/>
  <c r="AI639" i="5"/>
  <c r="AI670" i="5"/>
  <c r="AD669" i="5"/>
  <c r="AD22" i="5"/>
  <c r="AI23" i="5"/>
  <c r="AI491" i="5"/>
  <c r="AD490" i="5"/>
  <c r="AI719" i="5"/>
  <c r="AD718" i="5"/>
  <c r="AI120" i="5"/>
  <c r="AD119" i="5"/>
  <c r="AD39" i="5"/>
  <c r="AI40" i="5"/>
  <c r="AI699" i="5"/>
  <c r="AD698" i="5"/>
  <c r="AI139" i="5"/>
  <c r="AD138" i="5"/>
  <c r="AI720" i="5"/>
  <c r="AD719" i="5"/>
  <c r="AI415" i="5"/>
  <c r="AD414" i="5"/>
  <c r="AI521" i="5"/>
  <c r="AD520" i="5"/>
  <c r="AI593" i="5"/>
  <c r="AD592" i="5"/>
  <c r="AD285" i="5"/>
  <c r="AI286" i="5"/>
  <c r="AI24" i="5"/>
  <c r="AD23" i="5"/>
  <c r="AI640" i="5"/>
  <c r="AD639" i="5"/>
  <c r="AI792" i="5"/>
  <c r="AD791" i="5"/>
  <c r="AI460" i="5"/>
  <c r="AD459" i="5"/>
  <c r="AD40" i="5"/>
  <c r="AI41" i="5"/>
  <c r="AD699" i="5"/>
  <c r="AI700" i="5"/>
  <c r="AI121" i="5"/>
  <c r="AD120" i="5"/>
  <c r="AI492" i="5"/>
  <c r="AD491" i="5"/>
  <c r="AI671" i="5"/>
  <c r="AD670" i="5"/>
  <c r="AD74" i="5"/>
  <c r="AI75" i="5"/>
  <c r="AI557" i="5"/>
  <c r="AD556" i="5"/>
  <c r="AI200" i="5"/>
  <c r="AD199" i="5"/>
  <c r="AI538" i="5"/>
  <c r="AD537" i="5"/>
  <c r="AI575" i="5"/>
  <c r="AD574" i="5"/>
  <c r="AD41" i="5"/>
  <c r="AI42" i="5"/>
  <c r="AD700" i="5"/>
  <c r="AI701" i="5"/>
  <c r="AD286" i="5"/>
  <c r="AI287" i="5"/>
  <c r="AD538" i="5"/>
  <c r="AI539" i="5"/>
  <c r="AI558" i="5"/>
  <c r="AD557" i="5"/>
  <c r="AI672" i="5"/>
  <c r="AD671" i="5"/>
  <c r="AI122" i="5"/>
  <c r="AD121" i="5"/>
  <c r="AD792" i="5"/>
  <c r="AI793" i="5"/>
  <c r="AD24" i="5"/>
  <c r="AI25" i="5"/>
  <c r="AI594" i="5"/>
  <c r="AD593" i="5"/>
  <c r="AI416" i="5"/>
  <c r="AD415" i="5"/>
  <c r="AD139" i="5"/>
  <c r="AI140" i="5"/>
  <c r="AD575" i="5"/>
  <c r="AI576" i="5"/>
  <c r="AI201" i="5"/>
  <c r="AD200" i="5"/>
  <c r="AI493" i="5"/>
  <c r="AD492" i="5"/>
  <c r="AD460" i="5"/>
  <c r="AI461" i="5"/>
  <c r="AI641" i="5"/>
  <c r="AD640" i="5"/>
  <c r="AI522" i="5"/>
  <c r="AD521" i="5"/>
  <c r="AI721" i="5"/>
  <c r="AD720" i="5"/>
  <c r="AI76" i="5"/>
  <c r="AD75" i="5"/>
  <c r="AI722" i="5"/>
  <c r="AD721" i="5"/>
  <c r="AI642" i="5"/>
  <c r="AD641" i="5"/>
  <c r="AI494" i="5"/>
  <c r="AD493" i="5"/>
  <c r="AD416" i="5"/>
  <c r="AI417" i="5"/>
  <c r="AI123" i="5"/>
  <c r="AD123" i="5"/>
  <c r="AD122" i="5"/>
  <c r="AI559" i="5"/>
  <c r="AD558" i="5"/>
  <c r="AI577" i="5"/>
  <c r="AD576" i="5"/>
  <c r="AI26" i="5"/>
  <c r="AD25" i="5"/>
  <c r="AI288" i="5"/>
  <c r="AD287" i="5"/>
  <c r="AD42" i="5"/>
  <c r="AI43" i="5"/>
  <c r="AD76" i="5"/>
  <c r="AI77" i="5"/>
  <c r="AI523" i="5"/>
  <c r="AD522" i="5"/>
  <c r="AI202" i="5"/>
  <c r="AD201" i="5"/>
  <c r="AI595" i="5"/>
  <c r="AD594" i="5"/>
  <c r="AI673" i="5"/>
  <c r="AD672" i="5"/>
  <c r="AI462" i="5"/>
  <c r="AD461" i="5"/>
  <c r="AI141" i="5"/>
  <c r="AD140" i="5"/>
  <c r="AI794" i="5"/>
  <c r="AD793" i="5"/>
  <c r="AI540" i="5"/>
  <c r="AD539" i="5"/>
  <c r="AD701" i="5"/>
  <c r="AI702" i="5"/>
  <c r="AI78" i="5"/>
  <c r="AD77" i="5"/>
  <c r="AD794" i="5"/>
  <c r="AI795" i="5"/>
  <c r="AD462" i="5"/>
  <c r="AI463" i="5"/>
  <c r="AI596" i="5"/>
  <c r="AD595" i="5"/>
  <c r="AI524" i="5"/>
  <c r="AD524" i="5"/>
  <c r="AD523" i="5"/>
  <c r="AI703" i="5"/>
  <c r="AD702" i="5"/>
  <c r="AD43" i="5"/>
  <c r="AI44" i="5"/>
  <c r="AI418" i="5"/>
  <c r="AD417" i="5"/>
  <c r="AD540" i="5"/>
  <c r="AI541" i="5"/>
  <c r="AD541" i="5"/>
  <c r="AD141" i="5"/>
  <c r="AI142" i="5"/>
  <c r="AI674" i="5"/>
  <c r="AD673" i="5"/>
  <c r="AI203" i="5"/>
  <c r="AD202" i="5"/>
  <c r="AI289" i="5"/>
  <c r="AD288" i="5"/>
  <c r="AD577" i="5"/>
  <c r="AI578" i="5"/>
  <c r="AI495" i="5"/>
  <c r="AD494" i="5"/>
  <c r="AI723" i="5"/>
  <c r="AD722" i="5"/>
  <c r="AD26" i="5"/>
  <c r="AI27" i="5"/>
  <c r="AD27" i="5"/>
  <c r="AI560" i="5"/>
  <c r="AD559" i="5"/>
  <c r="AD642" i="5"/>
  <c r="AI643" i="5"/>
  <c r="AI579" i="5"/>
  <c r="AD579" i="5"/>
  <c r="AD578" i="5"/>
  <c r="AI496" i="5"/>
  <c r="AD495" i="5"/>
  <c r="AI290" i="5"/>
  <c r="AD289" i="5"/>
  <c r="AI675" i="5"/>
  <c r="AD674" i="5"/>
  <c r="AD78" i="5"/>
  <c r="AI79" i="5"/>
  <c r="AD44" i="5"/>
  <c r="AI45" i="5"/>
  <c r="AI464" i="5"/>
  <c r="AD463" i="5"/>
  <c r="AI644" i="5"/>
  <c r="AD643" i="5"/>
  <c r="AI561" i="5"/>
  <c r="AD561" i="5"/>
  <c r="AD560" i="5"/>
  <c r="AI724" i="5"/>
  <c r="AD723" i="5"/>
  <c r="AI204" i="5"/>
  <c r="AD203" i="5"/>
  <c r="AI419" i="5"/>
  <c r="AD418" i="5"/>
  <c r="AD703" i="5"/>
  <c r="AI704" i="5"/>
  <c r="AI597" i="5"/>
  <c r="AD596" i="5"/>
  <c r="AI143" i="5"/>
  <c r="AD142" i="5"/>
  <c r="AI796" i="5"/>
  <c r="AD795" i="5"/>
  <c r="AD143" i="5"/>
  <c r="AI144" i="5"/>
  <c r="AI205" i="5"/>
  <c r="AD204" i="5"/>
  <c r="AD464" i="5"/>
  <c r="AI465" i="5"/>
  <c r="AD290" i="5"/>
  <c r="AI291" i="5"/>
  <c r="AI80" i="5"/>
  <c r="AD79" i="5"/>
  <c r="AI598" i="5"/>
  <c r="AD597" i="5"/>
  <c r="AI420" i="5"/>
  <c r="AD419" i="5"/>
  <c r="AI725" i="5"/>
  <c r="AD724" i="5"/>
  <c r="AD644" i="5"/>
  <c r="AI645" i="5"/>
  <c r="AI676" i="5"/>
  <c r="AD675" i="5"/>
  <c r="AI497" i="5"/>
  <c r="AD497" i="5"/>
  <c r="AD496" i="5"/>
  <c r="AI705" i="5"/>
  <c r="AD705" i="5"/>
  <c r="AD704" i="5"/>
  <c r="AD796" i="5"/>
  <c r="AI797" i="5"/>
  <c r="AD45" i="5"/>
  <c r="AI46" i="5"/>
  <c r="AD420" i="5"/>
  <c r="AI421" i="5"/>
  <c r="AD80" i="5"/>
  <c r="AI81" i="5"/>
  <c r="AI798" i="5"/>
  <c r="AD797" i="5"/>
  <c r="AI646" i="5"/>
  <c r="AD645" i="5"/>
  <c r="AI466" i="5"/>
  <c r="AD465" i="5"/>
  <c r="AI145" i="5"/>
  <c r="AD144" i="5"/>
  <c r="AI677" i="5"/>
  <c r="AD676" i="5"/>
  <c r="AI726" i="5"/>
  <c r="AD725" i="5"/>
  <c r="AD598" i="5"/>
  <c r="AI599" i="5"/>
  <c r="AI206" i="5"/>
  <c r="AD205" i="5"/>
  <c r="AD46" i="5"/>
  <c r="AI47" i="5"/>
  <c r="AD291" i="5"/>
  <c r="AI292" i="5"/>
  <c r="AD466" i="5"/>
  <c r="AI467" i="5"/>
  <c r="AD798" i="5"/>
  <c r="AI799" i="5"/>
  <c r="AI293" i="5"/>
  <c r="AD292" i="5"/>
  <c r="AI422" i="5"/>
  <c r="AD421" i="5"/>
  <c r="AI678" i="5"/>
  <c r="AD677" i="5"/>
  <c r="AD47" i="5"/>
  <c r="AI48" i="5"/>
  <c r="AI600" i="5"/>
  <c r="AD599" i="5"/>
  <c r="AI207" i="5"/>
  <c r="AD206" i="5"/>
  <c r="AI727" i="5"/>
  <c r="AD726" i="5"/>
  <c r="AD145" i="5"/>
  <c r="AI146" i="5"/>
  <c r="AD646" i="5"/>
  <c r="AI647" i="5"/>
  <c r="AI82" i="5"/>
  <c r="AD81" i="5"/>
  <c r="AI147" i="5"/>
  <c r="AD146" i="5"/>
  <c r="AI728" i="5"/>
  <c r="AD727" i="5"/>
  <c r="AI601" i="5"/>
  <c r="AD600" i="5"/>
  <c r="AI679" i="5"/>
  <c r="AD678" i="5"/>
  <c r="AD293" i="5"/>
  <c r="AI294" i="5"/>
  <c r="AI468" i="5"/>
  <c r="AD467" i="5"/>
  <c r="AI423" i="5"/>
  <c r="AD422" i="5"/>
  <c r="AI648" i="5"/>
  <c r="AD647" i="5"/>
  <c r="AD82" i="5"/>
  <c r="AI83" i="5"/>
  <c r="AI208" i="5"/>
  <c r="AD207" i="5"/>
  <c r="AD48" i="5"/>
  <c r="AI49" i="5"/>
  <c r="AI800" i="5"/>
  <c r="AD799" i="5"/>
  <c r="AI424" i="5"/>
  <c r="AD423" i="5"/>
  <c r="AI602" i="5"/>
  <c r="AD601" i="5"/>
  <c r="AD147" i="5"/>
  <c r="AI148" i="5"/>
  <c r="AI295" i="5"/>
  <c r="AD294" i="5"/>
  <c r="AD49" i="5"/>
  <c r="AI50" i="5"/>
  <c r="AI84" i="5"/>
  <c r="AD83" i="5"/>
  <c r="AD800" i="5"/>
  <c r="AI801" i="5"/>
  <c r="AI209" i="5"/>
  <c r="AD208" i="5"/>
  <c r="AD648" i="5"/>
  <c r="AI649" i="5"/>
  <c r="AD468" i="5"/>
  <c r="AI469" i="5"/>
  <c r="AI680" i="5"/>
  <c r="AD679" i="5"/>
  <c r="AI729" i="5"/>
  <c r="AD728" i="5"/>
  <c r="AI210" i="5"/>
  <c r="AD209" i="5"/>
  <c r="AD84" i="5"/>
  <c r="AI85" i="5"/>
  <c r="AI470" i="5"/>
  <c r="AD469" i="5"/>
  <c r="AI681" i="5"/>
  <c r="AD680" i="5"/>
  <c r="AI425" i="5"/>
  <c r="AD424" i="5"/>
  <c r="AD50" i="5"/>
  <c r="AI51" i="5"/>
  <c r="AI149" i="5"/>
  <c r="AD148" i="5"/>
  <c r="AI650" i="5"/>
  <c r="AD649" i="5"/>
  <c r="AI296" i="5"/>
  <c r="AD295" i="5"/>
  <c r="AI802" i="5"/>
  <c r="AD801" i="5"/>
  <c r="AI730" i="5"/>
  <c r="AD729" i="5"/>
  <c r="AI603" i="5"/>
  <c r="AD602" i="5"/>
  <c r="AI604" i="5"/>
  <c r="AD603" i="5"/>
  <c r="AD802" i="5"/>
  <c r="AI803" i="5"/>
  <c r="AI682" i="5"/>
  <c r="AD681" i="5"/>
  <c r="AD51" i="5"/>
  <c r="AI52" i="5"/>
  <c r="AI86" i="5"/>
  <c r="AD85" i="5"/>
  <c r="AI731" i="5"/>
  <c r="AD730" i="5"/>
  <c r="AD296" i="5"/>
  <c r="AI297" i="5"/>
  <c r="AD149" i="5"/>
  <c r="AI150" i="5"/>
  <c r="AD425" i="5"/>
  <c r="AI426" i="5"/>
  <c r="AD470" i="5"/>
  <c r="AI471" i="5"/>
  <c r="AI211" i="5"/>
  <c r="AD210" i="5"/>
  <c r="AD650" i="5"/>
  <c r="AI651" i="5"/>
  <c r="AI732" i="5"/>
  <c r="AD731" i="5"/>
  <c r="AI652" i="5"/>
  <c r="AD651" i="5"/>
  <c r="AI151" i="5"/>
  <c r="AD150" i="5"/>
  <c r="AI804" i="5"/>
  <c r="AD803" i="5"/>
  <c r="AI212" i="5"/>
  <c r="AD211" i="5"/>
  <c r="AD86" i="5"/>
  <c r="AI87" i="5"/>
  <c r="AI683" i="5"/>
  <c r="AD682" i="5"/>
  <c r="AI605" i="5"/>
  <c r="AD604" i="5"/>
  <c r="AD426" i="5"/>
  <c r="AI427" i="5"/>
  <c r="AD297" i="5"/>
  <c r="AI298" i="5"/>
  <c r="AI472" i="5"/>
  <c r="AD471" i="5"/>
  <c r="AD52" i="5"/>
  <c r="AI53" i="5"/>
  <c r="AI606" i="5"/>
  <c r="AD605" i="5"/>
  <c r="AD53" i="5"/>
  <c r="AI54" i="5"/>
  <c r="AD472" i="5"/>
  <c r="AI473" i="5"/>
  <c r="AI684" i="5"/>
  <c r="AD684" i="5"/>
  <c r="AD683" i="5"/>
  <c r="AI213" i="5"/>
  <c r="AD212" i="5"/>
  <c r="AD151" i="5"/>
  <c r="AI152" i="5"/>
  <c r="AI733" i="5"/>
  <c r="AD732" i="5"/>
  <c r="AD427" i="5"/>
  <c r="AI428" i="5"/>
  <c r="AD804" i="5"/>
  <c r="AI805" i="5"/>
  <c r="AD652" i="5"/>
  <c r="AI653" i="5"/>
  <c r="AD298" i="5"/>
  <c r="AI299" i="5"/>
  <c r="AI88" i="5"/>
  <c r="AD87" i="5"/>
  <c r="AI654" i="5"/>
  <c r="AD653" i="5"/>
  <c r="AD428" i="5"/>
  <c r="AI429" i="5"/>
  <c r="AI153" i="5"/>
  <c r="AD152" i="5"/>
  <c r="AI734" i="5"/>
  <c r="AD733" i="5"/>
  <c r="AI214" i="5"/>
  <c r="AD213" i="5"/>
  <c r="AI607" i="5"/>
  <c r="AD606" i="5"/>
  <c r="AI806" i="5"/>
  <c r="AD805" i="5"/>
  <c r="AI300" i="5"/>
  <c r="AD299" i="5"/>
  <c r="AI474" i="5"/>
  <c r="AD473" i="5"/>
  <c r="AD88" i="5"/>
  <c r="AI89" i="5"/>
  <c r="AD54" i="5"/>
  <c r="AI55" i="5"/>
  <c r="AD474" i="5"/>
  <c r="AI475" i="5"/>
  <c r="AD806" i="5"/>
  <c r="AI807" i="5"/>
  <c r="AI215" i="5"/>
  <c r="AD214" i="5"/>
  <c r="AD153" i="5"/>
  <c r="AI154" i="5"/>
  <c r="AD654" i="5"/>
  <c r="AI655" i="5"/>
  <c r="AD655" i="5"/>
  <c r="AD55" i="5"/>
  <c r="AI56" i="5"/>
  <c r="AD300" i="5"/>
  <c r="AI301" i="5"/>
  <c r="AI608" i="5"/>
  <c r="AD607" i="5"/>
  <c r="AI735" i="5"/>
  <c r="AD734" i="5"/>
  <c r="AI90" i="5"/>
  <c r="AD89" i="5"/>
  <c r="AI430" i="5"/>
  <c r="AD429" i="5"/>
  <c r="AD301" i="5"/>
  <c r="AI302" i="5"/>
  <c r="AD90" i="5"/>
  <c r="AI91" i="5"/>
  <c r="AI431" i="5"/>
  <c r="AD430" i="5"/>
  <c r="AI736" i="5"/>
  <c r="AD735" i="5"/>
  <c r="AI216" i="5"/>
  <c r="AD215" i="5"/>
  <c r="AI476" i="5"/>
  <c r="AD475" i="5"/>
  <c r="AI609" i="5"/>
  <c r="AD608" i="5"/>
  <c r="AD56" i="5"/>
  <c r="AI57" i="5"/>
  <c r="AI155" i="5"/>
  <c r="AD154" i="5"/>
  <c r="AI808" i="5"/>
  <c r="AD807" i="5"/>
  <c r="AD57" i="5"/>
  <c r="AI58" i="5"/>
  <c r="AD155" i="5"/>
  <c r="AI156" i="5"/>
  <c r="AI610" i="5"/>
  <c r="AD609" i="5"/>
  <c r="AI217" i="5"/>
  <c r="AD216" i="5"/>
  <c r="AI432" i="5"/>
  <c r="AD431" i="5"/>
  <c r="AD302" i="5"/>
  <c r="AI303" i="5"/>
  <c r="AD808" i="5"/>
  <c r="AI809" i="5"/>
  <c r="AD476" i="5"/>
  <c r="AI477" i="5"/>
  <c r="AI737" i="5"/>
  <c r="AD736" i="5"/>
  <c r="AI92" i="5"/>
  <c r="AD91" i="5"/>
  <c r="AD92" i="5"/>
  <c r="AI93" i="5"/>
  <c r="AI478" i="5"/>
  <c r="AD478" i="5"/>
  <c r="AD477" i="5"/>
  <c r="AI157" i="5"/>
  <c r="AD156" i="5"/>
  <c r="AI738" i="5"/>
  <c r="AD737" i="5"/>
  <c r="AD432" i="5"/>
  <c r="AI433" i="5"/>
  <c r="AI611" i="5"/>
  <c r="AD610" i="5"/>
  <c r="AI810" i="5"/>
  <c r="AD809" i="5"/>
  <c r="AD58" i="5"/>
  <c r="AI59" i="5"/>
  <c r="AI218" i="5"/>
  <c r="AD217" i="5"/>
  <c r="AI304" i="5"/>
  <c r="AD303" i="5"/>
  <c r="AD59" i="5"/>
  <c r="AI60" i="5"/>
  <c r="AD60" i="5"/>
  <c r="AI219" i="5"/>
  <c r="AD218" i="5"/>
  <c r="AD810" i="5"/>
  <c r="AI811" i="5"/>
  <c r="AD157" i="5"/>
  <c r="AI158" i="5"/>
  <c r="AI94" i="5"/>
  <c r="AD93" i="5"/>
  <c r="AI612" i="5"/>
  <c r="AD611" i="5"/>
  <c r="AI434" i="5"/>
  <c r="AD433" i="5"/>
  <c r="AD304" i="5"/>
  <c r="AI305" i="5"/>
  <c r="AI739" i="5"/>
  <c r="AD738" i="5"/>
  <c r="AI613" i="5"/>
  <c r="AD612" i="5"/>
  <c r="AI159" i="5"/>
  <c r="AD158" i="5"/>
  <c r="AI740" i="5"/>
  <c r="AD739" i="5"/>
  <c r="AI435" i="5"/>
  <c r="AD434" i="5"/>
  <c r="AD94" i="5"/>
  <c r="AI95" i="5"/>
  <c r="AI812" i="5"/>
  <c r="AD811" i="5"/>
  <c r="AI220" i="5"/>
  <c r="AD219" i="5"/>
  <c r="AD305" i="5"/>
  <c r="AI306" i="5"/>
  <c r="AI96" i="5"/>
  <c r="AD95" i="5"/>
  <c r="AI436" i="5"/>
  <c r="AD435" i="5"/>
  <c r="AI221" i="5"/>
  <c r="AD220" i="5"/>
  <c r="AI741" i="5"/>
  <c r="AD740" i="5"/>
  <c r="AI614" i="5"/>
  <c r="AD613" i="5"/>
  <c r="AD812" i="5"/>
  <c r="AI813" i="5"/>
  <c r="AD159" i="5"/>
  <c r="AI160" i="5"/>
  <c r="AD306" i="5"/>
  <c r="AI307" i="5"/>
  <c r="AI742" i="5"/>
  <c r="AD741" i="5"/>
  <c r="AD436" i="5"/>
  <c r="AI437" i="5"/>
  <c r="AD307" i="5"/>
  <c r="AI308" i="5"/>
  <c r="AI814" i="5"/>
  <c r="AD813" i="5"/>
  <c r="AI615" i="5"/>
  <c r="AD614" i="5"/>
  <c r="AI222" i="5"/>
  <c r="AD221" i="5"/>
  <c r="AD96" i="5"/>
  <c r="AI97" i="5"/>
  <c r="AI161" i="5"/>
  <c r="AD160" i="5"/>
  <c r="AI98" i="5"/>
  <c r="AD97" i="5"/>
  <c r="AI309" i="5"/>
  <c r="AD308" i="5"/>
  <c r="AI223" i="5"/>
  <c r="AD222" i="5"/>
  <c r="AD814" i="5"/>
  <c r="AI815" i="5"/>
  <c r="AI438" i="5"/>
  <c r="AD437" i="5"/>
  <c r="AI616" i="5"/>
  <c r="AD615" i="5"/>
  <c r="AI743" i="5"/>
  <c r="AD742" i="5"/>
  <c r="AD161" i="5"/>
  <c r="AI162" i="5"/>
  <c r="AI163" i="5"/>
  <c r="AD162" i="5"/>
  <c r="AI816" i="5"/>
  <c r="AD815" i="5"/>
  <c r="AI744" i="5"/>
  <c r="AD743" i="5"/>
  <c r="AI439" i="5"/>
  <c r="AD438" i="5"/>
  <c r="AI224" i="5"/>
  <c r="AD223" i="5"/>
  <c r="AD98" i="5"/>
  <c r="AI99" i="5"/>
  <c r="AI617" i="5"/>
  <c r="AD616" i="5"/>
  <c r="AD309" i="5"/>
  <c r="AI310" i="5"/>
  <c r="AI440" i="5"/>
  <c r="AD439" i="5"/>
  <c r="AI311" i="5"/>
  <c r="AD310" i="5"/>
  <c r="AI100" i="5"/>
  <c r="AD99" i="5"/>
  <c r="AI618" i="5"/>
  <c r="AD617" i="5"/>
  <c r="AI225" i="5"/>
  <c r="AD224" i="5"/>
  <c r="AI745" i="5"/>
  <c r="AD744" i="5"/>
  <c r="AD163" i="5"/>
  <c r="AI164" i="5"/>
  <c r="AD816" i="5"/>
  <c r="AI817" i="5"/>
  <c r="AI619" i="5"/>
  <c r="AD618" i="5"/>
  <c r="AD311" i="5"/>
  <c r="AI312" i="5"/>
  <c r="AI226" i="5"/>
  <c r="AD225" i="5"/>
  <c r="AD100" i="5"/>
  <c r="AI101" i="5"/>
  <c r="AD440" i="5"/>
  <c r="AI441" i="5"/>
  <c r="AI746" i="5"/>
  <c r="AD745" i="5"/>
  <c r="AI165" i="5"/>
  <c r="AD164" i="5"/>
  <c r="AI818" i="5"/>
  <c r="AD817" i="5"/>
  <c r="AI442" i="5"/>
  <c r="AD441" i="5"/>
  <c r="AI102" i="5"/>
  <c r="AD101" i="5"/>
  <c r="AD165" i="5"/>
  <c r="AI166" i="5"/>
  <c r="AI227" i="5"/>
  <c r="AD226" i="5"/>
  <c r="AI620" i="5"/>
  <c r="AD619" i="5"/>
  <c r="AD818" i="5"/>
  <c r="AI819" i="5"/>
  <c r="AI747" i="5"/>
  <c r="AD746" i="5"/>
  <c r="AI313" i="5"/>
  <c r="AD312" i="5"/>
  <c r="AI228" i="5"/>
  <c r="AD227" i="5"/>
  <c r="AD102" i="5"/>
  <c r="AI103" i="5"/>
  <c r="AI820" i="5"/>
  <c r="AD819" i="5"/>
  <c r="AI748" i="5"/>
  <c r="AD747" i="5"/>
  <c r="AI621" i="5"/>
  <c r="AD620" i="5"/>
  <c r="AI443" i="5"/>
  <c r="AD442" i="5"/>
  <c r="AI167" i="5"/>
  <c r="AD166" i="5"/>
  <c r="AD313" i="5"/>
  <c r="AI314" i="5"/>
  <c r="AI444" i="5"/>
  <c r="AD443" i="5"/>
  <c r="AI104" i="5"/>
  <c r="AD103" i="5"/>
  <c r="AD167" i="5"/>
  <c r="AI168" i="5"/>
  <c r="AI622" i="5"/>
  <c r="AD621" i="5"/>
  <c r="AD820" i="5"/>
  <c r="AI821" i="5"/>
  <c r="AI229" i="5"/>
  <c r="AD228" i="5"/>
  <c r="AI749" i="5"/>
  <c r="AD748" i="5"/>
  <c r="AI315" i="5"/>
  <c r="AD314" i="5"/>
  <c r="AI750" i="5"/>
  <c r="AD749" i="5"/>
  <c r="AD444" i="5"/>
  <c r="AI445" i="5"/>
  <c r="AD445" i="5"/>
  <c r="AI822" i="5"/>
  <c r="AD821" i="5"/>
  <c r="AI169" i="5"/>
  <c r="AD168" i="5"/>
  <c r="AD315" i="5"/>
  <c r="AI316" i="5"/>
  <c r="AI230" i="5"/>
  <c r="AD229" i="5"/>
  <c r="AI623" i="5"/>
  <c r="AD622" i="5"/>
  <c r="AD104" i="5"/>
  <c r="AI105" i="5"/>
  <c r="AI231" i="5"/>
  <c r="AD230" i="5"/>
  <c r="AD169" i="5"/>
  <c r="AI170" i="5"/>
  <c r="AI106" i="5"/>
  <c r="AD106" i="5"/>
  <c r="AD105" i="5"/>
  <c r="AI624" i="5"/>
  <c r="AD623" i="5"/>
  <c r="AD822" i="5"/>
  <c r="AI823" i="5"/>
  <c r="AI751" i="5"/>
  <c r="AD750" i="5"/>
  <c r="AI317" i="5"/>
  <c r="AD316" i="5"/>
  <c r="AD317" i="5"/>
  <c r="AI318" i="5"/>
  <c r="AI232" i="5"/>
  <c r="AD231" i="5"/>
  <c r="AI752" i="5"/>
  <c r="AD751" i="5"/>
  <c r="AI625" i="5"/>
  <c r="AD625" i="5"/>
  <c r="AD624" i="5"/>
  <c r="AI824" i="5"/>
  <c r="AD823" i="5"/>
  <c r="AI171" i="5"/>
  <c r="AD170" i="5"/>
  <c r="AD824" i="5"/>
  <c r="AI825" i="5"/>
  <c r="AI753" i="5"/>
  <c r="AD752" i="5"/>
  <c r="AI319" i="5"/>
  <c r="AD318" i="5"/>
  <c r="AI233" i="5"/>
  <c r="AD232" i="5"/>
  <c r="AD171" i="5"/>
  <c r="AI172" i="5"/>
  <c r="AI234" i="5"/>
  <c r="AD233" i="5"/>
  <c r="AD319" i="5"/>
  <c r="AI320" i="5"/>
  <c r="AI826" i="5"/>
  <c r="AD825" i="5"/>
  <c r="AI173" i="5"/>
  <c r="AD172" i="5"/>
  <c r="AI754" i="5"/>
  <c r="AD753" i="5"/>
  <c r="AI321" i="5"/>
  <c r="AD320" i="5"/>
  <c r="AI755" i="5"/>
  <c r="AD754" i="5"/>
  <c r="AD826" i="5"/>
  <c r="AI827" i="5"/>
  <c r="AI235" i="5"/>
  <c r="AD234" i="5"/>
  <c r="AD173" i="5"/>
  <c r="AI174" i="5"/>
  <c r="AI828" i="5"/>
  <c r="AD827" i="5"/>
  <c r="AI236" i="5"/>
  <c r="AD235" i="5"/>
  <c r="AD321" i="5"/>
  <c r="AI322" i="5"/>
  <c r="AI175" i="5"/>
  <c r="AD174" i="5"/>
  <c r="AI756" i="5"/>
  <c r="AD755" i="5"/>
  <c r="AD175" i="5"/>
  <c r="AI176" i="5"/>
  <c r="AI237" i="5"/>
  <c r="AD236" i="5"/>
  <c r="AI757" i="5"/>
  <c r="AD756" i="5"/>
  <c r="AD828" i="5"/>
  <c r="AI829" i="5"/>
  <c r="AI323" i="5"/>
  <c r="AD322" i="5"/>
  <c r="AI238" i="5"/>
  <c r="AD237" i="5"/>
  <c r="AD323" i="5"/>
  <c r="AI324" i="5"/>
  <c r="AI758" i="5"/>
  <c r="AD757" i="5"/>
  <c r="AI177" i="5"/>
  <c r="AD176" i="5"/>
  <c r="AI830" i="5"/>
  <c r="AD829" i="5"/>
  <c r="AD177" i="5"/>
  <c r="AI178" i="5"/>
  <c r="AI325" i="5"/>
  <c r="AD324" i="5"/>
  <c r="AD830" i="5"/>
  <c r="AI831" i="5"/>
  <c r="AI759" i="5"/>
  <c r="AD758" i="5"/>
  <c r="AI239" i="5"/>
  <c r="AD238" i="5"/>
  <c r="AI832" i="5"/>
  <c r="AD831" i="5"/>
  <c r="AI179" i="5"/>
  <c r="AD178" i="5"/>
  <c r="AI760" i="5"/>
  <c r="AD759" i="5"/>
  <c r="AD325" i="5"/>
  <c r="AI326" i="5"/>
  <c r="AI240" i="5"/>
  <c r="AD239" i="5"/>
  <c r="AD179" i="5"/>
  <c r="AI180" i="5"/>
  <c r="AI327" i="5"/>
  <c r="AD326" i="5"/>
  <c r="AI241" i="5"/>
  <c r="AD241" i="5"/>
  <c r="AD240" i="5"/>
  <c r="AI761" i="5"/>
  <c r="AD760" i="5"/>
  <c r="AD832" i="5"/>
  <c r="AI833" i="5"/>
  <c r="AI762" i="5"/>
  <c r="AD761" i="5"/>
  <c r="AI181" i="5"/>
  <c r="AD180" i="5"/>
  <c r="AI834" i="5"/>
  <c r="AD833" i="5"/>
  <c r="AD327" i="5"/>
  <c r="AI328" i="5"/>
  <c r="AD181" i="5"/>
  <c r="AI182" i="5"/>
  <c r="AI329" i="5"/>
  <c r="AD328" i="5"/>
  <c r="AD834" i="5"/>
  <c r="AI835" i="5"/>
  <c r="AI763" i="5"/>
  <c r="AD762" i="5"/>
  <c r="AI836" i="5"/>
  <c r="AD835" i="5"/>
  <c r="AI183" i="5"/>
  <c r="AD182" i="5"/>
  <c r="AI764" i="5"/>
  <c r="AD763" i="5"/>
  <c r="AD329" i="5"/>
  <c r="AI330" i="5"/>
  <c r="AD183" i="5"/>
  <c r="AI184" i="5"/>
  <c r="AI331" i="5"/>
  <c r="AD330" i="5"/>
  <c r="AI765" i="5"/>
  <c r="AD764" i="5"/>
  <c r="AD836" i="5"/>
  <c r="AI837" i="5"/>
  <c r="AD331" i="5"/>
  <c r="AI332" i="5"/>
  <c r="AI838" i="5"/>
  <c r="AD837" i="5"/>
  <c r="AI766" i="5"/>
  <c r="AD765" i="5"/>
  <c r="AI185" i="5"/>
  <c r="AD185" i="5"/>
  <c r="AD184" i="5"/>
  <c r="AI333" i="5"/>
  <c r="AD332" i="5"/>
  <c r="AD838" i="5"/>
  <c r="AI839" i="5"/>
  <c r="AI767" i="5"/>
  <c r="AD766" i="5"/>
  <c r="AI840" i="5"/>
  <c r="AD839" i="5"/>
  <c r="AI768" i="5"/>
  <c r="AD767" i="5"/>
  <c r="AD333" i="5"/>
  <c r="AI334" i="5"/>
  <c r="AI769" i="5"/>
  <c r="AD768" i="5"/>
  <c r="AD840" i="5"/>
  <c r="AI841" i="5"/>
  <c r="AI335" i="5"/>
  <c r="AD334" i="5"/>
  <c r="AI842" i="5"/>
  <c r="AD841" i="5"/>
  <c r="AD335" i="5"/>
  <c r="AI336" i="5"/>
  <c r="AI770" i="5"/>
  <c r="AD769" i="5"/>
  <c r="AI771" i="5"/>
  <c r="AD770" i="5"/>
  <c r="AD842" i="5"/>
  <c r="AI843" i="5"/>
  <c r="AI337" i="5"/>
  <c r="AD336" i="5"/>
  <c r="AD843" i="5"/>
  <c r="AI844" i="5"/>
  <c r="AD337" i="5"/>
  <c r="AI338" i="5"/>
  <c r="AI772" i="5"/>
  <c r="AD771" i="5"/>
  <c r="AI339" i="5"/>
  <c r="AD338" i="5"/>
  <c r="AI773" i="5"/>
  <c r="AD772" i="5"/>
  <c r="AD844" i="5"/>
  <c r="AI845" i="5"/>
  <c r="AD845" i="5"/>
  <c r="AI774" i="5"/>
  <c r="AD773" i="5"/>
  <c r="AD339" i="5"/>
  <c r="AI340" i="5"/>
  <c r="AI341" i="5"/>
  <c r="AD340" i="5"/>
  <c r="AI775" i="5"/>
  <c r="AD774" i="5"/>
  <c r="AD341" i="5"/>
  <c r="AI342" i="5"/>
  <c r="AI776" i="5"/>
  <c r="AD775" i="5"/>
  <c r="AI343" i="5"/>
  <c r="AD342" i="5"/>
  <c r="AI777" i="5"/>
  <c r="AD777" i="5"/>
  <c r="AD776" i="5"/>
  <c r="AD343" i="5"/>
  <c r="AI344" i="5"/>
  <c r="AI345" i="5"/>
  <c r="AD344" i="5"/>
  <c r="AD345" i="5"/>
  <c r="AI346" i="5"/>
  <c r="AI347" i="5"/>
  <c r="AD346" i="5"/>
  <c r="AD347" i="5"/>
  <c r="AI348" i="5"/>
  <c r="AI349" i="5"/>
  <c r="AD348" i="5"/>
  <c r="AD349" i="5"/>
  <c r="AI350" i="5"/>
  <c r="AI351" i="5"/>
  <c r="AD350" i="5"/>
  <c r="AD351" i="5"/>
  <c r="AI352" i="5"/>
  <c r="AI353" i="5"/>
  <c r="AD352" i="5"/>
  <c r="AD353" i="5"/>
  <c r="AI354" i="5"/>
  <c r="AI355" i="5"/>
  <c r="AD354" i="5"/>
  <c r="AD355" i="5"/>
  <c r="AI356" i="5"/>
  <c r="AI357" i="5"/>
  <c r="AD356" i="5"/>
  <c r="AD357" i="5"/>
  <c r="AI358" i="5"/>
  <c r="AI359" i="5"/>
  <c r="AD358" i="5"/>
  <c r="AD359" i="5"/>
  <c r="AI360" i="5"/>
  <c r="AI361" i="5"/>
  <c r="AD360" i="5"/>
  <c r="AD361" i="5"/>
  <c r="AI362" i="5"/>
  <c r="AI363" i="5"/>
  <c r="AD362" i="5"/>
  <c r="AD363" i="5"/>
  <c r="AI364" i="5"/>
  <c r="AI365" i="5"/>
  <c r="AD364" i="5"/>
  <c r="AD365" i="5"/>
  <c r="AI366" i="5"/>
  <c r="AI367" i="5"/>
  <c r="AD366" i="5"/>
  <c r="AD367" i="5"/>
  <c r="AI368" i="5"/>
  <c r="AI369" i="5"/>
  <c r="AD368" i="5"/>
  <c r="AD369" i="5"/>
  <c r="AI370" i="5"/>
  <c r="AI371" i="5"/>
  <c r="AD370" i="5"/>
  <c r="AD371" i="5"/>
  <c r="AI372" i="5"/>
  <c r="AI373" i="5"/>
  <c r="AD372" i="5"/>
  <c r="AD373" i="5"/>
  <c r="AI374" i="5"/>
  <c r="AI375" i="5"/>
  <c r="AD374" i="5"/>
  <c r="AD375" i="5"/>
  <c r="AI376" i="5"/>
  <c r="AI377" i="5"/>
  <c r="AD376" i="5"/>
  <c r="AD377" i="5"/>
  <c r="AI378" i="5"/>
  <c r="AI379" i="5"/>
  <c r="AD378" i="5"/>
  <c r="AD379" i="5"/>
  <c r="AI380" i="5"/>
  <c r="AI381" i="5"/>
  <c r="AD380" i="5"/>
  <c r="AD381" i="5"/>
  <c r="AI382" i="5"/>
  <c r="AI383" i="5"/>
  <c r="AD382" i="5"/>
  <c r="AD383" i="5"/>
  <c r="AI384" i="5"/>
  <c r="AI385" i="5"/>
  <c r="AD384" i="5"/>
  <c r="AD385" i="5"/>
  <c r="AI386" i="5"/>
  <c r="AI387" i="5"/>
  <c r="AD386" i="5"/>
  <c r="AD387" i="5"/>
  <c r="AI388" i="5"/>
  <c r="AI389" i="5"/>
  <c r="AD388" i="5"/>
  <c r="AD389" i="5"/>
  <c r="AI390" i="5"/>
  <c r="AI391" i="5"/>
  <c r="AD390" i="5"/>
  <c r="AD391" i="5"/>
  <c r="AI392" i="5"/>
  <c r="AI393" i="5"/>
  <c r="AD392" i="5"/>
  <c r="AD393" i="5"/>
  <c r="AI394" i="5"/>
  <c r="AI395" i="5"/>
  <c r="AD394" i="5"/>
  <c r="AD395" i="5"/>
  <c r="AI396" i="5"/>
  <c r="AI397" i="5"/>
  <c r="AD396" i="5"/>
  <c r="AD397" i="5"/>
  <c r="AI398" i="5"/>
  <c r="AI399" i="5"/>
  <c r="AD398" i="5"/>
  <c r="AD399" i="5"/>
  <c r="AI400" i="5"/>
  <c r="AD400" i="5"/>
</calcChain>
</file>

<file path=xl/connections.xml><?xml version="1.0" encoding="utf-8"?>
<connections xmlns="http://schemas.openxmlformats.org/spreadsheetml/2006/main">
  <connection id="1" name="Conexión" type="104" refreshedVersion="0" background="1">
    <extLst>
      <ext xmlns:x15="http://schemas.microsoft.com/office/spreadsheetml/2010/11/main" uri="{DE250136-89BD-433C-8126-D09CA5730AF9}">
        <x15:connection id="Rango"/>
      </ext>
    </extLst>
  </connection>
  <connection id="2" name="Conexión1" type="104" refreshedVersion="0" background="1">
    <extLst>
      <ext xmlns:x15="http://schemas.microsoft.com/office/spreadsheetml/2010/11/main" uri="{DE250136-89BD-433C-8126-D09CA5730AF9}">
        <x15:connection id="Rango1"/>
      </ext>
    </extLst>
  </connection>
  <connection id="3" keepAlive="1" name="ThisWorkbookDataModel" description="Modelo de datos"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<sst xmlns="http://schemas.openxmlformats.org/spreadsheetml/2006/main" count="16178" uniqueCount="4434">
  <si>
    <t>ESTADO</t>
  </si>
  <si>
    <t>01/2026</t>
  </si>
  <si>
    <t>MEJORAR LA CALIDAD DEL SERVICIO, GARANTIZAR CAPACIDAD DE SUMINISTRO Y ATENDER DEMANDAS FUTURAS</t>
  </si>
  <si>
    <t>PARALIZADO</t>
  </si>
  <si>
    <t>LARA</t>
  </si>
  <si>
    <t>ANZOATEGUI</t>
  </si>
  <si>
    <t>RECUPERACIÓN Y NORMALIZACIÓN DEL CIRCUITO NARICUAL 13,8 KV DE LA S/E CHUPARÍN 115/13,8 KV, EN EL ESTADO ANZOÁTEGUI</t>
  </si>
  <si>
    <t>MIRANDA</t>
  </si>
  <si>
    <t>NUEVA ESPARTA</t>
  </si>
  <si>
    <t xml:space="preserve">PORTUGUESA </t>
  </si>
  <si>
    <t>BOLIVAR</t>
  </si>
  <si>
    <t>CONSTRUCCIÓN DE LÍNEA SUBTERRÁNEA PARA EL SUMINISTRO DE ENERGÍA ELÉCTRICA AL HOSPITAL DE LOS TRABAJADORES DE GUAYANA “JOSE GREGORIO HERNÁNDEZ”.</t>
  </si>
  <si>
    <t>SUCRE</t>
  </si>
  <si>
    <t>TRUJILLO</t>
  </si>
  <si>
    <t>DISTRITO CAPITAL</t>
  </si>
  <si>
    <t>POR EJECUTAR</t>
  </si>
  <si>
    <t>APURE</t>
  </si>
  <si>
    <t>YARACUY</t>
  </si>
  <si>
    <t>CIRCUITO SOBRECARGADO PRESENTA MÚLTIPLES FALLAS POR RUPTURA DEL CONDUCTOR EN CONEXIONES (PUNTOS CALIENTES)</t>
  </si>
  <si>
    <t>BARINAS</t>
  </si>
  <si>
    <t>ALTA TASA DE INTERRUPCIONES POR RUPTURA DEL CONDUCTOR EN PUNTOS CALIENTES</t>
  </si>
  <si>
    <t>ALTA TASA DE INTERRUPCIONES POR RUPTURA DEL CONDUCTOR EN PUNTOS CALIENTES, DIFICULTA LA INCORPORACIÓN DE NUEVOS USUARIOS</t>
  </si>
  <si>
    <t xml:space="preserve">SE REQUIERE PARA REDISTRIBUIR CARGAS Y PODER INCORPORAR NUEVOS USUARIOS </t>
  </si>
  <si>
    <t>COJEDES</t>
  </si>
  <si>
    <t>SUSTITUIR, RECONFIGURAR Y ADECUAR CIRCUITO MAPUEY</t>
  </si>
  <si>
    <t>SUSTITUCIÓN DE POSTES, CONDUCTOR,  AISLAMIENTO, PROTECCIÓN DE SOBRETENSIÓN Y HERRAJES EN LA LINEA</t>
  </si>
  <si>
    <t>ARAGUA</t>
  </si>
  <si>
    <t>ZULIA</t>
  </si>
  <si>
    <t>RECONSTRCCION Y ADECUAICON DE LA RED DE DISTRIBUCION CIRCUITO PARAGUIPOA 24 KV</t>
  </si>
  <si>
    <t xml:space="preserve">
REEMPLAZO DE 234 POSTES PRIMARIOS EN MALESTADO Y SUS ELEMENTO A LO LARGO DEL CTO PARAGUIPOA</t>
  </si>
  <si>
    <t>RECONSTRCCION Y ADECUAICON DE LA RED DE DISTRIBUCION CIRCUITO MARA PAEZ 4 KV</t>
  </si>
  <si>
    <t xml:space="preserve">ESTA RED PRESENTA UN ALTO DETERIORO POSTE MUY OXIDADO Y POSTES DE MADERA DAÑADOS. ESTO DEBIDO AL NVEL DE SALITRE Y ESAZONA ESTA SOMETIDA CONSTANTEMENTE A LOS VIENTOS ALISIOS.  ZONA COSTERA DEL MUNICIPIO MARA
50 KM LÍNEA 336 MMC 3 HILOS </t>
  </si>
  <si>
    <t>RECONSTRUCCION DE LA RED ELECTRICA DE ISLA DE SAN CARLOS 8KM</t>
  </si>
  <si>
    <t xml:space="preserve">LA RED ELECTRICA SE ENCUENTRA ALTAMENTE DETERIORADAY CORROIDA, LO CUAL IMPLICA UN ALTO INDICE DE FALLA POR DESPRENDIMIENTO DE ELEMENTOS ASI COMO EL RIESGO PARA LA POBLACION. </t>
  </si>
  <si>
    <t>MONAGAS</t>
  </si>
  <si>
    <t>LA GUAIRA</t>
  </si>
  <si>
    <t>AMAZONAS</t>
  </si>
  <si>
    <t>CONSERVACION Y MEJORAMIENTO CIRCUITO I CAÑO TIGRE 13.8 KV. S/E VIGIA I MUNICIPIO ALBERTO ADRIANI MERIDA ESTADO MERIDA</t>
  </si>
  <si>
    <t xml:space="preserve">MEJORAMIENTO DEL CIRCUITO LA AZULITA D-405 EN 13,8 KV   PERTENECIENTE A LA S/E CAÑO ZANCUDO </t>
  </si>
  <si>
    <t xml:space="preserve">CONTRUCCIÓN DE CIRCUITOS 1,2,3 Y 4  PARQUE CHAMA EN 13,8 KV (MUNICIPIO ALBERTO ADRIANI) </t>
  </si>
  <si>
    <t>N°</t>
  </si>
  <si>
    <t>NOMBRE DEL PROYECTO</t>
  </si>
  <si>
    <t>DESCRIPCION DEL PROYECTO</t>
  </si>
  <si>
    <t>ALCANCE DEL PROYECTO</t>
  </si>
  <si>
    <t>SITUACION ACTUAL DEL PROYECTO</t>
  </si>
  <si>
    <t>IMPACTO PARA EL SEN
 (BENEFICIOS)</t>
  </si>
  <si>
    <t>MONTO INVERSIÓN</t>
  </si>
  <si>
    <t>LAPSO DE EJECUCION DEL PROYECTO ( EN NRO DE  MESES)</t>
  </si>
  <si>
    <t>FASE DEL PROYECTO (CON INGENIERIA  DETALLE, CON IINGENIERIA CONCEPTUAL, EN PLANIFICACION)</t>
  </si>
  <si>
    <t>ESTATUS DEL PROYECTO
(EN EJECUCION, POR EJECUTAR, PARALIZADO, EJECUTADO)</t>
  </si>
  <si>
    <t>TIPO DE INSTALACION</t>
  </si>
  <si>
    <t>NOMBRE DE LA INSTALACION</t>
  </si>
  <si>
    <t>NIVEL DE TENSION DE LA INSTALACION</t>
  </si>
  <si>
    <t>UNIDAD DE MEDIDA
 ( MVA, MW, km)</t>
  </si>
  <si>
    <t>CAPACIDAD O KM o  MVAR</t>
  </si>
  <si>
    <t>MUNICIPIO</t>
  </si>
  <si>
    <t>DIRECCION DE LA INSTACION</t>
  </si>
  <si>
    <t>FECHA DE ATENCION</t>
  </si>
  <si>
    <t>TIPO</t>
  </si>
  <si>
    <t>OBSERVACION1</t>
  </si>
  <si>
    <t>FECHA ACTUALIZACION DE LOS PROYECTOS</t>
  </si>
  <si>
    <t>REHABILITACION DEL CIRCUITO CARIBEAM MALL</t>
  </si>
  <si>
    <t>REHABILITACION INTEGRAL DE SALIDA DE DISTRIBUCION  Y CIRCUITO EN MEDIA TENSION</t>
  </si>
  <si>
    <t>ADECUACIONES PARA LA EXTENSION CTO. AEREO EN APROX. 1000M, 3F CONDUCTOR 394,5 MCM ALVIDAL. TENDIDO DE INSTALACION DE 5 TERNA DE CABLE SUBLACOSTRE 3X3 C500 MCM 15KV EN APROX. 160M. EXTENSION CTO. SUBTERRANEO 3500M 3F CONDUCTOR 500 MCM PLT 15 KV</t>
  </si>
  <si>
    <t>EN EJECUCION</t>
  </si>
  <si>
    <t>REDISTRIBUCION DE CARGA CON REDES ADYACENTES PARA DAR ESTABILIDAD A LA RED DE DISTRIBUCION</t>
  </si>
  <si>
    <t>CON INGENIERIA DE DETALLE</t>
  </si>
  <si>
    <t>CIRCUITO</t>
  </si>
  <si>
    <t>CARIBEAM MALL</t>
  </si>
  <si>
    <t>KM</t>
  </si>
  <si>
    <t>JUAN ANTONIO SOTILLO</t>
  </si>
  <si>
    <t>SUBESTACION PARAISO SECTOR RUIZ PINEDA DEL SECTOR EL PARAISO</t>
  </si>
  <si>
    <t>CNO</t>
  </si>
  <si>
    <t>ACTUALIZADO AL 01/08/2025</t>
  </si>
  <si>
    <t>REHABILITACION DEL CIRCUITO  BELLA CHINA</t>
  </si>
  <si>
    <t>ADECUACIONES PARA LA EXTENSION CTO. SUBTERRANEO 500M, 3F CONDUCTOR 500 MCM PLT 15 KV</t>
  </si>
  <si>
    <t>EN PLANIFICACION</t>
  </si>
  <si>
    <t>BELLA CHINA</t>
  </si>
  <si>
    <t>SUBESTACION GUARAGUAO PASEO DE LA CRUZ Y EL MAR SECTOR PASEO COLON</t>
  </si>
  <si>
    <t>REHABILITACION DEL CIRCUITO CONSEJO</t>
  </si>
  <si>
    <t>ADECUACIONES PARA LA EXTENSION CTO. SUBTERRANEO 250M, 3F CONDUCTOR 500 MCM PLT 15 KV</t>
  </si>
  <si>
    <t>CONSEJO</t>
  </si>
  <si>
    <t>SUBESTACION GUARAGUAO AV MUNICPAL CON CALLE EL TALADRO</t>
  </si>
  <si>
    <t>REHABILITACION DEL CIRCUITO CASA BLANCA</t>
  </si>
  <si>
    <t>CASA BLANCA</t>
  </si>
  <si>
    <t>DIEGO BAUTISTA URBANEJA</t>
  </si>
  <si>
    <t>SUBESTACION LECHERIA, AV OCTAVIO CAMEJO</t>
  </si>
  <si>
    <t>REHABILITACION DEL CIRCUITO  LAS CANOA</t>
  </si>
  <si>
    <t>LAS CANOA</t>
  </si>
  <si>
    <t>REHABILITACION DE LA BARRA 1 DE LA SUBESTACION BARCELONA</t>
  </si>
  <si>
    <t>ADECUACIONES PARA LA REHABILITACION DE LA BARRA 1 DE LA SUBESTACION BARCELONA, PARA PONER OPERATIVOS LOS CIRCUITOS FIVIREX 1, VIVEN Y NEVERI</t>
  </si>
  <si>
    <t>SUBESTACION</t>
  </si>
  <si>
    <t>BARRA 1 SUBESTACION BARCELONA</t>
  </si>
  <si>
    <t>MVA</t>
  </si>
  <si>
    <t>SIMON BOLIVAR</t>
  </si>
  <si>
    <t>SUBESTACION BARCELONA ZONA INDUSTRIAL PARROQUIA EL CARMEN</t>
  </si>
  <si>
    <t>REHABILITACION DE LA BARRA 1 DE LA SUBESTACION CUARTEL</t>
  </si>
  <si>
    <t>ADECUACIONES PARA LA REHABILITACION DE LA BARRA 1 DE LA SUBESTACION CUARTEL, PARA PONER OPERATIVOS LOS CIRCUITOS BARRIO VENEZUELA Y GOBERNACION</t>
  </si>
  <si>
    <t>BARRA 1 SUBESTACION CUARTEL</t>
  </si>
  <si>
    <t>SUBESTACION CUARTEL SECTOR PUENTE DE HIERRO PARROQUIA EL CARMEN</t>
  </si>
  <si>
    <t>REHABILITACION DEL CIRCUITO MONTONES</t>
  </si>
  <si>
    <t>ADECUACIONES PARA LA EXTENSION CTO. AEREO EN APROX. 250M</t>
  </si>
  <si>
    <t>MONTONES</t>
  </si>
  <si>
    <t>CIRCUITO ZAMORA 13,8 KV DE LA SUBESTACION CUARTEL 115-13,8 KV</t>
  </si>
  <si>
    <t>CONSTRUCCIÓN DEL NUEVO CIRCUITO ZAMORA 13.8 KV DE LA SUBESTACIÓN CUARTEL, UBICADA EN LA AV. COSTANERA, SECTOR PUENTE REAL DE BARCELONA, MUNICIPIO BOLÍVAR DEL ESTADO ANZOÁTEGUI.</t>
  </si>
  <si>
    <t>CONSTRUCCION DE 3.82 KM DE NUEVO CIRCUITO ZAMORA 13.8 KV DE LA S/E CUARTEL.</t>
  </si>
  <si>
    <t>LA CONSTRUCCIÓN Y PUESTA EN SERVICIO DE ESTE NUEVO ALIMENTADOR, LIBERARÁ LOS PORCENTAJES DE UTILIZACIÓN DE LOS CIRCUITO EXISTENTES, SE MEJORARA LA CONFIABILIDAD DE LA CIUDAD CAPITAL CON EL REORDENAMIENTO DE LAS CARGAS EN LA ALIMENTACIÓN DE SECTORES PRODUC</t>
  </si>
  <si>
    <t>ZAMORA</t>
  </si>
  <si>
    <t>SECTOR NUEVA BARCELONA, MUNICIPIO SIMON BOLIVAR, ESTADO ANZOATEGUI.</t>
  </si>
  <si>
    <t>COP</t>
  </si>
  <si>
    <t xml:space="preserve">EXTENSIÓN DE 150 ML DE CIRCUITO CON LO CUAL SE RECUPERARÍA LA INTERCONEXIÓN ENTRE LOS CIRCUITOS SALIDA 4 S/E PLANTA GUANTA Y EL CIRCUITO SANTA FE DE LA S/E NO ATENDIDA SANTA FE. </t>
  </si>
  <si>
    <t>RECUPERAR LA INTERCONEXION Y LA CARGA ASOCIADA AL ESTADO ANZOATEGUI, FRONTERA CON EL ESTADO SUCRE.</t>
  </si>
  <si>
    <t xml:space="preserve">MEJORAR LA CONFIABILIDAD Y SELECTIVIDAD AL MOMENTO DE OCURRIR CUALQUIER EVENTUALIDAD QUE AFECTE LA CARGA ASOCIADA </t>
  </si>
  <si>
    <t>SALIDA 4, S-E PLANTA GUANTA</t>
  </si>
  <si>
    <t>GUANTA</t>
  </si>
  <si>
    <t>CARRETERA PUERTO LA CRUZ- CUMANA, SECTRO LA LAGUNA, ESTADO ANZOATEGUI</t>
  </si>
  <si>
    <t xml:space="preserve">EXTENSIÓN DE 600 ML DE CIRCUITO CON LO CUAL SE RECUPERARÍA LA NUEVA RUTA DEL CIRCUITO NARICUAL 13,8 KV, QUE ORIGINALMENTE SE ENCONTRABA EN UNA ZONA MONTAÑOSA Y DE DIFICIL ACCESO </t>
  </si>
  <si>
    <t>CONSTRUCCION DE 0,6 KM DE LA NUEVA RUTA Y RECUPERACION DE LA CARGA ALIMENTADA DESDE EL CIRCUITO PICAS DEL NEVERI, S-E EL RINCON .</t>
  </si>
  <si>
    <t>LA CONSTRUCCIÓN Y PUESTA EN SERVICIO DE ESTE TRAMO, LIBERARÁ LOS PORCENTAJES DE UTILIZACIÓN DE LOS CIRCUITO EXISTENTES, SE MEJORARA LA CONFIABILIDAD Y EL REORDENAMIENTO DE LAS CARGAS EN VARIOS SECTORES DE PUERTO LA CRUZ</t>
  </si>
  <si>
    <t>NARICUA, S-E CHUPARIN 115-13,8 KV</t>
  </si>
  <si>
    <t>SOTILLO</t>
  </si>
  <si>
    <t>SECTOR POZUELOS - LA CARAQUEÑA, MUNICIPIO SOTILLO, ESTADO ANZOATEGUI</t>
  </si>
  <si>
    <t>EXTENSIÓN DE LINEAS DEL CIRCUITO COLINAS DEL NEVERI.</t>
  </si>
  <si>
    <t>LA CONSTRUCCIÓN DE LA EXTENSIÓN DE LÍNEAS ESTA ORIENTADA A LA ADECUACIÓN DEL CIRCUITO PARA LA FUTURA TRANSFERENCIA DE CARGAS DE 5.522,5 KVA HACIA EL CIRCUITO CENTRO MEDICO AMBOS DE LA S/E TRONCONAL V (115/13,8) KV. LA IDEA ES MEJORAR LAS CONDICIONES OPERA</t>
  </si>
  <si>
    <t>EXTENSIÓN DE LÍNEAS (60 MTS), 2/0 DE COBRE, 13,8 KV DEL CIRCUITO COLINAS DEL NEVERÍ.</t>
  </si>
  <si>
    <t>LA CONSTRUCCIÓN Y PUESTA EN SERVICIO DE ESTE TRAMO, LIBERARÁ LOS PORCENTAJES DE UTILIZACIÓN DE LOS CIRCUITO EXISTENTES, SE MEJORARA LA CONFIABILIDAD Y EL REORDENAMIENTO DE LAS CARGAS EN VARIOS SECTORES DE LA CIUDAD DE BARCELONA</t>
  </si>
  <si>
    <t>COLINAS DEL NEVERI, 13,8 KV</t>
  </si>
  <si>
    <t>SECTOR COLINAS DEL NEVERI, BARCELONA</t>
  </si>
  <si>
    <t>EXTENSIÓN DE LINEAS DEL CIRCUITO PUENTE REAL.</t>
  </si>
  <si>
    <t>LA CONSTRUCCIÓN DE LA EXTENSIÓN DE LÍNEAS  ESTA ORIENTADA A LA ADECUACIÓN DEL CIRCUITO PARA LA FUTURA TRANSFERENCIA DE CARGAS DE 4.250 KVA DEL CIRCUITO NUEVA BARCELONA HACIA EL CIRCUITO PUENTE REAL AMBOS DE LA S/E CUARTEL (115/13,8) KV. LA IDEA ES MEJORAR</t>
  </si>
  <si>
    <t>EXTENSIÓN DE LÍNEAS (130 MTS), 2/0 DE COBRE, 13,8 KV DEL CIRCUITO PUENTE REAL.</t>
  </si>
  <si>
    <t>PUENTE REAL, 13,8 KV</t>
  </si>
  <si>
    <t>EXTENSIÓN DE LINEAS DEL CIRCUITO LOS ANGELES.</t>
  </si>
  <si>
    <t>LA CONSTRUCCIÓN DE LA EXTENSIÓN DE LÍNEAS (780 MTS), 336 ARVIDAL, 13,8 KV DEL CIRCUITOLOS ANGELES, ESTA ORIENTADA AL REORDENAMIENTO Y  MEJORAR LAS CONDICIONES OPERATIVAS ACTUALES DE LOS CIRCUITOS ALEDAÑOS A LA ZONA</t>
  </si>
  <si>
    <t>EXTENSIÓN DE LÍNEAS (780 MTS), 336 ARVIDAL, 13,8 KV DEL CIRCUITO LOS ANGELES</t>
  </si>
  <si>
    <t>LOS ANGELES, 13,8 KV</t>
  </si>
  <si>
    <t>SECTOR LA COSTANERA, MUNICIPIO SIMON BOLIVAR, ESTADO ANZOATEGUI.</t>
  </si>
  <si>
    <t>RECUPERACIÓN DE COMPENSACIÓN REACTIVA EN LAS REDES DE DISTRIBUCIÓN EN EL ESTADO ANZOATEGUI</t>
  </si>
  <si>
    <t>SE REQUIERE LA RECUPERACIÓN DE LOS BANCOS DE CONDENSADORES EN LAS REDES DE DISTRIBUCIÓN, POR DETERIORO, FALLAS, HURTO DE LAS PROTECCIONES Y SISTEMA DE PUESTA A TIERRA.</t>
  </si>
  <si>
    <t>INSTALACIÓN Y SUSTITUCIÓN DE 100 BANCO DE CONDENSADORES FIJOS, UBICADOS EN LOS PRINCIPALES CIRCUITOS DE DISTRIBUCIÓN A LO LARGO DE TODO EL ESTADO ANZOÁTEGUI. SE ESTIMA 31,95 MVAR A RECUPERAR.</t>
  </si>
  <si>
    <t>DISMINUIR LOS REACTIVOS EN LA RED, REDUCCIÓN DE PÉRDIDAS TÉCNICAS QUE CIRCULAN POR RED CON EL FIN DE LIBERAR POTENCIA EN LOS CIRCUITOS, TRANSFORMADORES POTENCIA Y MÁQUINAS DE GENERACIÓN. MEJORAS EN LA ESTABILIDAD DEL S.E.N Y MEJORA EN LOS PERFILES DE TENS</t>
  </si>
  <si>
    <t xml:space="preserve">LECHERIA I (S3)
LECHERIA II (S5)
ANTENAS (S8)
MUNICIPAL I (S11)
PARAISO (S12)
CHUPARIN (S14)
OROPEZA CASTILLO (S9)
REGINA (S1)
SEGURO GUARAGUAO (S3)
GUARAGUAO (S7)
PASA (S12)
GUANIRE (S9)
PICA DE NEVERI (S3)
LAS LOMAS (S4)
TRONCONAL I  (S8)
BARRIO SUCRE  </t>
  </si>
  <si>
    <t>MVAR</t>
  </si>
  <si>
    <t>TODO EL ESTADO</t>
  </si>
  <si>
    <t>CRA</t>
  </si>
  <si>
    <t>RECUPERACION DE LA SUBESTACIÓN JESUS SUBERO 34,5/13,8 KV, EL TIGRE, ESTADO ANZOATEGUI.</t>
  </si>
  <si>
    <t>REPOSICIÓN DE TRANSFORMADORES DAÑADOS DE 15 Y 10 MVA; ADECUACIÓN DE (04) SALIDAS EN 13,8 KV, ADECUACION DE SERVICIOS AUXILIARES,
CABLES DE POTENCIA, SISTEMA DE CONTROL Y SISTEMA DE SECCIONAMIENTO.</t>
  </si>
  <si>
    <t>RECUPERAR LA SUB ESETACION JESUS SUBERO 34,5 KV (25) MVA, PARA EL REORDENAMIENTO DE CARGAS Y NORMALIZACION DE LOS CIRCUITOS DE LAS SUEBTACIONES TIGRE II Y TIGRE III, EN LA ZONA SUR DE LA CIUDAD DEL TIGRE</t>
  </si>
  <si>
    <t>TRANSFORMADORES DE POTENCIA DE 5 Y 10 MVA DAÑADOS, LA CARGA ESTA TRANSFERIDA A VARIOS CIRCUITOS DE LAS SUBESTACIONES TIGRE II Y TIGRE III</t>
  </si>
  <si>
    <t>NORMALIZACION DE LAS CONDICIONES OPERATIVAS DE VARIOS CIRCUITOS DE LAS SUBESTACIONES TIGRE II Y TIGRE III, LOS CUALES ESTAN ASUMIENDO LA CARGA ASOCIADA DE LA SUBESTACION JESUS SUBERO, CON PROBLEMAS DE SOBRECARGA Y CAIDAS DE TENSION CONSIDERABLE.</t>
  </si>
  <si>
    <t>JESUS SUBERO</t>
  </si>
  <si>
    <t>SIMON RODRIGUEZ</t>
  </si>
  <si>
    <t>AVENIDA JESUS SUBERO, EL TIGRE, MUNICIPIO SIMON RODRIGUEZ, ESTADO ANZOATEGUI.</t>
  </si>
  <si>
    <t>SENO</t>
  </si>
  <si>
    <t>RECUPERACION DE LA SUBESTACIÓN MOVIL  SAN MATEO 34,5/13,8 KV, ESTADO ANZOATEGUI.</t>
  </si>
  <si>
    <t>REPOSICIÓN DE TRANSFORMADOR  DAÑADO DE 10 MVA PARA RECUPERACION DE LA UNIDAD MOVIL SAN MATEO .</t>
  </si>
  <si>
    <t>INSTALAR TRANSFORMADOR DE 10 MVA 34,5/13,8 KV EN LA SUBESTACION VALLE DE GUANAPE  PARA LA RECUPERACION DE LA UNIDAD MOVIL DE SAN MATEO.</t>
  </si>
  <si>
    <t>TRANSFORMADORES DE POTENCIA 10 MVA DAÑADO, LA CARGA ESTA ASUMIDA POR EL TRANSFORMADOR DE LA UNIDAD MOVIL SAN MATEO</t>
  </si>
  <si>
    <t>NORMALIZACION DE LAS CONDICIONES OPERATIVAS  DE LA SUBESTACION VALLE DE GUANAPE Y NORMALIZACION DE LA UNIDAD MOVIL SAN MATEO</t>
  </si>
  <si>
    <t>MOVIL SAN MATEO</t>
  </si>
  <si>
    <t>LIBERTAD</t>
  </si>
  <si>
    <t>SAN MATEO, ESTADO ANZOATEGUI</t>
  </si>
  <si>
    <t>NORMALIZACION DE LA SUBESTACION DE DISTRIBUCION SAN JOSE DE GUARIBE 34,5</t>
  </si>
  <si>
    <t>SUSTITUCION DE UN TRANSFORMADOR DE POTENCIA DE 5 MW POR UNO DE 10 MW, EL CUAL PRESENTA PROBLEMAS DE AISLAMIENTO Y SE ENCUANTRA OBSOLETO SUS COMPOMENTES</t>
  </si>
  <si>
    <t xml:space="preserve">MEJORAR Y ACTUALIZAR EL COMPORTAMIENTO DEL SISTEMA ELECTRICO </t>
  </si>
  <si>
    <t>SAN JOSE DE GUARIBE</t>
  </si>
  <si>
    <t>SUBESTACION SAN JOSE DE GUARIBE, POBLADO SAN JOSE DE GUARIBE ESTADO GUARICO SECTOR EL MIRADOR</t>
  </si>
  <si>
    <t>SEOP</t>
  </si>
  <si>
    <t xml:space="preserve">AUMENTO DE CAPACIDAD DE LA SUBESTACION TAPAS CORONAS 34,5/13,8 </t>
  </si>
  <si>
    <t>INCORPORACION DE UNA TERCERA UNIDAD, SE INSTALARA UN TRANSFORMADOR DE POTENCIA DE 15 MW</t>
  </si>
  <si>
    <t>TAPAS CORONA</t>
  </si>
  <si>
    <t>SUBESTACION TAPAS CORONA, ZONA INDUSTRIAL MESONES AL LADO DE LA EMPRESA TAPAS CORONA</t>
  </si>
  <si>
    <t>REHABILITACIÓN DEL CIRCUITO LAS GUAYABITAS 13.8 KV (D-305)</t>
  </si>
  <si>
    <t>EL CIRCUITO LAS GUAYABITAS 13.8 KV (D-305) NECESITA CAMBIO DE RECONECTADOR, AISLAMIENTO Y DE EQUIPOS DE SECCIONAMIENTO O INTERCONEXION</t>
  </si>
  <si>
    <t>DISMINUCIÓN DE INTERRUPCIONES (NDI), DE TTI Y DPI</t>
  </si>
  <si>
    <t>CIRCUITO INOPERATIVO</t>
  </si>
  <si>
    <t>ATENCION DE USUARIOS Y DISMINUCIÓN DE INTERRUPCIONES (NDI), DE TTI Y DPI</t>
  </si>
  <si>
    <t>LAS GUAYABITAS 13.8 KV (D-305)</t>
  </si>
  <si>
    <t>OBISPO</t>
  </si>
  <si>
    <t>POBLACION DE OBISPO Y LAS GUAYABITAS</t>
  </si>
  <si>
    <t>REHABILITACIÓN DEL CIRCUITO CAIMITAL 13.8 KV (D-205)</t>
  </si>
  <si>
    <t>EL CIRCUITO CAIMITAL 13.8 KV (D-205) NECESITA CAMBIO DE RECONECTADOR, AISLAMIENTO Y DE EQUIPOS DE SECCIONAMIENTO O INTERCONEXION</t>
  </si>
  <si>
    <t>CAIMITAL 13.8 KV (D-205)</t>
  </si>
  <si>
    <t>POBLACION DE OBISPO Y CAIMITAL</t>
  </si>
  <si>
    <t>REHABILITACIÓN DEL CIRCUITO MARQUESEÑA 13.8 KV (D-405)</t>
  </si>
  <si>
    <t>EL CIRCUITO MARQUESEÑA 13.8 KV (D-405) NECESITA CAMBIO DE RECONECTADOR, AISLAMIENTO Y DE EQUIPOS DE SECCIONAMIENTO O INTERCONEXION</t>
  </si>
  <si>
    <t>MARQUESEÑA 13.8 KV (D-405)</t>
  </si>
  <si>
    <t>ALBERTO ARVELO TORREALBA</t>
  </si>
  <si>
    <t>PARROQUIA JUAN ANTONIO RODRIGUEZ DOMINGUEZ</t>
  </si>
  <si>
    <t>REHABILITACIÓN DEL CIRCUITO BARINITAS 13,8 KV (D-105)</t>
  </si>
  <si>
    <t>EL CIRCUITO BARINITAS 13,8 KV (D-105) NECESITA CAMBIO DE RECONECTADOR, AISLAMIENTO Y DE EQUIPOS DE SECCIONAMIENTO O INTERCONEXION</t>
  </si>
  <si>
    <t>BARINITAS 13,8 KV (D-105)</t>
  </si>
  <si>
    <t>POBLACION DE BARINITAS</t>
  </si>
  <si>
    <t>CAMBIO DE CONDUCTOR DEL CIRCUITO GUASIMITOS 13,8 KV.</t>
  </si>
  <si>
    <t>CIRCUITO SOBRECARGADO</t>
  </si>
  <si>
    <t>GUASIMITO N 13,8 KV. (D-105)</t>
  </si>
  <si>
    <t>PEDRAZA</t>
  </si>
  <si>
    <t>POBLACIÓN DE GUASIMITOS</t>
  </si>
  <si>
    <t>CAMBIO DE CONDUCTOR Y REUBICACIÓN DE LINEA DEL CIRCUITO ALTO BARINAS 13,8 KV.</t>
  </si>
  <si>
    <t>ALTA TASA DE INTERRUPCIONES</t>
  </si>
  <si>
    <t>ALTO BARINAS 13.8 KV (D-405)</t>
  </si>
  <si>
    <t>PARROQUIA ALTO BARINAS</t>
  </si>
  <si>
    <t>CAMBIO DE CONDUCTOR Y ADECUACIÓN DEL CIRCUITO SUR 13,8 KV, S/E BARINAS II 115/13,8 KV.</t>
  </si>
  <si>
    <t>SUR 13.8 KV (D-405)</t>
  </si>
  <si>
    <t>PDVSA, URB. LA FLORESTA, RESIDENCIA DE GOBERNADORES, AV. 23 DE ENERO</t>
  </si>
  <si>
    <t>CAMBIO DE CONDUCTOR Y ADECUACIÓN DEL CIRCUITO CENTRO-NORTE 13,8 KV, S/E BARINAS II 115/13,8 KV.</t>
  </si>
  <si>
    <t>CENTRO NORTE 13.8 KV (D-305)</t>
  </si>
  <si>
    <t>SECTOR CENTRO DE BARINAS</t>
  </si>
  <si>
    <t>CAMBIO DE CONDUCTOR Y ADECUACIÓN DEL CIRCUITO BUM BUM 13,8 KV.</t>
  </si>
  <si>
    <t>BUM BUM 13.8 KV (D-205)</t>
  </si>
  <si>
    <t>ANTONIO JOSE DE SUCRE</t>
  </si>
  <si>
    <t>POBLACIÓN DE BUM BUM</t>
  </si>
  <si>
    <t>CAMBIO DE CONDUCTOR Y ADECUACIÓN DEL CIRCUITO SOCOPO I 13,8 KV.</t>
  </si>
  <si>
    <t>CRECIMIENTO ECONÓMICO, INCORPORACIÓN DE NUEVOS USUARIOS</t>
  </si>
  <si>
    <t>REDISTRIBUIR CARGA</t>
  </si>
  <si>
    <t>SOCOPO I 13.8 KV (D-305)</t>
  </si>
  <si>
    <t>POBLACIÓN DE SOCOPO</t>
  </si>
  <si>
    <t>CAMBIO DE CONDUCTOR Y ADECUACIÓN DEL CIRCUITO SANTA BARBARA I 13,8 KV, S/E SANTA BARBARA 115/13,8 KV.</t>
  </si>
  <si>
    <t>STA BARBARA I 13.8 KV (D-305)</t>
  </si>
  <si>
    <t>EZEQUIEL ZAMORA</t>
  </si>
  <si>
    <t>POBLACIÓN DE SANTA BARBARA</t>
  </si>
  <si>
    <t>CAMBIO DE CONDUCTOR Y ADECUACIÓN DEL CIRCUITO SANTA BARBARA II 13,8 KV, S/E SANTA BARBARA 115/13,8 KV.</t>
  </si>
  <si>
    <t>STA BARBARA II 13.8 KV (D-205)</t>
  </si>
  <si>
    <t>RECUPERACIÓN DE COMPENSACIÓN REACTIVA EN REDES DE DISTRIBUCIÓN EN EL ESTADO BARINAS</t>
  </si>
  <si>
    <t>RECUPERACIÓN DE BANCOS DE CONDENSADORES UBICADOS EN REDES DE DISTRIBUCIÓN QUE FUERON DESHABILITADOS POR DAÑO O HURTO DE PROTECCIONES Y/O PUESTA A TIERRA</t>
  </si>
  <si>
    <t>RECUPERACIÓN DE 118 BANCOS DE CONDENSADORES, 15 DEL TIPO AUTOMÁTICO, 103 DEL TIPO FIJO UBICADOS EN LOS PRINCIPALES CIRCUITOS DE DISTRIBUCIÓN.</t>
  </si>
  <si>
    <t>POR APROBACIÓN</t>
  </si>
  <si>
    <t>APORTE DE 39900 KVAR CERCANO A LA CARGA, DE ESTA FORMA SE REDUCE PERDIDAS EN LINEAS DE DISTRIBUCIÓN Y TRANSMISIÓN, ASÍ COMO LIBERACIÓN DE ESTA EXIGENCIAS A LAS UNIDADES GENERACIÓN, EN CONSECUENCIA SE MEJORA LA ESTABILIDAD DEL SEN Y LOS PERFILES DE TENSIÓN</t>
  </si>
  <si>
    <t>INGENIERIA CONCEPTUAL</t>
  </si>
  <si>
    <t>DIVERSOS CIRCUITOS DE DISTRIBUCIÓN</t>
  </si>
  <si>
    <t>VARIOS</t>
  </si>
  <si>
    <t>ESTADO BARINAS</t>
  </si>
  <si>
    <t>RECUPERACION DE SUBESTACIÓN MIJAGUAS 34,5 KV/13,8 KV –12X10 MVA Y  SUS CIRCUITOS ASOCIADOS</t>
  </si>
  <si>
    <t xml:space="preserve">*REPARACIÓN DE  TRANSFORMADOR   DE 10 MVA: FUGA DE ACEITE, ETAPAS DE VENTILACIÓN. 
*ADECUACIÓN  DE CIRCUITOS DE ENTRADA Y SALIDAS,  REPOSICIÓN DE:  INTERRUPTOR 36KV,CABLES DE POTENCIA DE 750 MCM 15 KV, CABLES DE CONTROL, RECONECTADORES 15 KV.
*REVISIÓN Y </t>
  </si>
  <si>
    <t>ACONDICIONAR LA S/E MIJAJUAS 34,5/13.8 KV, EFECTUANDO LA REPARACIÓN DEL TRANSFORMADOR EXISTENTE EL CUAL PRESENTA FUGA DE ACEITE Y DAÑO EN SUS ETAPAS DE VENTILACIÓN, IGUALMENTE ACONDICIONAR SUS CIRCUITOS DE ENTRADA Y SALIDA, REALIZAR TRABAJOS DE MEJORAS DE</t>
  </si>
  <si>
    <t>ESTA SUBESTACIÓN SE ENCUENTRA EN CONDICIÓN CRÍTICA, SU CONFIGURACIÓN DE RADIAL 1 SIN RESPALDO CERCANO DE OTRA SUBESTACIÓN DEJA EN RIESGO LA GARANTÍA DE SUMINISTRO DE SERVICIO ELÉCTRICO A LOS HABITANTES DE LA PARROQUIA IGNACIO BRICEÑO DEL MUNICIPIO PEDRAZA</t>
  </si>
  <si>
    <t>• REPARACIÓN DE TRANSFORMADOR DE POTENCIA PARA GARANTÍA DE CONTINUIDAD DE SERVICIO ELÉCTRICO DE  LOS  HABITANTES DE LA PARROQUIA IGNACIO BRICEÑO DEL MUNICIPIO PEDRAZA, FAVORECIENDO A UN ESTIMADO DE  8.000 HABITANTES.
• MEJORAR LOS NIVELES DE TENSIÓN EN ES</t>
  </si>
  <si>
    <t>SUBESTACION MIJAGUAS 34,5/13,8 KV.</t>
  </si>
  <si>
    <t>CARRETERA VIA ANARO, SECTOR MIJAGUAS</t>
  </si>
  <si>
    <t>RECUPERACION DE SUBESTACIÓN SABANETA 34,5 KV/13,8 KV – 2X15 MVA Y  SUS CIRCUITOS ASOCIADOS</t>
  </si>
  <si>
    <t>*REPOSICIÓN DE  TRANSFORMADOR   DE 15 MVA: AVERIADO DESDE MAYO 2023, POSEE DIAGNOSTICO. 
*ADECUACIÓN  DE CIRCUITOS DE ENTRADA Y SALIDAS,  REPOSICIÓN DE:  INTERRUPTOR 36KV,CABLES DE POTENCIA DE 750 MCM 15 KV, CABLES DE CONTROL, RECONECTADORES 15 KV.
*ADECU</t>
  </si>
  <si>
    <t xml:space="preserve">ACONDICIONAR LA S/E SABANETA 34,5/13.8 KV, EFECTUANDO LA REPARACIÓN O REPOSICIÓN DEL TRANSFORMADOR DE POTENCIA AVERIADO DESDE MAYO 2023, IGUALMENTE ACONDICIONAR SUS CIRCUITOS DE ENTRADA Y SALIDA, PINTURA Y CODIFICACIÓN. </t>
  </si>
  <si>
    <t>ESTA SUBESTACIÓN PRESENTA UNOS DE  SUS TRANSFORMADORES DE POTENCIA AVERIADOS, SITUACIÓN QUE LA DEJA SIN CAPACIDAD FIRME, QUEDANDO EN RIESGO LA GARANTÍA DE SUMINISTRO DE SERVICIO ELÉCTRICO A LOS HABITANTES DEL  MUNICIPIO ALBERTO ARVELO  (47000 HAB APROX)</t>
  </si>
  <si>
    <t>• REPARACIÓN O REPOSICIÓN DE TRANSFORMADOR DE POTENCIA PARA GARANTÍA DE CONTINUIDAD DE SERVICIO ELÉCTRICO DE  LOS  HABITANTES DEL MUNICIPIO ABERTO ARVELO TORREALBA, FAVORECIENDO A UN ESTIMADO DE  47.000 HABITANTES.
• MEJORAR LOS NIVELES DE TENSIÓN EN ESTO</t>
  </si>
  <si>
    <t>SUBESTACION SABANETA 34,5/13,8 KV.</t>
  </si>
  <si>
    <t>CARRETERA LOCAL 002, A 3,3 KM DE LA POBLACIÓN DE SABANETA, PARROQUIA SABANETA</t>
  </si>
  <si>
    <t>RECUPERACION DE SUBESTACIÓN ALTO BARINAS 34,5 KV/13,8 KV – 2X15 + 1X10 MVA  Y  SUS CIRCUITOS ASOCIADOS</t>
  </si>
  <si>
    <t>*REPOSICIÓN DE  TRANSFORMADOR   DE 1O MVA: AVERIADO DESDE SEPTIEMBRE 2019. 
*ADECUACIÓN  DE CIRCUITOS DE ENTRADA Y SALIDAS,  REPOSICIÓN DE:  INTERRUPTOR 36KV,CABLES DE POTENCIA DE 750 MCM 15 KV, CABLES DE CONTROL, RECONECTADORES 15 KV.
*REPARACIÓN DE DE E</t>
  </si>
  <si>
    <t xml:space="preserve">ACONDICIONAR LA S/E ALTO BARINAS 34,5/13.8 KV, EFECTUANDO LA REPARACIÓN O REPOSICIÓN DEL TRANSFORMADOR DE POTENCIA AVERIADO DESDE SEPTIEMBRE 2019, IGUALMENTE ACONDICIONAR SUS CIRCUITOS DE ENTRADA Y SALIDA. </t>
  </si>
  <si>
    <t>ESTA SUBESTACIÓN PRESENTA UNOS DE  SUS TRANSFORMADORES DE POTENCIA AVERIADOS, SITUACIÓN QUE LA DEJA SIN CAPACIDAD FIRME, QUEDANDO EN RIESGO LA GARANTÍA DE SUMINISTRO DE SERVICIO ELÉCTRICO A LOS HABITANTES DEL 50 % DE LA PARROQUIA ALTO BARINAS, MUNICIPIO B</t>
  </si>
  <si>
    <t>• REPARACIÓN O REPOSICIÓN DE TRANSFORMADOR DE POTENCIA PARA GARANTÍA DE CONTINUIDAD DE SERVICIO ELÉCTRICO DE  LOS  HABITANTES DE LA PARROQUIA ALTO BARINAS, MUNICIPIO BARINAS, FAVORECIENDO A UN ESTIMADO DE  8.000 HABITANTES.
• MEJORAR LOS NIVELES DE TENSIÓ</t>
  </si>
  <si>
    <t>SUBESTACION ALTOBARINAS 34,5/13,8 KV.</t>
  </si>
  <si>
    <t>AV. ALBERTO ARVELO TORREALBA, FRENTE A LA TIENDA MUNDO TOTAL</t>
  </si>
  <si>
    <t xml:space="preserve">ACONDICIONAR LA S/E OBISPOS 34,5/13.8 KV, EFECTUANDO LA REPARACIÓN DEL TRANSFORMADOR EXISTENTE EL CUAL PRESENTA FUGA DE ACEITE Y DAÑO EN SUS ETAPAS DE VENTILACIÓN, IGUALMENTE ACONDICIONAR SUS CIRCUITOS DE ENTRADA Y SALIDA, REALIZAR TRABAJOS DE MEJORAS DE </t>
  </si>
  <si>
    <t>ESTA SUBESTACIÓN SE ENCUENTRA EN CONDICIÓN CRÍTICA, SU CONFIGURACIÓN DE RADIAL 1 DEJA EN RIESGO LA GARANTÍA DE SUMINISTRO DE SERVICIO ELÉCTRICO A LOS HABITANTES DE LA PARROQUIA OBISPOS DEL MUNICIPIO OBISPOS (15000 HAB APROX)</t>
  </si>
  <si>
    <t>• REPARACIÓN DE TRANSFORMADOR DE POTENCIA PARA GARANTÍA DE CONTINUIDAD DE SERVICIO ELÉCTRICO DE  LOS  HABITANTES DE LA PARROQUIA OBISPOS DEL MUNICIPIO OBISPOS, FAVORECIENDO A UN ESTIMADO DE  15.000 HABITANTES.
• MEJORAR LOS NIVELES DE TENSIÓN EN ESTOS DIF</t>
  </si>
  <si>
    <t>SUBESTACION OBISPOS 34,5/13,8 KV.</t>
  </si>
  <si>
    <t>OBISPOS</t>
  </si>
  <si>
    <t>CARRETERA VIEJA BARINAS-BARRANCAS, EN LA "Y" DE OBISPOS, PARROQUIA GUASIMITOS</t>
  </si>
  <si>
    <t>RESTABLECER LA OPERATIVA NATURAL DEL SISTEMA ELECTRICO DE DISTRIBUCION EN EL CDS GUACARA</t>
  </si>
  <si>
    <t xml:space="preserve">DESCARGA DE SSEE Y CIRCUITOS ALEDAÑOS, INCREMENTAR LA CALIDAD DEL SERVICIO ELECTRICO EN EL MUNICIPIO VALENCIA,  AL AUMENTAR LA CONFIABILIDAD, FLEXIBILIDAD Y MEJORA EN LOS PARAMETROS TECNICOS </t>
  </si>
  <si>
    <t>SH1 - SH2 (RESPALDO)</t>
  </si>
  <si>
    <t>CARABOBO</t>
  </si>
  <si>
    <t>GUACARA</t>
  </si>
  <si>
    <t>ACTUALIZADO 20082025</t>
  </si>
  <si>
    <t>RESTABLECER LA OPERATIVA NATURAL DEL SISTEMA ELECTRICO DE DISTRIBUCION EN EL CDS VALLE SECO</t>
  </si>
  <si>
    <t>CHICHIRIVICHE</t>
  </si>
  <si>
    <t>JUAN JOSE DE MORA</t>
  </si>
  <si>
    <t>RESTABLECER LA OPERATIVA NATURAL DEL SISTEMA ELECTRICO DE DISTRIBUCION EN EL CDS VALENCIA</t>
  </si>
  <si>
    <t>LOMAS DEL ESTE</t>
  </si>
  <si>
    <t>VALENCIA</t>
  </si>
  <si>
    <t>SUR 8</t>
  </si>
  <si>
    <t>LAMIGAL - MTC</t>
  </si>
  <si>
    <t>CASUPO</t>
  </si>
  <si>
    <t>SUR IV</t>
  </si>
  <si>
    <t>RESTABLECER LA OPERATIVA NATURAL DEL SISTEMA ELECTRICO DE DISTRIBUCION EN EL CDS SAN DIEGO - LOS GUAYOS</t>
  </si>
  <si>
    <t>FIN DE SIGLO - CASTILLITO</t>
  </si>
  <si>
    <t>SAN DIEGO</t>
  </si>
  <si>
    <t>LOS COLORADOS</t>
  </si>
  <si>
    <t>RESTABLECER LA OPERATIVA EN 23 ALIMENTADORES DE LAS SSEE 34,5/13,8 KV DEL ESTADO.</t>
  </si>
  <si>
    <t>Chaguaramal,Ceramicas, Colorados,Guacamaya, Inos acuario, Soublette, Branguer, Comercio, Diaz Moreno, Palotal, Martin Tovar, San Blas Michelena, Santa Rosa, CP II (Nuevo), Nueva Valencia, Lomas de la Hacienda, Ejeven, Gases Industriales (nuevo),  Villas del Centro, Agua marina, Villa Alianza, Las Acacias, Lomas del Este.</t>
  </si>
  <si>
    <t>SAN DIEGO, DIEGO IBARRA, SAN JOAQUIN, VALENCIA, NAGUANAGUA, LOS GUAYOS, CARLOS ARVELO,</t>
  </si>
  <si>
    <t>RESTABLECER LA OPERATIVA EN 7 ALIMENTADORES DE LA SE PTA QUIZANDA</t>
  </si>
  <si>
    <t>Bosque, Guayos, Makro, Oficina, San Diego Pta Quizanda, Sucre, Zim Pta Quizanda -Nuevo</t>
  </si>
  <si>
    <t>Los Guayos, Valencia, San Diego</t>
  </si>
  <si>
    <t>AGUAMARINA</t>
  </si>
  <si>
    <t>LOS GUAYOS</t>
  </si>
  <si>
    <t>QUEBRADA HONDA</t>
  </si>
  <si>
    <t>YUMA - TRIGAL  - NAGUANAGUA</t>
  </si>
  <si>
    <t>CARDENERA III</t>
  </si>
  <si>
    <t>VALENCIA III</t>
  </si>
  <si>
    <t>SUR III</t>
  </si>
  <si>
    <t>QUIZANDA-CENTRO-CAMORUCO</t>
  </si>
  <si>
    <t>ARAGUITA</t>
  </si>
  <si>
    <t>RESTABLECER LA OPERATIVA NATURAL DEL SISTEMA ELECTRICO DE DISTRIBUCION EN EL CDS BEJUMA</t>
  </si>
  <si>
    <t>CANOABO</t>
  </si>
  <si>
    <t>BEJUMA</t>
  </si>
  <si>
    <t>SAN BERNANDO</t>
  </si>
  <si>
    <t>SAN JOAQUIN</t>
  </si>
  <si>
    <t>VALENCIA SUR - VELODROMO - CARDENERA III -   CARDENERA IV- URRIERA</t>
  </si>
  <si>
    <t>SAN RAFAEL</t>
  </si>
  <si>
    <t>VALENCIA II - FANRECA  -CARDENERA III - ARANZAZU</t>
  </si>
  <si>
    <t>EL PALITO - VISTAMAR - EL CAMBUR</t>
  </si>
  <si>
    <t>SANTA CRUZ</t>
  </si>
  <si>
    <t>RESTABLECER LA OPERATIVA NATURAL DEL SISTEMA ELECTRICO DE DISTRIBUCION EN EL CDS CARLOS ARVELO</t>
  </si>
  <si>
    <t>LA LINDA</t>
  </si>
  <si>
    <t>CARLOS ARVELO</t>
  </si>
  <si>
    <t>NARANJILLO - PIRELLI -  VENOCO - VIGIRIMA  - MALAVE VILLALVA</t>
  </si>
  <si>
    <t>RESTABLECER LA OPERATIVA NATURAL DEL SISTEMA ELECTRICO DE DISTRIBUCION EN EL CDS NAGUANAGUA</t>
  </si>
  <si>
    <t>MANATIAL - NAGUANAGUA - CIDRA</t>
  </si>
  <si>
    <t>NAGUANAGUA</t>
  </si>
  <si>
    <t>HOSPITAL BARBULA</t>
  </si>
  <si>
    <t xml:space="preserve">EL RECREO - VALLE DE ORO - BUCARAL - PASO REAL </t>
  </si>
  <si>
    <t>GUACAMAYA - CERAMICA - CANAL I - CANTAURA</t>
  </si>
  <si>
    <t>PATANEMO</t>
  </si>
  <si>
    <t>PUERTO CABELLO</t>
  </si>
  <si>
    <t>CEIBA - SAN JOSE</t>
  </si>
  <si>
    <t>NORTE 1</t>
  </si>
  <si>
    <t>AV BOLIVAR</t>
  </si>
  <si>
    <t>RESTABLECER LA OPERATIVA NATURAL DEL SISTEMA ELECTRICO DE DISTRIBUCION EN EL CDS LIBERTADOR</t>
  </si>
  <si>
    <t>TOCUYITO 1</t>
  </si>
  <si>
    <t>LIBERTADOR</t>
  </si>
  <si>
    <t xml:space="preserve">FLORIDA - LISANDRO ALVARADO - RAYA - CANAL </t>
  </si>
  <si>
    <t>MORON</t>
  </si>
  <si>
    <t>SUR 34.5  -VELODROMO - ARANZAZU</t>
  </si>
  <si>
    <t>Se requiere 153 CONDENSADOR MONOFÁSICO 200 KVAR, 13,8  KV/7,9KVlnr,  258  CONDENSADOR MONOFÁSICO 300 KVAR, 13,8  KV/7,9KVlnr,  1152 metros de Cables 2/0 arv, 384 und de cortecorrientes,384 fusibles,  A fin de recuperar 26,7 MVAr</t>
  </si>
  <si>
    <t>Banco de condensadores fuera de servicio</t>
  </si>
  <si>
    <t>Disminuir los reactivos que circulan por red con el fin de liberar potencia en circuitos, transformadores potencia y máquinas de generación.</t>
  </si>
  <si>
    <t xml:space="preserve">Cafetal, Faces,  La entrda, Av. Bolivar, Prebo, Sabana larga, Trigal Sur, Vinedo I, Vinedo II, El Roble,  Cardenera I, Cardenera II, Cardenera III, Castillito I, Castillito II, Garcitas, Paraparal, San Diego, Yuma, Zim II, Casupo, Catricentenario, Guataparo,Manguita, Solar, Soblette II,  Las Palmas, Mocasa, Ciudad AlianzaI L8, Guaparo I, Guaparo II, Norte I, Belen,  Goaigoaza, Salom, La Glorieta, GuacaraII; Cumaca, Esmeralda, Morro I, Morro II,  Tulipanes, El Cambur, El Palito,  Moron, Palma Sola, Santa Ana, Carabobo, Manantial, Mañongo,Bello Monte, Bosque, Cana l, Flor Amarillo, Makro, San Blas Pta Quizanda, Cana II, Libertad 2.4, El Deleite, Morón II, Muelles, Patanemo, Zona Norte, Zona Sur   </t>
  </si>
  <si>
    <t>Valencia, Naguanagua, San Diego</t>
  </si>
  <si>
    <t>REHABILITAR LA CAPACIDAD EN LA SE LA GLORIATA</t>
  </si>
  <si>
    <t>NORMALIZAR LA SUBESTACION EN UN 100% ASI COMO LA SALIDA SUS CIRCUITO, PARA BRINDAR FLEXIBILIDAD Y CONFIABILIDA A LOS USURIOS DEL AREA DE INFLUENCIA DE LA SE</t>
  </si>
  <si>
    <t>LA GLORIETA</t>
  </si>
  <si>
    <t>REHABILITAR LA CAPACIDAD EN LA SE PRUINCA</t>
  </si>
  <si>
    <t>PRUINCA</t>
  </si>
  <si>
    <t>REHABILITAR LA CAPACIDAD EN LA SE GM</t>
  </si>
  <si>
    <t xml:space="preserve"> GM </t>
  </si>
  <si>
    <t>RESTABLECER LA CAPACIDAD EN LA SE CUMACA</t>
  </si>
  <si>
    <t>LA CUMACA</t>
  </si>
  <si>
    <t>ADECUAR Y NORMALIZAR LAS 9 SSEE  INDICADAS</t>
  </si>
  <si>
    <t>Centro Michelena, Cumaca, Cdad Plaza, Glorieta, Pruinca, SH, Trebol</t>
  </si>
  <si>
    <t>SAN DIEGO, VALENCIA, NAGUANAGUA, GUACARA</t>
  </si>
  <si>
    <t>AMPLIAR LA CAPACIDAD EN LA SE CAMORUCO</t>
  </si>
  <si>
    <t>CAMORUCO</t>
  </si>
  <si>
    <t>NORMALIZAR LA SE CENTRO ACUARIO</t>
  </si>
  <si>
    <t>CENTRO ACUARIO</t>
  </si>
  <si>
    <t>AMPLIAR LA CAPACIDAD EN LA SE TREBOL</t>
  </si>
  <si>
    <t>TREBOL</t>
  </si>
  <si>
    <t>NORMALIZAR LA SE CENTRO MICHELENA</t>
  </si>
  <si>
    <t>CENTRO MICHELENA</t>
  </si>
  <si>
    <t>AMPLIAR LA CAPACIDAD EN LA SE CABRIALES</t>
  </si>
  <si>
    <t>CABRIALES</t>
  </si>
  <si>
    <t>REHABILITAR LA CAPACIDAD EN LA SE SH</t>
  </si>
  <si>
    <t xml:space="preserve"> SH </t>
  </si>
  <si>
    <t>AMPLIAR LA CAPACIDAD EN LA SE MONTALBAN</t>
  </si>
  <si>
    <t>MONTALBAN</t>
  </si>
  <si>
    <t>ADECUAR Y NORMALIZAR LAS 5 SSEE  INDICADAS</t>
  </si>
  <si>
    <t>ADECUAR Y NORMALIZAR LAS 5SSEE  INDICADAS</t>
  </si>
  <si>
    <t>Naguanagua, San Blas, Giraldot, Cabriales</t>
  </si>
  <si>
    <t>NAGUANAGUA, VALENCIA</t>
  </si>
  <si>
    <t>AMPLIAR LA CAPACIDAD EN LA SE INVEPAL</t>
  </si>
  <si>
    <t>INVEPAL</t>
  </si>
  <si>
    <t>PUESTA EN SERVICIO DEL CIRCUITO ZONA INSUSTRIAL NUEVO APROXIMADAMENTE 3 KM</t>
  </si>
  <si>
    <t>SE REALIZARA CONEXIÓN A LA SUBESTACIÓN CORO II EN UNA LONGITUD APROXIMADA DE 250 M DEL CIRCUITO ZONA INDUSTRIAL NUEVO (INSTALACIÓN DE POSTE CONDUCTOR, AISLAMIENTO HERRAJES, ENTRE OTROS,  ADEMÁS, DE ADECUACIÓN DE UNA SALIDA EN LA S/E CORO II).</t>
  </si>
  <si>
    <t xml:space="preserve">SIN SERVICO, CONTRUIDO DESDE HACE YA VARIOS AÑOS Y NO SE HA PODIDO CONECTAR A LA SUBESTACION CORO II AL PRINCIPIO ERA PORQUE LAS CELDAS SEGUN (TRANSMISION) NO PERMITAN SU AMPLIACION, SE COLOCARON CELDAS NUEVAS Y AUN ASI NO SE HA PODIDO PONER EN SERVICIO, </t>
  </si>
  <si>
    <t>SE DESCARGARA EL ACTUAL CIRCUITO ZONA INDUSTRIAL QUE PASARIA A LLAMARSE CIRCUITO LAS VELITAS II, EL CIRCUITO NUEVO TOMARIA LA CAARGA DE LA ZONA INDUSTRIAL Y SE ENLASARIAL CON EL CIRCUITO AEROPUERTO DE LA SUBESTACION CORO I, PARA POSIBLES TRANSFERENCIAS DE</t>
  </si>
  <si>
    <t>CIRCUITO ZONA INDUSTRIAL</t>
  </si>
  <si>
    <t>FALCON</t>
  </si>
  <si>
    <t>CARRETERA FALCON - ZULIO SECTOR LA CANDERARIA SUBESTACION CORO II</t>
  </si>
  <si>
    <t>ADECUACIÓN Y REHABILITACIÓN DEL CIRCUITO  TOCUYO SAN JUAN EN 34,5 KV  DE LA SUBESTACIÓN CHICHIRIVICHE PROVISIONAL 115/34,5 KV</t>
  </si>
  <si>
    <t xml:space="preserve">SE REQUIER ADECUAR Y REHABILITAREL CIRCUITO  TOCUYO-SAN JUAN EN 34,5 KV, EN UNA LONGITUD DE 34 KM, ESTE CIRCUITO EN SU TRAYECTORIA ALIMENTA LAS SUBESTACIONES TOCUYO DE LA COSTA (10 MVA) Y SAN JUAN DE LOS CAYOS (10 MVA), ESTE CIRCUITO ESTA PRACTICAMENRE A </t>
  </si>
  <si>
    <t>LOS TRABAJOS A REALIZAR CONSISTEN: REEMPLAZO DE POSTES, CRUCETAS, HERRAJES, AISLAMIENTO, PROTECCION Y CONDUCTOR ENTRE OTROS ELEMENTOS ESTRUCTURALES, TODO ESTE TRABAJO SE REALIZARA EN UNA LONGITU DE APROXIMADANETEN 34 KM EN NIVEL DE 34,5 KV Y UNOS 16 KM EN</t>
  </si>
  <si>
    <t>EL PROYECTO SE LEVANTO Y SE ESTA EN LA ETAP DE LA INGENIERIA Y PRESUPUESTO</t>
  </si>
  <si>
    <t>ESTE ES UNO DE LOS CIRCUITOS CON MAS TASA DE FALA EN LOS ULTIMOS AÑOS, ENTRE EL AÑO 2023 AL MES DE MAYO SE TIENE UNA TASA PROMEDIO MENSUAL 13 INTERRUPCIONES CONUNA DURACION DE 1,9 HORAS. LAS MEJORAS DE ESTE CIRCUITO IMPACTARA POSITIVAMENTE EN EL SEN</t>
  </si>
  <si>
    <t>CIRCUITO TOCUYO-SAN JUAN</t>
  </si>
  <si>
    <t>MONSEÑOR ITURRIZA-ACOSTA</t>
  </si>
  <si>
    <t>CARRETERA SANARE-SAN JUAN DE LOS CAYOS</t>
  </si>
  <si>
    <t>ADECUACION Y REHABILITACION DEL TRAMO DE CIRCUITO SAN JUAN DE LOS CAYOS HASTA QUEBRADA HONDA, DE LA SUBESTACION SAN JUAN DE LOS CAYOS.</t>
  </si>
  <si>
    <t>ESTE CIRCUITO QUE RECIBIO ATAQUES VANDALICOS Y SE PERDIO CONEXION CON EL CIRCUITO MAIRIMIRE-CAPADARE DE LA SUBESTACION MIRIMIRE, SE REQUIERE RECUPERAR DICHA CONEXION CON EL PROPOSITO DE UTILIZARLA PARA TRANSFERENCIA EN CONDICION DE EMERGENCIA.</t>
  </si>
  <si>
    <t>LOS TRABAJOS A REALIZAR CONSISTEN: REEMPLAZO DE POSTES, CRUCETAS, HERRAJES, AISLAMIENTO, PROTECCION Y CONDUCTOR ENTRE OTROS ELEMENTOS ESTRUCTURALES DAÑADOS, TODO ESTE TRABAJO SE REALIZARA EN UNA LONGITU DE APROXIMADANETEN 20 KM EN NIVEL DE 13,8 KV, TODO E</t>
  </si>
  <si>
    <t>CIRCUITO CON GRAN DETERION DE LOS ELEMENTOS ESTRUCTURALES, REQUIER UN AINTERVECION INMEDIATA, SE PERDIO CONECTIVIDA CON EL CIRCUITO MIRIMIRE-CAPADARE</t>
  </si>
  <si>
    <t>SE MEJORA LA CONECTIVID CON EL CIRCUITO MIRIMIRE-CAPADARE, LO QUE BENEFICIARA AL SISTEMA ELECTRICO DEL ESTADO Y MEJORARA LA CALIDAD Y CONTINUIDAD DEL SERVICIO ELECTRICO</t>
  </si>
  <si>
    <t>CIRCUITO SAN JUAN DE LOS CAYOS</t>
  </si>
  <si>
    <t>ACOSTA</t>
  </si>
  <si>
    <t>CARRETERA SAN JUAN DE LOS CAYOS-CAPADARE-QUEBRADA HONDA</t>
  </si>
  <si>
    <t>ADECUACION Y REHABILITACION DEL TRAMO DE CIRCUITO MIRIMIRE-CAPADAFE HASTA QUEBRADA HONDA, DE LA SUBESTACION MIRIMIRE.</t>
  </si>
  <si>
    <t>ESTE CIRCUITO QUE RECIBIO ATAQUES VANDALICOS Y SE PERDIO CONEXION CON EL CIRCUITO SAN JUAN DE LOS CALYOS DE LA SUBESTACION SAN JUAN DE LOS CALLOS, SE REQUIERE RECUPERAR DICHA CONEXION CON EL PROPOSITO DE UTILIZARLA PARA TRANSFERENCIA EN CONDICION DE EMERG</t>
  </si>
  <si>
    <t>LOS TRABAJOS A REALIZAR CONSISTEN: REEMPLAZO DE POSTES, CRUCETAS, HERRAJES, AISLAMIENTO, PROTECCION Y CONDUCTOR ENTRE OTROS ELEMENTOS ESTRUCTURALES DAÑADOS, TODO ESTE TRABAJO SE REALIZARA EN UNA LONGITU DE APROXIMADANETEN 10 KM EN NIVEL DE 13,8 KV, TODO E</t>
  </si>
  <si>
    <t>CIRCUITO CON GRAN DETERION DE LOS ELEMENTOS ESTRUCTURALES, REQUIER UN AINTERVECION INMEDIATA, SE PERDIO CONECTIVIDA CON EL CIRCUITO SAN JUNA DE LOS CAYOS , VINCULO NECESARIO PARA CASOS DE ENERGNCIA</t>
  </si>
  <si>
    <t>SE MEJORA LA CONECTIVID CON EL CIRCUITO SAN JUAN DE LOS CAYOS, LO QUE BENEFICIARA AL SISTEMA ELECTRICO DEL ESTADO Y MEJORARA LA CALIDAD Y CONTINUIDAD DEL SERVICIO ELECTRICO</t>
  </si>
  <si>
    <t>CIRCUITO MIRIMIRE-CAPADADE</t>
  </si>
  <si>
    <t>SAN FRANCISCO-ACOSTA</t>
  </si>
  <si>
    <t>CARETEA MIRIMIRE-CAPADARE-QUEBRADA HONDA</t>
  </si>
  <si>
    <t>LA POBLACION DE CHICHIRIVICE ESTA SOMETIDA A UNA  CONTAMINACION MARINA, LO QUE HACE QUE LA INFRAESTRUCTURA ELECTRICA SE DETERIORE EN POCOS AÑOS POR LOQUE HAY QUE COSTANTEMENTE ESTAR VIGILANTES DE LAS CONDICONES DE LOS ELEMENTOS ESTRUCTURALES DE LOS CIRCUI</t>
  </si>
  <si>
    <t>DISMINUIRA LA TASA DE FALLAS  DEL CIRCUITO, MEJORANDO LA CALIDA Y CONTINUIDAD DEL SERVICIO A LOS USUARIOS DEL AREA NORTE DE CHICHIRIVICE</t>
  </si>
  <si>
    <t>CIRCUITO PLAYA NORTE</t>
  </si>
  <si>
    <t>SECTOR NORTE DE LA POBLACION DE CHICHIRIVICHE</t>
  </si>
  <si>
    <t>LA POBLACION DE LAS DELICIAS DE BOCA DE AROA ESTA PRACTICAMENTE AL LADO DE LA PLAYA, SITUACION QUE HACE QUE LA INTRAESTRUCTURA ELECTRICA SE DETERIORE DE MANERA PREMATURA, POR LO QUE REQUIERE DE UNA INTERVANCION COSTANTE</t>
  </si>
  <si>
    <t xml:space="preserve">CIRCUITO CON ALTA TASA DE FALLA, UBICADO EN UNA ZONA DE ALTO  IMPACTO SOCIAL (ENTRADA AL ESTADO FACON POR EL CENTRO), SU INTERVENCION IMPACTRA POSITIVAMENTE AL SISTEMA ELECTRICO Y MEJORARA LA CALIDA Y CONTINUIDAD DEL SERVICIO ELECTRICO DE LA ZONA BOCA DE </t>
  </si>
  <si>
    <t>CIRCUITO LAS DELICIAS</t>
  </si>
  <si>
    <t>JOSE LAURENCIA SILVA</t>
  </si>
  <si>
    <t>CARRETERA MORON CORO DESDE BOCA DE AROA A EL PEAJE DE ENTRADA AL ESTADO FALCON</t>
  </si>
  <si>
    <t>EL CIRCUITO MIRIMIRE A 34,5 KV TIEM UNA LOGITUD APROXIMADAMENTE DE 35 KM, YA HIZO UNA PRIMERA INTERVENCION DE 15 KM, ESTE UN CIRCUITO DE TIENE MAS 90 DERIVACION DE DISTRIBUCION ANTE DE LLEGAR A LA SUBESTACION MIRIMIRE Y SU TRAYECTO ES A CAMPO TRAVIESO, LO</t>
  </si>
  <si>
    <t xml:space="preserve">SE REQUIERE LA REUBICACION DE UNOS 20 KM DE LINEA A UN PUNTO CERCARO A LA CARRETERA MORON-CORO QUE FACILITE LAS LABORES DE MANTENIMIENTO Y DE ATENSION DE AVERIAS, EN ESTE CASO SE CONSTRUIRA UNOS 20 KM DE LINEA  NUEVOS EN CONDUCTOR DE ALEACION DE ALUMINIO </t>
  </si>
  <si>
    <t>EL CIRCUITO PRESENTA UN TASA DE FALLA ALTA EN LA ZONA DE AUN NO SE HA REUBICADO, EL PROPOSITO ES REUBICAR EL CIRCUITO PARA DISMINUIR LA TASA DE FALLAS Y DISMINUIR LOS TIEMPOS DE ATENCION DE RECLAMOS Y MANTENIMIENTO</t>
  </si>
  <si>
    <t>CIRCUITO CON ALTA TASA DE FALLA, SIENDO UNO DE  LOS MAS FALLADOS EN EL ESTADO, SU INTERVENCION IMPACTARA POSITIVAMENTE EN EL SISTEMA ELECTRICO DEL ESTADO CON UNA DISMINUCION DE LA TASA DE FALLA A VALORES RAZONABLES, CABE DESTACAR QUE ESTE CIRCUITA TINE MA</t>
  </si>
  <si>
    <t>CIRCUITO MIEIMIRE (SALIDA 5)</t>
  </si>
  <si>
    <t>CACIQUE MANAURE, JACURA, SAN FRANCISCO Y ACOSTA</t>
  </si>
  <si>
    <t>CARRETERA MORON - CORO DESDE LA GUACRACA HASTA LA POBLACION DE MIRIMIRE</t>
  </si>
  <si>
    <t>REMODELACION Y ADECUACUION LINEA MEDIA TENSION CIRCUITO TUCACAS I 13,8 KV DESDE LA SUBESTACION TUCACAS II HASTA EL CASCO CENTRAL DE TUCACAS</t>
  </si>
  <si>
    <t>SE REQUIERE REMODELAR  Y ADECUAR EL CIRCUITO TUCACAS I DESDE LA SUBESTACION TUCACAS II HASTA EL CASCO CENTRAL DE TUCACAS UNOS 7 KM</t>
  </si>
  <si>
    <t>SE REMODEALRA EL CIRCUITO TUCACAS I EN UNA LONGITUD DE 7 KM EN CONDUCTOR DE ALEACION DE ALUMINO 336,4 KCMIL, CON EL CAMBIO DE ELEMENTOS ESTRUCTURALES DAÑADOS (POSTE, HERRAJES, AISLAMIENTO, PROTECIONES, SECCIONAMIENTOS Y CONDUCTOR) CON EL OBJETO DE CORREGI</t>
  </si>
  <si>
    <t>EN LA ACTUALIDA EL CIRCUITO PRESENTA FALLAS RECURRENTES EN EMPALMES DE CONCTUCTOR (PUENTES), TRAMOS SOBRECARGADOS, PUNTOS CALIENTES POR TRABAJOS DEFICIENTES POR FALTA DE MATERIAL ADECUADO. LAS MEJORA CORREJIRAN ESTAS SITUACIONES.</t>
  </si>
  <si>
    <t>CIRCUITO CON ALTA TASA DE FALLAS, Y SOBRECARGA, SU INTERVECION IMPACTARA POSITIVAMENTE EN EL SISTEMA ELCTRICO DEL ESTADO CON LA DISMINUCION DE LAS FALLAS A NIVELES ACEPTABLES PARA CIRCUITOS  AEREOS EN ZONAS DE ALTA CONTAMINACION MARINA, SE MEJORARA LA CAL</t>
  </si>
  <si>
    <t>CIRCUITO TUCACAS I</t>
  </si>
  <si>
    <t>CARRETERA VAI A LAS LAPAS - CASCO CENTRAL DE TUCACAS</t>
  </si>
  <si>
    <t>CONTRUCCION DE TRAMO DE LINEA EN MEDIA TENSION CIRCUITO EL TUQUE DESDE LA VIA A LAS LAPAS HASTA EL SECTOR EL TUQUE</t>
  </si>
  <si>
    <t>CONSTRUCION DE TRAMO DE LINEA PARA ALIMENTAR EL SECTOR EL TUQUE (EN CRESIMIENTO), EVITANDO PASAR EL CIRCUITO  POR UNA ZONA NO ADECUADA, EL TRAMO SE CONTINUARA DESDE LA INTERSECCION DEL PARA VIAL CON AL CARRETERA VIA LAS LAPAS HASTA EL SECTOR  EL TUQUE, UN</t>
  </si>
  <si>
    <t>CONSTRUCION DE TRAMO DE LINEA NUEVO DE UNOS 5 KM EN CONDUCTOR DE ALEACION DE ALUMINIO 336,4 KCMIL, SIGUIENTO LA RUTA DEL PAR VIAL.</t>
  </si>
  <si>
    <t>ACTUALMENTE EL CIRCUITO EL TUQUE PASA  POR PARTE DEL CENTRO DE TUCACAS ANTES DE LLEGA AL SECTOR AL CUALDEBE SU NOMBRE (SECTOR EL TUQUE) ZONA DE GRAN CRECIONIENTO Y DESARROLLOS TURISTICOS</t>
  </si>
  <si>
    <t>CON ESTA INTERVENCIO SE BUSCA MEJORARA EL IMPACTO DEL SERVICIO DE LA POBLACION DEL TUQUE Y CENTROS TURISTICOS ALEDAÑOS, YA QUE SE ACORTARA EL RECORRIDO DEL CIRCUITO, CON LO QUE SE LOGRARA UNA MEJOR ATENCION DEL SISTEMA, QUE IMPACTARA POSITIVA MENTE.</t>
  </si>
  <si>
    <t>CIRCUITO EL TUQU</t>
  </si>
  <si>
    <t>PAR VIAL DESDE LA ENTRADA VIA A LAS LAPAS HASTE ELSECTOR EL TUQUE</t>
  </si>
  <si>
    <t>REMODELACION Y ADECUACION DE LINEA DE MEDIA TENCION , CIRCUITO MAPARA DESDE LA SUBESTACION CHURUGUARA HASTA LA MAPARA BAJO.</t>
  </si>
  <si>
    <t>REMODELACION Y ADECUACION DEL CIRCUITO MAPARA A 13,8 KV DE LA SUBESTACION CHURUGUARA EN UN APROXIMADO DE 9 KM DESDE LA SUBESTACION CHURUGURA HASTA EL SECTOR PAPARA ABAJO</t>
  </si>
  <si>
    <t>CONSISTE EN LA REMODEALCION DE APROXIMADAMENTE 9 KM DE LINEA EN CONDUCTOR DE ALEACION DE ALUMINIO 336,4 KCMI, Y EL REEMPLAZO DE AQUELLOS ELEMENTOS ESTRUCTURALES DAÑADOS O EN MAL ESTADO Y LA REUBICACION DE AQUELLOS TRAMOS  DE DIFICIL ACCESO PARA EL MANTENI</t>
  </si>
  <si>
    <t>SE PRESENTAN PROBLEMAS DE PERFILES BAJOS  DE TENSION EN EL EMBALSE MAPARA QUE SURTE DE AGUA POTABLEA A PARTE DEL MUNICIPIO FEDERACION Y SUCRE DELESTADO FALCON, ASI COMO A LA POBLACION DE LOS DIFERENTES CASERIOD DE LA PARROQUIA EL PAUJI</t>
  </si>
  <si>
    <t>IMPACTO POSITIVO EN EL SISTEMA ELECTRICO DEBIDO A MEJORAS DE ESTE CIRCUITO QUE ALIMENTA ZONA HIDRICA, MEJORANDO LA CALIDIDA Y CONTINUIDAD DEL SERVICIO ELECTRICO DE LA PARROQUIA EL PAUJI</t>
  </si>
  <si>
    <t>CIRCUITO MAPARARI</t>
  </si>
  <si>
    <t>FEDERACION</t>
  </si>
  <si>
    <t>CARRETERA CHURUGUARA EL PAUJI, DESDE LA SUBESTACION CHURUGUARA HASTA EL SECTOR MAPARA ABAJO</t>
  </si>
  <si>
    <t>REMODELACION Y ADECUACION DE LINEA DE MEDIA TENCION , CIRCUITO MAPARARI DESDE LA SUBESTACION CHURUGUARA HASTA LA POBLACION DE MAPARARI.</t>
  </si>
  <si>
    <t>REMODELACION Y ADECUACION DEL CIRCUITO MAPARARI A 13,8 KV DE LA SUBESTACION CHURUGUARA EN UN APROXIMADO DE 12 KM DESDE LA SUBESTACION CHURUGURA HASTA LA POBLACION DEL MAPARARI</t>
  </si>
  <si>
    <t>CONSISTE EN LA REMODEALCION DE APROXIMADAMENTE 12 KM DE LINEA EN CONDUCTOR DE ALEACION DE ALUMINIO 336,4 KCMI, Y EL REEMPLAZO DE AQUELLOS ELEMENTOS ESTRUCTURALES DAÑADOS O EN MAL ESTADO Y LA REUBICACION DE AQUELLOS TRAMOS  DE DIFICIL ACCESO PARA EL MANTEN</t>
  </si>
  <si>
    <t xml:space="preserve">LA POBLACION MANIFIESTA BAJO PERFIALDE TENSION, EL CIRCUITO ES MUY VIEJO Y ESTA MUY DETRIORADO, ESTE CIRCUITO ESTUVO POR MUCHOS AÑOS ALIMENTANDO LA CARGA DEL MUNICIPIO UNION A VARIOS KILOMETROS DE DISTANCIO LO QUE LO DETERIORO AUN MAS Y ACTUALMETE SE VEN </t>
  </si>
  <si>
    <t>IMPACTO POSITIVO EN EL SISTEMA ELECTRICO DEBIDO A MEJORAS DE ESTE CIRCUITO QUE ALIMENTA ZONA HIDRICA, MEJORANDO LA CALIDIDA Y CONTINUIDAD DEL SERVICIO ELECTRICO DE LA PARROQUIEA MAPARARI</t>
  </si>
  <si>
    <t>CARRETRERA LARA - FALCON DESDE LA SUBESTACION CHURUGUARA HASTA LA POBLACION DE MAPARARI</t>
  </si>
  <si>
    <t>CONTRUCION DE NUVO CIRCUITO "LAS VEGAS DEL TUY" EN 13,8 KV DESDE LA SUBESTACION SANTA CRUZ DE BUCARAL HASTA EL RIO LIMON EN UNA LONGITUD  DE UNOS 16 KM</t>
  </si>
  <si>
    <t>CONSTRUCION DE CIRCUITO "LAS VEGAS DEL TUY" EN CONDUCTOR DE ALEACION DE ALUMINIO  336,4 KCMIL EN APROXIMADAMENTE 16 KM EN LA RUTA DESDE LA SUBESTACION SANTA CRUZ DE BUCARAL HASTA EL RIO LIMOSN ALI SE CONECTAR CON EL CIRCUITO EXISTE " SANTA INESQUE VIENE D</t>
  </si>
  <si>
    <t>ACTUALMENTE  LA POBLACION DE LAS VEGAS DEL TUY (PARROQUIA LAS VEGAS DEL TUY) MUNICIPIO UNION  DEPENDE ELECTRICAMENTE DEL CIRCUITO SANTA INES QUE VIEN DE LA SUBESTACION AGAUADA GRANDE EN EL ESTADO LARA PRESENTANDOSR PROBLEMAS DE PERFIL DE TENSION POR LA DI</t>
  </si>
  <si>
    <t>IMPACTO POSITIVO EN EL SISTEMA ELECTRICO DEBIDO A LA COSTRUCCION DE ESTE NUEVO CIRCUITO QUITANDOLE CARGA AL CIRCUITO SANTA INES DEL ESTADO LARA, MEJORANDO LA CALIDIDA Y CONTINUIDAD DEL SERVICIO ELECTRICO DE LA PARROQUIEA LAS VEGAS DEL TUY</t>
  </si>
  <si>
    <t>CIRCUITO LAS VEGAS DEL TUY</t>
  </si>
  <si>
    <t>UNION</t>
  </si>
  <si>
    <t>CARRETRERA LARA - FALCON DESDE LA SUBESTACION SANTA CRUYZ DE BUCARAL HASTA EL RIO LIMON</t>
  </si>
  <si>
    <t>REMODELACION Y ADECUACION LINEA EN MEDIA TENSION 24 KV, DEL CIRCUITO CABURE, DEDE LA SUBESTACION LA SABANITA HASTA LA POBLACION DE CABURE.</t>
  </si>
  <si>
    <t>REMODELACION Y ADECUACION DE LINEA A 24 KV CIRCUITO CABURE DESDE LA LA SUBESTACION LA SABANITA HASTA LA POBLACION DE CABURE EN UNOS 9 KM</t>
  </si>
  <si>
    <t>ACTUALMENTE EL CIRCUITO CABURE ESTA PRESENTANDO PROBLEMAS DE SERVICIO, UN CIRCUITO DE MUCHOS AÑOS QUE ESTUVO ALIMENTADO POR EL CIRCUITO LA SIERRA 24 KV, A PESAR DE QUE ESTA EN LA ZONA MONTAÑOSA DEL ESTADO FALCON, TINE ZONAS EN EL QUE SE TIEN LOS MISMOS EF</t>
  </si>
  <si>
    <t>CIRCUITO CONALTA TASA DE FALLA, QUE REQUIERE SU INTERVENCIO, CON LOCUAL SE LOGRARA UN IMPACTO POSITI EN EL SISTEMA ELECTRICO DEL ESTADO, AUNADO A LA MEJOR DE CALIDA Y CONTINUIDAD DE SERVICIO ELECTRICO A LA POBLACION DE CABURE Y CASERIOS EN LA RUTA</t>
  </si>
  <si>
    <t>CIRCUITO CABURE</t>
  </si>
  <si>
    <t>PETIT</t>
  </si>
  <si>
    <t>SUBETACION LA SABANITA-CARRETERA LA SABANITA CABURE - POBLACION DE CABURE</t>
  </si>
  <si>
    <t>CONTRUCCION DE TRAMOS DE LINEA Y ADECUACION DE OTROS  PARA ENLAZARA LAS SUBESTACIONES CORO I, CORO II, CORO III PROVICIONAL E INDEPENDENCIA PROVISIONAL; ALREDEDOR DE 20 CIRCUITOS. TODOS EN LA CIUDAD DE SANTA ANA DE CORO</t>
  </si>
  <si>
    <t xml:space="preserve">CONSTRUCION DE TRAMOS DE LINEA Y ADECUACION DE OTROS, EN CONDUCTOR DE ALEACION DE ALUMINIO 336,4 KCMIL Y DEMAS ELEMENTOS ESTRUCTURALES Y DE AISLAMIENTO NECESARIOS Y SUFICIENTES PARA LOGRAR EL OBJETIVO DE ENLAZAR TODAS LA SUBESTACION DE LA CIUDAD DE SANTA </t>
  </si>
  <si>
    <t>EN LA ACTUALIDA LA MAYORIAS DE LOS CIRCUITOS EN LA CIUDAD DE CORO, NO SE CONECTA CON LAS SUBESTACIONES CONTIGUAS, LO QUE A LA HORA DE TRANSFERIR CARGAS  DE UNA SUBESTACION A OTRA NO ES POSIBLE. SE BUSCA MINIMIZAR ESTA CONDICION PARA TENER UN SITEMA MAS FL</t>
  </si>
  <si>
    <t>SE LOGRARA ESTABLECER CONECTIVIDA DE LOS CIRCUITOS  CON CALIBRE ADECUADO DE CONDUCTO ENTRE LAS SUBESTACIONES DEL CASCO CNTRAL DE SANTA ANA DE CORO, MEJORANDO LAS CONDICIONES OPERATIVAS DE CIRCUITOS Y SUBESTACIONES, POR LO QUE SE TENDRA UN IMPACTO POSITIVO</t>
  </si>
  <si>
    <t>CASCO CENTRAL Y PERIFERICO DE SANTA ANA DE CORO</t>
  </si>
  <si>
    <t xml:space="preserve">CONSTRUCCION DE DOS NUEVAS SALIDAS DE LINEA EN CONDUCTOR 336,4 KCMIL, DE LA SUBESTACION  INDEPENDENCIA PROVISIONAL </t>
  </si>
  <si>
    <t>CONSTRUCCION DE DOS SALIDAS DE LINEA A 13,8 KV, PARA EVACUAR PARTE DE LA CAPACIDAD DE LA SUBESTACION INDEPENDENCIA PROVISIONAL (1X36 MVA), UNO AL SECTOR SAN JOSE Y OTRO A LA VARIANTE  SUR.</t>
  </si>
  <si>
    <t>CONSTRUCION DE DOS CIRCUITOS A 13,8 KV  EN CONDUCTOR DE ALEACION DE ALUMINIO 336,4 KCMIL Y LOS ELEMNTOS ESTRCTUCTURALES Y DE AISLAMIENTO NESARIOS Y SUFICIENTES PARA LA CONSTRUCION DE UN PROMEDIO POR CIRCUIT DE 5 KM</t>
  </si>
  <si>
    <t xml:space="preserve">LA SUBESTACION INDEPENDENCIA PROVISIONAL SOLO TIEN DOS SALIDAS, CON UNA CARGA DE UNOS 14 MVA, POR LO QUE SE REQUIERE NUEVAS SALIDAS </t>
  </si>
  <si>
    <t>SE EVACUAR MAS POTENCI A Y ENERGIA DE LA SUBESTACION DESCARGANDO CIRCUITOS CONTIGUOS, IMPACTANDO POSITIVAMENTE EN EL SISTEMA ELCTRICO Y MEJORANDO LA CALIDAD Y CONTINUIDAD DEL SERVICIOELECTRIO A LA ZONA DE INFLUENCIA</t>
  </si>
  <si>
    <t>POR DEFINIR</t>
  </si>
  <si>
    <t>SUBESTACION INDEPENDEBCIA- SECTOR SAN JOSE - VARIANTE SUR</t>
  </si>
  <si>
    <t>SE TRATA DE REALIZAR  MANTENIMIENTO A LO EXISTENTE Y LA CONSTRUCION EN CONDUCTOR DE ALIACION DE ALUMINIO 336,4 KCMIL DE UNA DOBLE TERNA Y DEMAS ELENMENTOS ESTRUCTURALES Y DE AISLACION SUFICIENTES Y NECESARIO, DE LOS CIRCUITO CAPATARIDA Y ZAZARIDA EN UN PR</t>
  </si>
  <si>
    <t>ACTUALMENTE EL CIRCUITO CAPATARIDA-ZAZARIDA ES UNO SOLO PRESENTANDO MAYORMENTE FALLAS LA DERIVACION DE ZAZARIDA, IMPACTANDO NEGATIVAMENTE A LA POBLACION DE CAPATARIDA, SE REQUIERE SU SEPARACION</t>
  </si>
  <si>
    <t>CIRCUITO CON ALTA TASA DE FALLA, SU SEPARACION IMPACTARA POSITIVAMENTE AL SISTEM AELECTRICO DEL ESTADO, AUNADO EN LAS MEJORAS DE LA CALIDAD Y CONTINUIDAD DEL SERVICIO ELECTRICO EN LAS POBLACIONES DE CAPATARIR¿DA, MIRAMAR, ZAZARIDA Y OTROS CASEIOS EN EL AR</t>
  </si>
  <si>
    <t>CIRCUITO CAPATARIDA
CIRCUITO ZAZARIDA</t>
  </si>
  <si>
    <t>DABAJURO</t>
  </si>
  <si>
    <t>SUBETACION DABAJURO II-CARRETERA FALCON -ZULIA-ENTRADA CAPATARIDA</t>
  </si>
  <si>
    <t xml:space="preserve">SE TRATA DE REALIZAR MANTENIMIENTO INTEGRAL AL CIRCUITO  HOSPITAL DE MENE DE MAUROA, CON EL CAMBIO DE CONDUCTOR  DE ALEACION DE ALUMINIO 336,4 KCAMIL Y MEJORA A LOS ELEMENTOS ESTRUCTUTALES  Y DE AISLACION  DAÑADOS O EN MAL ESTADO EN APROXIMADAMENTE EN 11 </t>
  </si>
  <si>
    <t>EL CIRCUITO ACTUALMENTE  DETRIORIO QUE REQUIER SU ATENSION, DESQUE SE PUSO EN SERVICIO LA SUBESTACION MENE MAUROA II 115/13,8 KV Y SE TIENEN PENDIENTE ESTE Y OTROS CIRCUITOD.</t>
  </si>
  <si>
    <t>CIRCUITO PENDIEN POR CONTRUIR Y DEMODELAR DEDE LA CONSTRUCION DE LA SUBESTACION  MENE MAUROA II, QUE IMPACTRAR POSITIVAMENTE EN EL SISTEM AELCTRICO DEL ESTADO Y MEJORARA LA CALIDAD Y CONTINUIDAD DEL SERVICIO ELECTRICO AL HOSPITAL DE MENE MAURAO Y ZONAS DE</t>
  </si>
  <si>
    <t>CIRCUITO HOSPITAL</t>
  </si>
  <si>
    <t>MAUROA</t>
  </si>
  <si>
    <t>SUBETACION MENE MAUROA II-CARRETERA MENE MAUROA-HOSPITAL</t>
  </si>
  <si>
    <t>SE TRATA DE REALIZAR MANTENIMIENTO INTEGRAL AL CIRCUITO  BARIRO-BOROJO, CON EL CAMBIO DE CONDUCTOR  DE ALEACION DE ALUMINIO 336,4 KCAMIL Y MEJORA A LOS ELEMENTOS ESTRUCTUTALES  Y DE AISLACION  DAÑADOS O EN MAL ESTADO EN APROXIMADAMENTE EN 25 KM</t>
  </si>
  <si>
    <t>ESTE CIRCUITO, TIENE UNA GRAN LONGITUD, PRESENTANDO BAJOS PERFILES DE TENSION EN LA POBLACIONS MAS LEJANAS COMO BOROJO Y PICO E GALLO CON MAS DE 50 DE TRONCAL</t>
  </si>
  <si>
    <t>CIRCUITO CON ALTA TSA DE FALLAS DEBIDO A SU LONGITU Y TRAMOS CON ELEMENTOS ESTRUCTURALES DETERIORADOS, SU MANTENIMIENTO INTEGRAL CONTRIBUIRA FAVORABLEMENTE A LA MEJORAS DEL SISTEMA ELECTRICO DEL ESTADO Y MEJOR CALIDAD Y CONTINUIDAD DESERVICIO ELCTRICO A L</t>
  </si>
  <si>
    <t>CIRCUITO BARIRO-BOROJO</t>
  </si>
  <si>
    <t>BUCHIVACOA</t>
  </si>
  <si>
    <t>SUBETACION DABAJURO II-CARRETERA FALCON -ZULIA-BOROJO</t>
  </si>
  <si>
    <t>SE TRATA DE REALIZAR MANTENIMIENTO INTEGRAL AL CIRCUITO  PEDREGAL, CON EL CAMBIO DE CONDUCTOR  DE ALEACION DE ALUMINIO 336,4 KCAMIL Y MEJORA A LOS ELEMENTOS ESTRUCTUTALES  Y DE AISLACION  DAÑADOS O EN MAL ESTADO EN APROXIMADAMENTE EN 10,5 KM, SE INCLUYE L</t>
  </si>
  <si>
    <t>ESTE CIRCUITO, TIENE UNA GRAN LONGITUD, PRESENTANDO BAJOS PERFILES DE TENSION EN LA POBLACIONS MAS LEJANAS COMO PEDREGAL, PIEDRA GRANDE Y PURURECHE MAS DE 40 DE TRONCAL</t>
  </si>
  <si>
    <t>CIRCUIR CON TASA DE FALLA MODERADA Y LARGA LONGITUD SU INTERVENCIAO SIN LUGAR A DUDES MEJORARA LA OPERATIVIDA DEL SISTEMA ELCTRICO, ADEMAN, CON LA MEJORA DE LA CALIDA Y CONTINUIDA DE SERVICIO ELECTRICO A LAS POBLACIONES DE PEDREGAL, PURURECHE, AVARIA, PIE</t>
  </si>
  <si>
    <t>CIRCUITO PEDREGAL</t>
  </si>
  <si>
    <t>PEDREGAL</t>
  </si>
  <si>
    <t>SUBESTACION URUMACO I-CARRETERA A PEDREGAL - POBLACION DE PEDREGAL</t>
  </si>
  <si>
    <t>SE TRATA DE REALIZAR MANTENIMIENTO INTEGRAL AL CIRCUITO  URUMACO, CON EL CAMBIO DE CONDUCTOR  DE ALEACION DE ALUMINIO 336,4 KCAMIL Y MEJORA A LOS ELEMENTOS ESTRUCTUTALES  Y DE AISLACION  DAÑADOS O EN MAL ESTADO EN APROXIMADAMENTE EN 15,3 KM, SE INCLUYE LA</t>
  </si>
  <si>
    <t>ESTE UMN CIRCUITO CON GRAN DETERIOR  POR SU AÑOS DE SERVICO, NUNCA SE LAE HA REALIZADO ALGUN TIPO DE INTERVECION, PRESENTA ALGUNOS SINTOMAS DE BAJO PERFIL DE TENSION.</t>
  </si>
  <si>
    <t xml:space="preserve">CIRCUIR CON TASA DE FALLA MODERADA Y LARGA LONGITUD SU INTERVENCIAO SIN LUGAR A DUDES MEJORARA LA OPERATIVIDA DEL SISTEMA ELCTRICO, ADEMAN, CON LA MEJORA DE LA CALIDA Y CONTINUIDA DE SERVICIO ELECTRICO A LAS POBLACIONES DE URUMACO, LLANO GRANDE, SNA JOSE </t>
  </si>
  <si>
    <t>CIRCUITO URUMACO</t>
  </si>
  <si>
    <t>URUMACO</t>
  </si>
  <si>
    <t>SUBETACION URUMACO I-POBLACION DE URUMACO</t>
  </si>
  <si>
    <t>CONTRUCCION DE DOS SALIDAS DEL LINEA EN MEDIA TENSION 13,8 KV, CIRCUITOS REPRESA Y HOSPITAL DE LA SUBESTACION DABAJURO II</t>
  </si>
  <si>
    <t>SE TRATA DE REALIZAR  MANTENIMIENTO A LO EXISTENTE Y LA CONSTRUCION EN CONDUCTOR DE ALIACION DE ALUMINIO 336,4 KCMIL DE DOS SALIDAS DE LINEA Y LA ADECUACION Y/O REMPLAZO DEMAS ELENMENTOS ESTRUCTURALES Y DE AISLACION SUFICIENTES Y NECESARIO, DE LOS CIRCUIT</t>
  </si>
  <si>
    <t>ACTUALMENTE LOS CIRCUITO REPRESAY HOSPITAL ESTAN POR UN MISMO INTERRUPTOR INTRODUCCION FALLAS A UNO U OTRO CIRCUITO CON EL MALESTAR PAR LO USUARIOS , IMPACTANDO NEGATIVAMENTE A LA POBLACION DE DABAJURO, SE REQUIERE SU SEPARACION</t>
  </si>
  <si>
    <t>CIRCUITO CON  MODERADA TASA DE FALLA QUE REQUIERE SU INTERVENCION YA QUE SE ENCUENTR A EN PARALELO Y SE REQUIER SU SEPARACION , ACCION QUE REDUNDARA EN LAS MEJORAS DEL SISTEMA ELECTRICO  Y LA CALIDAD Y CONTINUIDAD DE SERVICIO ELECTRICO AL HOSPITAL DE DABA</t>
  </si>
  <si>
    <t>CIRCUITO HOSPITAL
CIRCUITO REPRESA</t>
  </si>
  <si>
    <t>SUBESTACION CARRETERA FALCON ZULIA-HOSPITAL-LA FILIPINAS</t>
  </si>
  <si>
    <t>SE TRATA DE REALIZAR MANTENIMIENTO INTEGRAL AL CIRCUITO  MENE MAUROA, CON EL CAMBIO DE CONDUCTOR  DE ALEACION DE ALUMINIO 336,4 KCAMIL Y MEJORA A LOS ELEMENTOS ESTRUCTUTALES  Y DE AISLACION  DAÑADOS O EN MAL ESTADO EN APROXIMADAMENTE EN 9,3 KM, SE INCLUYE</t>
  </si>
  <si>
    <t>ACTUALMENTE EL CIRCUITO MENE MAUROA PRESENTA ALTO GRADO DE TERIORA, SE ESPERA LA PUESTA EN SERVICIO DE LA SUBESTACION MENA MAUROA II PARA SU REMODELACION</t>
  </si>
  <si>
    <t>CIRCUITO CON RELATIVA TASA DE FALLA, ESPERANDO LA PUETA EN SERVIO DE LA SUBESTACION MENE MAUROA II, SU INTERVENCION CONTRIBUIRA A LA MEJORA DEL SISTEMA ELECTRICO DEL ESTADO, ADEMAS, MEJORARA LA CALIDAD Y CONTINUIDAD DEL SERVICIO ELECTRICO A LA POBLACION D</t>
  </si>
  <si>
    <t>CIRCUITO MENE MAUROA</t>
  </si>
  <si>
    <t>SUBETACION MENE MAUROA II-CARRETERA MENE MAUROA-SECTOR LA PUERTA</t>
  </si>
  <si>
    <t>CONSTRUCCION DE SALIDA 34.5 KV CIRCUITO MORUY , DESDE SUBESTACION JUDIBANA 115/34.5 KV. MUNICIPIO LOS TAQUES DEL ESTADO FALCON</t>
  </si>
  <si>
    <t>CONSTRUCION DE SALIDA DE LINEA A 34,5 KV, TRAMO DE LINEA  DEL CIRCUITO MORUY 34,5 KV DESDE LA SUBESTACION JUDIBANA HASTA LA CARRETERA REDOMA EL TAPARO A MORUY</t>
  </si>
  <si>
    <t xml:space="preserve">SE CONSTRUIRA TRAMO DE LINEA A 34,5 KV DE APROXIMADAMENTE DE 2 KM EN CONDUCTOR  DE ALEACION DE ALUMINIO 336,4 KCMIL Y DEMAS ELEMENTOS ESTRUCTURALES Y DE AISLAMIENTO REQUERIDOS, PARA PASAR EL CIRCUITO MORUY DE LA SUBESTACION PUNTO FIJO II A LA SUBESTACION </t>
  </si>
  <si>
    <t>ACTUALMENTE EL CIRCUITO MORUY 34,5 KV SALE DE LA SUBESTACION PUNTO FIJO II Y PASA POR UNA ZONA URBANA CON MUCHOS PROBLES QUE INTRODUCEN FALLAS AL CIRCUITO, EN VIRTU DE TAL SITUACION SE INSTALARA UN TP 115/34,5 KV EN AL SUBESTACION JUDIBANA  Y DE ALLI SE S</t>
  </si>
  <si>
    <t xml:space="preserve">CIRCUITO CON TASA DE FALLA ALTO DEBIDO A UNA ZONA URBANA MUY PROBLEMATICA, CON EL PASE DE ESTA PARTE DEL CIRCUITO DE LA SUBEATCION PUNTO FIJO II A LA SUBESTACION JUDIBANA SE ACORTARA LA DISTANCIO DEL CIRCUITO Y SE ELIMINARA QUE SE PRODUCIEN EN LA ZONA DE </t>
  </si>
  <si>
    <t>CIRCUITO MORUY</t>
  </si>
  <si>
    <t>LOS TAQUE-CARIRUBANA</t>
  </si>
  <si>
    <t>SUBESTACION  JUDIBANA-CARRETERA REDOMA EL TAPARO-MORUY</t>
  </si>
  <si>
    <t>SE HARA COMBIO DE CONDUCTOR A ALUMINIO 336,4 KCMIL, POSTES, HERRAJES, AISLAMIENTO ENTRE OTROS ELEMENTOS ESTRUCTURALES EN MAL ESTADO EN LAS TROCALES DE LOS CIRCUITOS Y DERIVACIONES IMPROTANTE, PRODUCTO DE LAS CONDICIONES AMBIENTALES DE LA ZONA (CONTAMINACI</t>
  </si>
  <si>
    <t>LOS CIRCUITOS PUEBLO NUEVO Y EL VINCULO TIENEN ALTA TASADE FALLAS PRODUCTO DE ELEMENTOS ESTRUCTURALES Y CONDUCTOR EN MAL ESTADO, POR LO QUE SE PROCEDIO A SU CONTRATACION</t>
  </si>
  <si>
    <t>DISMINUCION DE LAS FALLAS EN EL SITEMA DE DISTRIBUCION Y MEJORAR LA ESTABILIDAD DEL SISTEMA ELECTRICO</t>
  </si>
  <si>
    <t>CIRCUITO PUEBLO NUEVO 
CIRCUITO EL VINCULO</t>
  </si>
  <si>
    <t>POBLACION DE PUEBLO NUEVO Y SANTA CRUZ PARROQUIA PUEBLO NUEVO Y POBLACION DEL VINCULO Y LAS CUMARAGUAS PARROQUIA EL VINCULO</t>
  </si>
  <si>
    <t>SE HARA COMBIO DE CONDUCTOR A ALUMINIO 336,4 KCMIL, POSTES, HERRAJES, AISLAMIENTO ENTRE OTROS ELEMENTOS ESTRUCTURALES EN MAL ESTADO EN LA TROCAL DEL CIRCUITO Y DERIVACIONES IMPROTANTE, PRODUCTO DE LAS CONDICIONES AMBIENTALES DE LA ZONA (CONTAMINACION MARI</t>
  </si>
  <si>
    <t>EL CIRCUITO ADICORA TIENEN ALTA TASADE FALLAS PRODUCTO DE ELEMENTOS ESTRUCTURALES Y CONDUCTOR EN MAL ESTADO, POR LO QUE SE PROCEDIO A SU CONTRATACION</t>
  </si>
  <si>
    <t>DISMINUCION DE LAS FALLAS EN EL SITEMA DE DISTRIBUCION Y MEJORAR LA ESTABILIDAD DEL SISTEMA ELECTRICO Y MEJORAR LA CALIDAD DEL SERVICIO</t>
  </si>
  <si>
    <t>ADICORA</t>
  </si>
  <si>
    <t xml:space="preserve">CARRETERA PUEBLO NUEVO ADICRA, PARROQUIA PUEBLO NUEVO Y PARROQUIA ADICORA </t>
  </si>
  <si>
    <t>REMODELACION EN MEDIA Y BAJA TENSION CIRCUITO ADICORA DERIVACION BUCHUACO EL SUPI, DESDE BUCHUACO HASTA LA POBLACION DEL SUPI</t>
  </si>
  <si>
    <t>SE REMODELARA PARTE DE LA DERIVACION DE CIRCUITO ADICORA QUE VA A LA POBALCION DEL SUPI CON EL CAMBION DE CONDUCTOR, POSTES HERRAJES Y AISLAMIENTO Y DEMAS ELEMENTOS EN MAL ESTADO, ASI COMO LA REPOSICION DE LA BAJA TENSION Y COLOCACION DE BANCOS DE TRANSFO</t>
  </si>
  <si>
    <t>LA DERIVACION DEL SUPI  Y LA MEDIA  Y BAJA TENSION DE LA POBLACION DEL SUPIO FUE OBJETO DE VANDALISMO Y AUNADO A ELLO LA ZON ESTA A LA ORILLA DE MAR CON CONDICIONES DE CONTAMINACION MARINA EXTREMAS, POR LO QUE SE PROCEDIO A CONTRATAR LA OBRA</t>
  </si>
  <si>
    <t>DISMINUCION DE LAS FALLAS EN EL SITEMA DE DISTRIBUCION Y MEJORAR LA ESTABILIDAD DEL SISTEMA ELECTRICO Y MEJORAR LA CALIDAD DEL SERVICIO ELECTRICO</t>
  </si>
  <si>
    <t>DERIVACION BUCHUACO EL SUPI</t>
  </si>
  <si>
    <t>CARRETERA BUCHUACO - EL SUPI POBALCION DEL SUPI,  PARROQUIA ADICORA DELMUNICIPIO FALCON</t>
  </si>
  <si>
    <t>EL ALCANCE CONSITE EN REALIZAR MANTENIMIENTO INTEGRAL A LOS DOS CIRCUITOS Y SU SEPARACION DE LOS MISMOS POR INTERRUPTORES DIFERENTES. SE REALIZARA CAMBIO DE CONDUCTOR A ALUMINIO 336,4 KCAMIL, POSTES, HERRAJES, AISLAMIENTO Y DEMAS ELEMENTOS ESTRUCTURALES D</t>
  </si>
  <si>
    <t>ACTUALMENTE EL CIRCUITO CERRO CANO BUENA VISTA TIENE UNA DE LAS TASAS DE FALLAS MAS ALTA DEL ESTADO FALCON, DEBIDO AL DETERIORO DE ESTOS CIRCUITOS UNA MAS QUE OTRO, RAZON POR LA CUAL SE  CONTRATO SU MANTENIMIENTO INTEGRAL</t>
  </si>
  <si>
    <t>SE DISMINUIRAN LAS FALLAS DE ESTE CIRCUITO,  PASANDO A UN RANQUEO MAS BAJO, CONTRIBUYENDO A LA ESTABILIDAD DEL SISTEMA ELECTRICO DEL ESTADO Y MEJORARA LA CALIDAD Y CONTINUIDAD DEL SERVICIO A LAS POBLACIONES ATENDIDAS POR ESTOS CIRCUITOS</t>
  </si>
  <si>
    <t>CIRCUITO CERRO CANO
CIRCUITO BUENA VISTA</t>
  </si>
  <si>
    <t>CARRETERA PUEBLO NUEVO SAN JOSE DE COCODITE Y CARRETERA PUEBLO NUEVO BUENA VISTA, PARROQUIAS PUEBLO NUEVO Y BUENA VISTA</t>
  </si>
  <si>
    <t>MANTEMINIENTO INTEGRAL DEL CIRCUITO EN MEDIA Y BAJA TENCION, CON EL CAMBIO DE CONDUCTOR A ALUMINIO 336,4 KCMIL, POSTES, HERRAJES, AISLAMIENTO ENTRE OTROS ELEMENTOS ESTRUCTURALES EN MAL ESTADO EN LA TROCAL DEL CIRCUITO Y DERIVACIONES IMPROTANTE, PRODUCTO D</t>
  </si>
  <si>
    <t>EL CIRCUITO PRESENTA ALTO DETERIORO EN SU INFRAESTRUCTUR ELECTRICA PRODUCTO DE LA ALTA CONTAMINACION MARINA, CAUSANDO PROBLEMAS DE SERVICIO QUE AFECTAN LA CALIDAD DE LA ENERGIA EN LA CAPITAL DEL MUNICIPIO LOS TAQUE (LA POBLACION DE SANTA CRUZ DE LOS TAQUE</t>
  </si>
  <si>
    <t>SE DISMINUIRAN LAS FALLAS DE ESTE CIRCUITO,  CONTRIBUYENDO A LA ESTABILIDAD DEL SISTEMA ELECTRICO DEL ESTADO Y MEJORARA LA CALIDAD Y CONTINUIDAD DEL SERVICIO A LAS POBLACIONES ATENDIDAS POR ESTE CIRCUITO</t>
  </si>
  <si>
    <t>CIRCUITO LOS TAQUES</t>
  </si>
  <si>
    <t>LOS TAQUES</t>
  </si>
  <si>
    <t>CARRETERA SUBETACION LOS TAQUES A LOS TAQUES-REDOMA LOS TAQUES</t>
  </si>
  <si>
    <t>EL CIRCUITO PRESENTA ALTO DETERIORO EN SU INFRAESTRUCTUR ELECTRICA PRODUCTO DE LA ALTA CONTAMINACION MARINA, CAUSANDO PROBLEMAS DE SERVICIO QUE AFECTAN LA CALIDAD DE LA ENERGIA EN LA POBLACION DE AMUAY Y SECTORES ADYASENTES, LOS TRABAJOS IMPACTARAN POSITI</t>
  </si>
  <si>
    <t>CIRCUITO SOLQUIM</t>
  </si>
  <si>
    <t>CARRETERA HACIA LA POBLACION  DE AMUAY</t>
  </si>
  <si>
    <t>EL CIRCUITO PRESENTA ALTO DETERIORO EN SU INFRAESTRUCTUR ELECTRICA PRODUCTO DE LA ALTA CONTAMINACION MARINA, CAUSANDO PROBLEMAS DE SERVICIO QUE AFECTAN LA CALIDAD DE LA ENERGIA EN LA POBLACION DE VILLA MARINA Y EL PICO DEL DEL MUNICIPIO LOS TAQUE,, LOS TR</t>
  </si>
  <si>
    <t>CIRCUITO VILLA MARINA</t>
  </si>
  <si>
    <t>CARRETERA SUBETACION LOS TAQUES-LOS TAQUES- VILLA MARINA - EL PICO</t>
  </si>
  <si>
    <t xml:space="preserve">RECUPERACION DEL CIRCUITO INOS-SEGURO SOCIAL DE LA SUBESTACION PUNTO FIJO I CON SEGUNDA FUENTE DE POTENCI Y ENERGIA DEL HOSPITAL CALLE SIERRA Y LA ESTACION DE BOMBEO ALI PRIMERA. </t>
  </si>
  <si>
    <t>SE REQUIER UN INTERVENCIO COMPLEPA CON EL CAMBIO DE CONDUCTOR A ALUMINIO 336,4 KCMIL, POSTES, HERRAJES, AISLAMIENTO Y DEMAS ELEMENTOS ESTRUCTURALES DAÑADOS O EN MAL ESTADO EN UNA LOGITUD APROXIMADA DE 3,2 KM DESDE LA SUBESTACION PUNTO FIJO I -EBAP-HOSPITA</t>
  </si>
  <si>
    <t>EN VIRTU A VANDALISMO PARTE DEL CIRCUITOP FUE HURTADO, ESTA OPERTIVO PERO NO COMPLETO, SE REQUIERE SU RESTABLECIOMIENTO COMPLETO Y REPONTENCIADO</t>
  </si>
  <si>
    <t>LA RECUPERACION COMPLETA DE ESTE CIRCUITO REDUNDARA EN BENEFICIOS PARA EL SISTEMA ELECTRICO DEL ESTADO Y LOS USUARIO QUE DEPENDEN DE ESTE</t>
  </si>
  <si>
    <t>CIRCUITO INOS-SEGURO SOCIAL</t>
  </si>
  <si>
    <t>CARIRUBANA</t>
  </si>
  <si>
    <t>AVENIDA CORO-CALLE LAS MARGARITA - AV. GIRARDOT</t>
  </si>
  <si>
    <t>ADECUACION Y MANTENIMIENTO INTEGRAL EN MEDIA Y BAJA TENSION CIRCUITOS PUNTA CARDON Y LOS ROSALES. PUNTA CARDON. MUNICIPIO CARIRUBANA DEL ESTADO FALCON.</t>
  </si>
  <si>
    <t>ADECUACION Y MANTENIMIENTO INTEGRAL EN MEDIA Y BAJA TENSION CIRCUITOS PUNTA CARDON Y LOS ROSALES. PUNTA CARDON</t>
  </si>
  <si>
    <t>MANTENIMIENTO INTEGRAL DEL CIRCUITO EN MEDIA Y BAJA TENSION, CON EL CAMBIO DE CONDUCTO A ALUMINIO 336,4 KCMIL, POSTES, HERRAJES, AISLAMIENTO, PROTECIONES Y DEMAS ELEMENTOS EN MAL ESTADO O DAÑADOS EN EL TRONCAL DEL CIRCUITO EN UNA LONGITUD APROXIMAD DE 10,</t>
  </si>
  <si>
    <t>CIRCUITO CON MODERATA TASA  DE CARGA, SIN EMBARGO PRESENTA TENDENCIA A LA SUBIDA DE CARGA, LO QUE LO COMBIERTE EN UN FACTOR A CONSIDERAR PARA SER INTERVANIDO</t>
  </si>
  <si>
    <t>EL MANTENINIENTO  DE ESTE CIRCUITO REDUNDARA EN LA MEJORA DEL SISTEMA ELECTRICO DEL ESTADO, AUNADO A MEJORAS EN LA CALIDA Y CONTINUIDAD DEL SERVICIO ELECTRICO A LA POBLACION DE PUNTA CARDON.</t>
  </si>
  <si>
    <t>CIRCUITO PUNTA CARDON</t>
  </si>
  <si>
    <t>INTERCOMUNAL ALI PRIMERA DEDE LA SUBESTACION MANAURE II HASTA PUNTA CARDON</t>
  </si>
  <si>
    <t>MANTENIMIENTO INTEGRAL DEL CIRCUITO EN MEDIA Y BAJA TENSION, CON EL CAMBIO DE CONDUCTO A ALUMINIO 336,4 KCMIL, POSTES, HERRAJES, AISLAMIENTO, PROTECIONES Y DEMAS ELEMENTOS EN MAL ESTADO O DAÑADOS EN EL TRONCAL DEL CIRCUITO EN UNA LONGITUD APROXIMAD DE 28,</t>
  </si>
  <si>
    <t>ESTE CIRCUITO ESTA MUY DETERIORADO POR LA MEZCLA DE MATERIALES Y COMPONESTE INSTALADOS EN LA RED PRODUCTO QUE FUE OBJETO DE ATAQUES  VANDALICOS HACE UNOS AÑOS Y SE RECUPERO COEN EL MATERIAL QUE SE DISPONIA</t>
  </si>
  <si>
    <t>SU INTERVANCION DE ESTE CIRCUITO REDUNDARA PODITIVAMENTE EN LAS MEJORAS DEL SISTEMA ELECTRICO DEL ESTADO Y LA CALIDAD Y CONTINUIDAD DE SERVICICIO ELECTRICO A VARIAS  URBANZACIONES  ATENDIDAS POR ESTE CIRCUITO</t>
  </si>
  <si>
    <t>CIRCUITO EL CARDON</t>
  </si>
  <si>
    <t>SUBESTACION PUNTO FIJO II-AUTOPISTA CORO-PUNTO FIJO - LAS DELICIA-URBANIZACION PEDRO MANUEL ARCAYA</t>
  </si>
  <si>
    <t>SE REALIZARA MANTENIMIENTO INTEGRAL AL CIRCUITO CON EL CAMBIO DE CONDUCTOR A ALUMINIO 336,4 KCMIL, POSTES, HERRAJES, AISLAMIENTO, PROTECCIONES  Y DEMAS ELEMENTOS EN MAL ESTADO O DAÑADOS EN LA TROCAL DE LA LINEA EN UNA LONGITU APROXIMAD DE 30,3 KM</t>
  </si>
  <si>
    <t>CIRCUITO MUY DETERIORADO, DEBIDO A LOS EFECTOS DE LA CONTAMINACION MARINA, REQUIERE UN AINTERVENCION URGENTE</t>
  </si>
  <si>
    <t>CIRCUITO CON MODERADA TASA DE FALLA, SU INTERVENCION IMPACTARA POSITIVAMENTE EN EL SISTEMA ELECTRICO DEL ESTADO, ADEMA S MEJORAR SUSTANCIALMENTE LA CALIDAD Y CONTUIDAD DE SERVICIO ELCTRICO A LOS HABITANTES DE LA VIA A SANTANA Y LA POBLACION DE SANTA ANA.</t>
  </si>
  <si>
    <t>CIRCUITO ISIRO III</t>
  </si>
  <si>
    <t xml:space="preserve">SUBESTACION TACUATO-AUTOPISTA CORO-PUNTO FIJO-VIA A SANTANA </t>
  </si>
  <si>
    <t>SE REQUIERE REALIZAR MANTENIMIENTO INTEGRAL CON EL CAMBIO DE CONDUCTOR ALUMINIO 336,4 KCMIL Y UNTRAMO DE COBRE # 2 AWG E A LA ORILLA DEL MAR, POSTES, HERRAJES, AISLAMIENTO, PROTECCIONES Y DEMAS ELECMENTOS DAÑADOS O EN MAL ESTADO EN UN ALONGITUD DE APROXIM</t>
  </si>
  <si>
    <t>LA  INTERVANCION DE ESTE CIRCUITO SE VERA REFLEJADA EN LAS MEJORAS DEL SISTEMA ELECTRICO DEL ESTADO Y LA CALIDAD Y CONTINUIDAD DE SERVICICIO ELECTRICO A LOS POBLADORES DE LAS PIEDRA</t>
  </si>
  <si>
    <t>CIRCUITO INAVI</t>
  </si>
  <si>
    <t>SUBETACION  BASE NAVAL-URBANIZACION JORGE HERNANDES-AV. JACINTO LARA CALLE PRINCIPAL DE LAS PIEDRAS</t>
  </si>
  <si>
    <t>CIRCUITO CON ALTO GRADO DE DETRIORO ESPECIALMENTE EN LA ZON DE AGUA SALOBRE POR LA CONTAMINACION MARITA REQUIER UNA INTERVENCION</t>
  </si>
  <si>
    <t xml:space="preserve"> LA INTERVENCIO DEL CIRCUITO IMPACTAR POSITIVAMENTE EN EL SISTEMA ELECTRICO DEL ESTADO Y MEJORA EN LA CALIDAD Y CONTINUIDAD DE SERVICIO ELECTRICO EN LAS POBLACIONES DE SANARE, AGUA SALOBRE, LA SOLEDAD, ENTRE OTROS CENTROS POBLADOS Y CASERIOS EN LA RUTA DE</t>
  </si>
  <si>
    <t>CIRCUITO SANARE-MORROCOY</t>
  </si>
  <si>
    <t>MONSEÑOR ITURRIZA-JOSE LAURENCIO SILVA</t>
  </si>
  <si>
    <t>SUBESTACION SANARE-CARRETERA MORON-CORO-EMBARCADERO MORROCOY</t>
  </si>
  <si>
    <t>MANTENIMIENTO INTEGRAL DE CIRCUITO CON EL CAMBIO DE CONDUCTOR A ALUMINIO 336,4 KCMIL, POSTES, HERRAJES, AISLAMIENTO, PROTECCIONES Y DEMAS ELEMENTOS EN  MAL ESTADO O DAÑADOS EN  UNA LONGITUD APROXIMADA DE 5 KM</t>
  </si>
  <si>
    <t>CIRCUITO CON ALTA TASA DE FALLAS  QUE PROBOCA LA SALIDA IMPORTANTE DE CARGA, SE REQUIERE SU INTERVENCION URGENTE PARA ADECUARLO Y MEJORARLO Y EVITAR PERDIDA DE CARGA SIN RAZON</t>
  </si>
  <si>
    <t xml:space="preserve">SU INTERVECION REDUNDARA POSITIVAMENTE EN LA MEJORAS DEL SISTEMA ELECTRICODEL ESTADO, EVITANDO LAS SALIDAS FORZOSA DEL SITEMA, AUNADO A LAS MEJORADE CALIDAD Y CONTINUIDAD DE SERVICIO ELECTRIO DE LA POBACION DEL TAPARAO Y CASERIOS Y CENTROS POBLADOS EN LA </t>
  </si>
  <si>
    <t>CIRCUITO EL TAPARO</t>
  </si>
  <si>
    <t>LOS TAQUES-CARIRUBANA</t>
  </si>
  <si>
    <t>MANTENIMIENTO INTEGRAL DE CIRCUITO CON EL CAMBIO DE CONDUCTOR A ALUMINIO 336,4 KCMIL, POSTES, HERRAJES, AISLAMIENTO, PROTECCIONES Y DEMAS ELEMENTOS EN  MAL ESTADO O DAÑADOS EN  UNA LONGITUD APROXIMADA DE 6,5 KM</t>
  </si>
  <si>
    <t>CIRCUITO CON MODERADA TASA DE FALLA, CON ALTO GRADO DE DETERIORO, SE REQUIERE SU INTERVENCION</t>
  </si>
  <si>
    <t>SU INTERVENCIO IMPATARA POSITIVAMENTE EN LAS MEJORAS DEL SITEMS ELECTRICO DEL ESTADO Y MEJORA LA CALIDAD Y CONTINUIDAD DEL SERVICIO ELECTRICO DEL ZONA CENTRO SUR DE CARIRUBANA</t>
  </si>
  <si>
    <t>CIRCUITO SALIDA 10</t>
  </si>
  <si>
    <t>SUBESTACION JUDIBANA-SECTOR SNTA ELENA-SECTO UNIVERSITARIO</t>
  </si>
  <si>
    <t>MANTENIMIENTO INTEGRAL DE CIRCUITO CON EL CAMBIO DE CONDUCTOR A ALUMINIO 336,4 KCMIL, POSTES, HERRAJES, AISLAMIENTO, PROTECCIONES Y DEMAS ELEMENTOS EN  MAL ESTADO O DAÑADOS EN  UNA LONGITUD APROXIMADA DE 5,5 KM</t>
  </si>
  <si>
    <t>SU INTERVENCIO IMPATARA POSITIVAMENTE EN LAS MEJORAS DEL SITEMS ELECTRICO DEL ESTADO Y MEJORA LA CALIDAD Y CONTINUIDAD DEL SERVICIO ELECTRICO DE PARTE DEL CASCO CENTRAL DE PUNTO FIJO</t>
  </si>
  <si>
    <t>CIRCUITO BANCO OBRERO</t>
  </si>
  <si>
    <t>SUBESTACION PUNTO FIJO I-SANTA IRENE-BANCO OBRERO</t>
  </si>
  <si>
    <t>RECUPERACION DE PUNTOS DE MANIOBRA Y PRTECCION  EN LOS CIRCUITOS DEL ESTADO FALCON</t>
  </si>
  <si>
    <t>RECUPERACION DE 2500 PUNTOS DE SECCIONAMIENTO, 3000 PUNTOS CON CORTACORRIENTE DAÑADOS Y 2000 PARARRAYOS DAÑADOS, CONECTORES Y CONDUCTOER ASOCIADO.</t>
  </si>
  <si>
    <t>MAS 5000 PUNOS DE MANIOBRA Y SECCIONAMIENTOS DAÑADOS O DETERIORDOS, ASI COMO UNAS 2000 PROTECCIONES CONTRA SOBRETENSION DAÑADAS EN EL SISTEMA DE DISTRIBUCION</t>
  </si>
  <si>
    <t>SISTEMA CON ACCTUACION CON RAPIDES ANTE UNA AVERIA, MANIOBRAS LIMPIAS Y RAMIDAS, RAPIDES EN LA DETECCION DE FALLAS DEL SISTEMA DE DISTRIBUCION</t>
  </si>
  <si>
    <t>TODO LOS CIRCUITOS</t>
  </si>
  <si>
    <t/>
  </si>
  <si>
    <t>24 MUNICIPIO</t>
  </si>
  <si>
    <t>EN TODO EL ESTADO</t>
  </si>
  <si>
    <t>PLAN DE COMPENSACION REACTIVA FIJA Y AUTOMATICA A LOS CIRCUITO URBANOS Y RURALES CON ALTO PERFIL DE CARGA REACTIVA</t>
  </si>
  <si>
    <t>COMPENSACION REACTIVA A LOS CIRCUITOS CON ALTO PERFIAL DE CARGA REACTIVA CON UNIDADES FIJAS Y AUTOMATICAS PARA CUBRI UNOS 100 MVAR DE UNA NECESIDAD DEL SISTEMA FALCONIANO DE MAS DE 250 MEVAR EN PROMEDIO</t>
  </si>
  <si>
    <t>EL ALCANCE CONSITE EN LA INSTALCION PROMEDIO ANUAL DE 20 MVAR NUEVOS, CON LA INSTACION DE BANCO DE COMPENSACION REACTIVA DE 3X150, 3X300 Y 3X200 KVAR, CON UNA PARTE FIJO PARA EL REQUERIMIENTO MINIMO Y UNA PARTE AUTOMATICA PARA CUBRIR LAS NECESIDADES EN LA</t>
  </si>
  <si>
    <t>COMO ES MUY BIEN SABIDO, EL SISTEMA ELECTRICO NACIONAL TIENE UN GRA DEFICIT DE POTENCIA REACTIVA POR LA SALIDA DE SERVICIO DE LA COMPENSACION REACTIVA ELECTRICA, LOS BANCOS DE LA SUBESTACIONES DE TRANSMISION Y LOS BANCOS DE LOS CIRCUITTOS DE DISTRIBUCION,</t>
  </si>
  <si>
    <t>LA PUESTA DE LA COMPENSACION REACTIBA BIEN CONTROLADA TIENE GRANDES BENEFICIOS AL SISTEMA ELECTRICO NACIONAL, DISMINUIRA LAS CAUSAS DE LAS CAIDAS DE TENSION EN LAS HORAS DE MAXIMA DEMANDA, MEJORNSO EL FACTOR DE POTENCIA DEL SISTEMA EN GENRAL, CONTRIBUIRIA</t>
  </si>
  <si>
    <t>VARIOS CIRCUITOS</t>
  </si>
  <si>
    <t>VARIOS MUNICIPIOS</t>
  </si>
  <si>
    <t xml:space="preserve">AMPLIACIÓN DE LA SUBESTACIÓN BOCA DE AROA 34,5/13,8 KV DE 1X10 A 2X10 MVA 
</t>
  </si>
  <si>
    <t xml:space="preserve">AMPLIACIÓN DE LA SUBESTACIÓN BOCA DE AROA 34,5/13,8 KV DE 1X10 A 2X10 MVA Y ADECUACIÓN DE SALIDAS DE LÍNEAS A 13,8 KV
</t>
  </si>
  <si>
    <t>CONTRUCION DE NUEVO PORTICO DE LLEGADA Y SALIDA, CONSTRUCCION DE BASE PARA EQUIPOS DE POTENCIA Y ESTRCTURAS PARA RECONECTADORES, CONSTRUCCION DE BARRA EN COBRE 4/0 AWG Y ADECUACION DE LAS 5 SALIDAS DE LINEA ACTUALES Y PREVER POR LO MENOS 2 RESERVAS, REALI</t>
  </si>
  <si>
    <t>LA SUBESTACION PRESNTE UNA CONDICION EN LA FALLO UN TP DE 10 MVA QUE SE TUVO QUE SOLUCIONAR CON UNA UNIDAD MIVIL DE 15 MVA PROVIENIENTE DE LA ANTIGUA SUBESTACION  CORO III 34,5/13,8 KV, SE REQUIER LA AMPLIACION A 2X10 MVA PAA LIBERAR MOVIL DE 15 MVA ACTAL</t>
  </si>
  <si>
    <t>ESTABILCION DEL SISTEMA DE DISTRIBUCION DE LA ZONA Y LA PROTECION DE EQUIPOS COSTOSOS Y ESCASOS, MEJOR CALIDAD DE SERVIVO A LA PARROQUIA BOCA DE AROA DEL MUNICIPIO JOSE LAURENCIO SILVA DEL ESTADO FALCON</t>
  </si>
  <si>
    <t>SUBESTACION BOCA DE AROA</t>
  </si>
  <si>
    <t>BOCA DE AROA, VIA A LOS INDIOS</t>
  </si>
  <si>
    <t>AUMENTO DE CAPACIDA  DE LA SUBESTACION SANTA CRUZ DE BUCARAL DE 5 MVA A 10 MVA Y ADECUACION DE DOS SALIDAS DE LINEA Y PREVER UNA SALIDA DE RESERVA</t>
  </si>
  <si>
    <t>AUMENTO DE CAPACIDA  DE LA SUBESTACION SANTA CRUZ DE BUCARAL DE 5 MVA A 10 MVA Y ADECUACION DE DOS SALIDAS DE LINEA</t>
  </si>
  <si>
    <t>EVALUAR LA BASE DEL TRANSFORMADOR EXISTENTE (5 MVA) PARA DETERMINAR SI SOPORTA EL PESO DE UN TRANSFOMADOR DE POTENCIA DE 10 MVA Y HACER LAS ADECUACIONES RESPECTIVAS,  RETIRO DE TRANDFORMADOR DE 5 MVA E INSTALCION DE TRANSFORMADOR DE POTENCIA DE 10 MVA, RE</t>
  </si>
  <si>
    <t xml:space="preserve"> LA SUBESTACION  HA TENIDO PERIOS CON CARGA POR ENCIAN SLE 80%, ADICIONAL SE ESTA EN PROCECUION  CON LA ALCADIO Y PUEBLO ORGANIZADO LA CONTRUCCION DE UN SALIDA DE LINEA PARA ALIMENTAR LA PARROQUIE DE LAS VEGAS DEL TUY, QU EN LA ACTUALIDA SE ALIMENTA DEL C</t>
  </si>
  <si>
    <t>EVITAR EL DAÑO CONSIENTE DE EQUIPO DE POTENCIA (TRANSFORMADOR) DEL SISTEMA ELECTRICO NACIONAL. CONTRIBUIR CON EL MEJORAMIENTO DE LA CALIDAD DEL SERVIO ELECTRICO DEL MUNICIPIO UNION DEL ESTADO FALCON</t>
  </si>
  <si>
    <t>SUBESTACION SANTA CRUZ DE BUCARAL</t>
  </si>
  <si>
    <t>UNIO</t>
  </si>
  <si>
    <t>CARRETERA FALCON-LARA, ENTRADA A SANTA CRUZ DE BUCARAL</t>
  </si>
  <si>
    <t>RECOSNTRUCCION DE LA SUBESTACION MIRIMIRE</t>
  </si>
  <si>
    <t>RECUPERACION POR COMPLETO LA SUBESTACION MIRIMIRE 34,5/13,8 KV</t>
  </si>
  <si>
    <t xml:space="preserve">CONSTRUCION  DE LA SUBESTACION  MIRIMIRE PO COMPLETO EN SU UBICACION ACTUAL, REPLEAR EL TERRENO, FUNDACIONES DE EQUIPOS BANCADAS, MALLADE PUESTA ATIERRAPORTICOS, PORTICOS, BARRA,  PIEDRA PICADA, INSTALCION DE EQUIPOS EXISTENTES EN BUEBN ESTADO, ARMARIOS, </t>
  </si>
  <si>
    <t>LA SUBESTACION PRESNTE UNA CONDICION DE DETERIORO EXTREMO, SE REQUIER UNA INTERVENCIO INMEDIATA, ESTA COMPLETAMENTE DESGURDENCIDA, SIN NINGUN TIPO DE PROTECION FISICA</t>
  </si>
  <si>
    <t>SU RECUPERACION COMPLETA REPERCUTIRA DE MANERA POSITIVA EN EL SISTEMA ELECTRICO DE LA ZON Y POR ENDE DEL SITEMA NACIONAL, SE GARANTIZARA UN MEJOR CALIDA DE SERVICIO ELECTRICO A LAS COMUNIDADES DE LOS MUNICIPIOS ACOSTA, SAN FRANCISCO Y JACURA DEL ESTADO FA</t>
  </si>
  <si>
    <t>MIRIMIRE</t>
  </si>
  <si>
    <t>SAN FRANCISCO</t>
  </si>
  <si>
    <t>CARETEA MIRIMIRE-CAPADARE, SECTOR EL CRISTO, MIRIMIRE</t>
  </si>
  <si>
    <t>MANTEMINETO GENERAL DE SUSBESTACIONES DE DISTRIBUCION</t>
  </si>
  <si>
    <t>MANTEMINIENTO GENRAL A LAS SUBESTACIONES DE DISTRIBUCION, EN TODO EL ESTADO</t>
  </si>
  <si>
    <t xml:space="preserve">MANTEMINIENTO GENERAL DE 15 SUBESTACIONES DE DISTRIBUCION CON POR LO MENOS: RESTITUCION DE CERCA PERIMETRAL CON PORTON, RECUPERACION DE LA MALLA DE PUESTA A TIERRA, RECUPERACION DE LOS PUNTOS DE PUESTA A TIERRA DE LOS PORTICOS Y LOS EQUIPOS DE POTENCIA Y </t>
  </si>
  <si>
    <t xml:space="preserve">LAS SUBESTACIONES HAN SUFRIDO MUCHO VANDALISMO EL TIEMPO A DETERIORADO LAS CERCAS PERIMETRALES QUES ESTA CASI DERRUMBADAS, SIN PORTON NI IDENTIFICACION, SE HAN ROBADO LAS MALLA DE PUESTA A TIERRA, MUCHOS EQUIPOS NO ESTAN PUESTOS A TIERRA, LOS GABINETE DE </t>
  </si>
  <si>
    <t>LA FALLAS EN LAS SUBESTACIONES DE DISTRIBUCION TIENEN GRAN IMPACTO EN EL SISTENA ELECTRICO Y MUCHOS USUARIS SE QUEDAN SIN SERVICIO POR LO QUE UNA SUBESTACION DE DISTRIBUCION BIEN MANTENIDA CONTIBULLE AL MANTENER UN SIESTEMA ELECTRICO ESTABLE Y LOS USUARIO</t>
  </si>
  <si>
    <t>15 SUBESTACIONES</t>
  </si>
  <si>
    <t>REHABILITACION DEL CIRCUITO GUAIRA #5 (GUAIRA - MARE) EN 30KV DE LA SUBESTACION GUAIRA 30KV</t>
  </si>
  <si>
    <t>REHABILITACION DEL CIRCUITO GUAIRA #5 EN 30KV QUE SIRVE DE RESPALDO AL CIRCUITO GUAIRA #4, EL CUAL ALIMENTA A LA SUBESTACION MARE 30KV.</t>
  </si>
  <si>
    <t>RECUPERACION DEL CIRCUITO GUAIRA #5, QUE VA DESDE GUAIRA HASTA MARE, 15 KM DE LINEA 4/0 ALUMINIO, REINTALACION DE 5 ESTRUCTURAS DE PASO DE POSTES MOROCHOS CON SUS RESPECTIVOS HERRAJES, RECUPERACION DE 40 PUNTOS DE APOYO TIPO TORRES CON SUS RESPECTIVOS HER</t>
  </si>
  <si>
    <t>ACTUALMENTE LA SUBESTACION MARE 30/4,8KV, ESTA ALIMENTADA SOLAMENTE CON EL CIRCUITO GUAIRA #4, ESTO REPRESENTA UN PUNTO VULNERABLE PARA LA CONFIABILIDAD DEL SERVICIO ELECTRICO DE LA MENCIONADA SUBESTACION PORQUE AL MOENTO DE CUALQUIER EVENTUALIDAD CON EST</t>
  </si>
  <si>
    <t>MEJORAMIENTO DE LA CONFIABILIDAD, SELECTIVIDAD, FLEXIBILIDAD Y LA CALIDAD DEL SERVICIO ELECTRICO EN LA ZONA, AL PODER HACER RECUPERACIÓN DE CARGA A TRAVES DE ESTE CIRCUITO.</t>
  </si>
  <si>
    <t>GUAIRA #5 30KV</t>
  </si>
  <si>
    <t>VARGAS</t>
  </si>
  <si>
    <t>GUAIRA, MAIQUETIA, CARLOS SOUBLETTE</t>
  </si>
  <si>
    <t>REHABILITACION DEL CIRCUITO GUAIRA CASINO #1 30KV</t>
  </si>
  <si>
    <t>CAMBIO DEL CONDUCTOR DE SALIDA DEL CIRCUITO GUAIRA CASINO #1 EN 30KV</t>
  </si>
  <si>
    <t xml:space="preserve">CAMBIO DE 150 MTS DE CONDUCTOR DE SALIDA DEL CIRCUITO GUAIRA-CASINO #1, DE CONDUCTOR GAS FIELD A CONDUCTOR TRIPOLAR 500PLT 34.5KV, CON SUS RESPECTIVAS COPAS DE CONEXIÓN.
</t>
  </si>
  <si>
    <t>ACTUALMENTE EL CABLE DE GAS FIELD DEL CIRCUITO GUAIRA-CASINO #2 ESTA FUERA DE SERVICIO POR PRESENTAR MUCHAS FUGAS.  SE TOMÓ UNA DE LAS LLEGADAS EN 69KV Y LA CONVIRTIERON EN SALIDA, HACIENDO LA TRANSICIÓN EN EL APOYO DONDE SE RECIBE EL CABLE SUBTERRANEO EN</t>
  </si>
  <si>
    <t>GUAIRA 30KV</t>
  </si>
  <si>
    <t>SUBESTACION GUAIRA</t>
  </si>
  <si>
    <t>REHABILITACION DEL CIRCUITO GUAIRA CASINO #2 30KV</t>
  </si>
  <si>
    <t>CAMBIO DEL CONDUCTOR DE SALIDA DEL CIRCUITO GUAIRA CASINO #2 EN 30KV</t>
  </si>
  <si>
    <t>CAMBIO DE 150 MTS DE CONDUCTOR DE SALIDA DEL CIRCUITO GUAIRA-CASINO #2, DE CONDUCTOR GAS FIELD A CONDUCTOR TRIPOLAR 500PLT 34.5KV, CON SUS RESPECTIVAS COPAS DE CONEXIÓN.
REUBICACION DE ESTE CIRCUITO A SUS APOYOS ORIGINALES UNA VEZ REUBIUCADA LA LINEA GUAI</t>
  </si>
  <si>
    <t xml:space="preserve">ACTUALMENTE EL CABLE DE GAS FIELD DEL CIRCUITO GUAIRA-CASINO #2 ESTA FUERA DE SERVICIO POR PRESENTAR MUCHAS FUGAS. </t>
  </si>
  <si>
    <t>REACTIVACION DEL CIRCUITO PICURE A01 EN 12,47KV</t>
  </si>
  <si>
    <t>REINSTALACION DE INTERRUPTOR PRINCIPAL DEL CIRCUITO PICURE A01</t>
  </si>
  <si>
    <t>INSTALACION DEL INTERRUPTOR DE PROTECCION DEL CIRCUITO PICURE A01 EN 12,47KV CON SUS RESPECTIVAS CONEXIONES DE CONTROL Y PROTECCION.</t>
  </si>
  <si>
    <t>ACTUALMENTE EL CIRCUITO PICURE A01 ESTA SIENDO RECUPERADO POR EL CIRCUITO PICURE A04 EN VIRTUD DE QUE EL INTERRUPTOR PRINCIPAL DEL CIRCUITO PICURE A01 ESTA FUERA DE SERVICIO.</t>
  </si>
  <si>
    <t>SUBESTACION PICURE</t>
  </si>
  <si>
    <t>SUBESTACION PICURE, SECTOR PICURE</t>
  </si>
  <si>
    <t>REACTIVACION DEL CIRCUITO GUAIRA A01 EN 5KV</t>
  </si>
  <si>
    <t>REACTIVACION DEL CIRCUITO GUAIRA A01 EN 5KV CON LA CONEXIÓN A LA NUEVA CELDA DE LA SUBESTACION</t>
  </si>
  <si>
    <t>INSTALACION DE NUEVO TRAMO DE CIRCUITO CALIBRE 500MCM PLT PANT 15KV A LA NUEVA CELDA INSTALADA EN LA SUBESTACION HASTA EL INTERRUPTOR DE 4 VIAS INSTALADO EN LA SUBESTACION.</t>
  </si>
  <si>
    <t>ACTUALMENTE EL CIRCUITO GUAIRA A01 ESTA ASUMIDO POR EL CIRCUITO GUAIRA A06 DEBIDO A QUE EL INTERRUPTOR PRINCIPAL SE QUEMÓ, PERO DENTRO DE LA SUBESTACION YA EXISTE UNA NUEVA CELDA PARA LA INSTALACION DE TODOS LOS CIRCUITOS EXISTENTES EN ESA SUBESATACION QU</t>
  </si>
  <si>
    <t>EJECUTADO</t>
  </si>
  <si>
    <t>SUBESTACION GUAIRA 5KV</t>
  </si>
  <si>
    <t>SUBESTACION GUAIRA, AVENIDA SOUBLETTE LA GUAIRA</t>
  </si>
  <si>
    <t>ADECUACION DEL CIRCUITO CARABALLEDA A07 EN 12,47KV DE LA SUBESTACION CARABALLEDA</t>
  </si>
  <si>
    <t xml:space="preserve"> EXTENSION DE LINEAS SUBTERRANEAS EN MT DEL CIRCUITO</t>
  </si>
  <si>
    <t xml:space="preserve">SE PLANTEA LA EXTENSION DE NUEVA RUTA DEL CIRCUITO DE 2 KM LINEAS SUBTERRANEAS PLT CON PANTALLA CU 250 MCM 15 KV. </t>
  </si>
  <si>
    <t>CIRCUITO CON LIMITE DE SOBRE CARGA EN EL TRAMO CD12293_1, SUPERANDO SU CAPACIDAD DE NOMINAL.</t>
  </si>
  <si>
    <t>MEJORAMIENTO DE LA SELECTIVIDAD, FLEXIBILIDAD, CONFIABILIDAD Y LA CALIDAD DEL SERVICIO ELECTRICO EN LA ZONA, AL PODER HACER RECUPERACIÓN DE CARGA A TRAVES DE ESTE CIRCUITO.</t>
  </si>
  <si>
    <t>CARABALLEDA A07</t>
  </si>
  <si>
    <t>BOULEVARD NIZA, CARABALLEDA</t>
  </si>
  <si>
    <t>ADECUACION DEL CIRCUITO PICURE B01 EN 12,47KV DE LA SUBESTACION PICURE</t>
  </si>
  <si>
    <t>RECONSTRUCCION  DEL CIRCUITO EN LINEAS  AEREAS DE MEDIA TENSION</t>
  </si>
  <si>
    <t xml:space="preserve">CAMBIOS DE ESTRUCTURAS (POSTES, AISLADORES Y HERRAJES) CAMBIO DE LINEAS </t>
  </si>
  <si>
    <t>ACTUALMENTE UN 80% DE LAS ESTRUCTURAS AEREAS DE ESTE CIRCUITO ESTAN MUY DETERIORADAS POR EL SALITRE, LO QUE OCACIONA QUE EL MISMO SEA  EL QUE POSEE EL MAS ALTO PORCENTAJE DE FALLA DEL ESTADO.</t>
  </si>
  <si>
    <t xml:space="preserve">AUMENTO DE LA CONFIABILIDAD Y DE LA CALIDAD DEL SERVICIO ELECTRICO EN LA ZONA SERVIDA.  CON ESTE PROYECTO SE PREEVER FUTURO COLAPSO DE TODA LA CARGA ALIMENTADA POR ESTE CIRCUITO. </t>
  </si>
  <si>
    <t>PICURE BO1</t>
  </si>
  <si>
    <t>SECTORES TAGUA, LA SALINA, PICURE, PUERTO CARAYACA, CHICHIRIVICHE, PARROQUIA CARAYACA, LA GUAIRA</t>
  </si>
  <si>
    <t>ADECUACION DEL CIRCUITO PUERTO B02 EN 12,47KV DE LA SUBESTACION PUERTO</t>
  </si>
  <si>
    <t>RECONSTRUCCION  DEL CIRCUITO EN LINEAS   AEREAS DE MEDIA TENSION</t>
  </si>
  <si>
    <t>ACTUALMENTE UN 60% DE LAS ESTRUCTURAS AEREAS DE ESTE CIRCUITO ESTAN MUY DETERIORADAS POR EL SALITRE, LO QUE OCACIONA QUE EL MISMO SEA  EL SEGUNDO CON EL MAS ALTO PORCENTAJE DE FALLA DEL ESTADO.</t>
  </si>
  <si>
    <t>PUERTO B02</t>
  </si>
  <si>
    <t>SECTORES BARRIO VARGAS, MARE ABAJO Y PLAYA VERDE, PARROQUIA CARLOS SOUBLETTE, LA GUAIRA</t>
  </si>
  <si>
    <t>ADECUACION DEL CIRCUITO TACAGUA A06 EN 12,47KV DE LA SUBESTACION TACAGUA</t>
  </si>
  <si>
    <t>EXTENSION DE LINEAS SUBTERRANEAS EN MT DEL CIRCUITO TACAGUA A06</t>
  </si>
  <si>
    <t>SE PLANTEA LA EXTENSION DE 1,2 KM DE CIRCUITO TACAGUA A06 PARA TRANSFERIR PARTE DE LA CARGA ADIONALMENTE
CAMBIO DE CALIBRE DE 2/0 A 250 PLT EN LOS CD 15818_4 CD 15818_2 CD8480_7 CD8480_11 CD8480_1</t>
  </si>
  <si>
    <t>CIRCUITO EN EL LIMITE DE SOBRE CARGA SUPERANDO LA CAPACIDAD DE DISEÑO, SE REQUIERE TRANSFERIR BLOQUE DE CARGA Y ADECUAR A TRAVES DE UN CAMBIO DE CALIBRE PARTE DEL TRONCAL DEL CIRCUITO</t>
  </si>
  <si>
    <t>TACAGUA A06</t>
  </si>
  <si>
    <t>AV LA ARMADA, SECTOR LA PAEZ, PARROQUIA CATIA LA MAR, LA GUAIRA</t>
  </si>
  <si>
    <t>ADECUACION DEL CIRCUITO TACAGUA A07 EN 12,47KV DE LA SUBESTACION TACAGUA</t>
  </si>
  <si>
    <t>ADECUACION DEL TRONCAL  DEL CIRCUITO EN LINEAS SUBTERRANEAS DE MEDIA TENSION</t>
  </si>
  <si>
    <t>1. REEMPLAZAR 600 METROS X 3 DE CABLE SUBTERRANEO.
2. CAMBIO DE 15 RECEPTACULOS TERMINAL EN T. 
3. REALIZAR CONEXIÓN DERIVACION EN T PARA RECUPERAR INTERCONEXION ENTRE LOS CIRCUITOS TAG_A07 Y TAG_A08</t>
  </si>
  <si>
    <t>REEMPLAZAR TRAMOS TRONCAL CD8473_1; 8473_4; 8473_6; 8473_8; 8473_9; 8473_12; 8473_14; 8473_17 CABLE CU PLT CON PANTALLA 250 MCM POR CABLE CU PLT CON PANTALLA 500 MCM LINEA SUBTERRANEA EN MT POR SOBRE CARGA EN SU CAPACIDAD NOMINAL</t>
  </si>
  <si>
    <t>TACAGUA A07</t>
  </si>
  <si>
    <t>URB. PLAYA GRANDE, PARROQUIA CATIA LA MAR, LA GUAIRA</t>
  </si>
  <si>
    <t>ADECUACION DEL CIRCUITO TACAGUA A08 EN 12,47KV DE LA SUBESTACION TACAGUA</t>
  </si>
  <si>
    <t>ADECUACION DEL TRONCAL  DEL CIRCUITO EN LINEAS  AEREAS Y SUBTERRANEAS DE MEDIA TENSION</t>
  </si>
  <si>
    <t>1. REEMPLAZAR 155 METROS X 3 DE CABLE  RED SUBTERRANEO.
2. REEMPLAZAR 520 METROS X 3 DE CONDUCTOR RED AEREA.
3. CAMBIO DE COMPONENTES (AISLADORES Y HERRAJES)-</t>
  </si>
  <si>
    <t>REEMPLAZAR TRAMOS TRONCAL CD15150_4; CD10384_1, CABLE CU PLT CON PANTALLA 250 MCM POR CABLE CU PLT CON PANTALLA 500 MCM LINEA SUBTERRANEA EN MT Y REEMPLAZAR TRAMOS TRONCAL LD10382_1; 10382_2; 10382_3; 10382_7; 10382_8; 10382_9, CONDUCTOR CU3/0 DESNUDO POR</t>
  </si>
  <si>
    <t>TACAGUA A08</t>
  </si>
  <si>
    <t>SECTOR PUERTO VIEJO, LA ATLANTIDA, PARROQUIA CATIA LA MAR, LA GAUIRA.</t>
  </si>
  <si>
    <t>ADECUACION CIRCUITO PUERTO B05</t>
  </si>
  <si>
    <t xml:space="preserve">CAMBIO DE CALIBRE  250PLT A 400 MCM AL, CD 18557_1 _2_3,CD16884_1.
SECCIONAMIENTO OPERATIVO LD 16866_1 
INTERCONEXION ENTRE LOS CIRCUITOS PRT-A2 Y PRT-B-2 </t>
  </si>
  <si>
    <t xml:space="preserve"> CD 18557_1 _2_3,CD16884_1 SOBRE PASAN LA CAPACIDAD DE EMERGENCIA</t>
  </si>
  <si>
    <t>PUERTO B-5</t>
  </si>
  <si>
    <t>AV SOUBLETTE, SECTOR POLIDEPORTIVO JOSE MARIA VARGAS, PARROQUIA CARLOS SOUBLETTE, LA GUAIRA</t>
  </si>
  <si>
    <t>REACTIVACION DEL SISTEMA DE COMPENSACION REACTIVA EN EL ESTADO LA GUAIRA</t>
  </si>
  <si>
    <t>REINSTALACION DE BANCOS DE CONDENSADORES PARA LA COMPENSACION REACTIVA DEL SISTEMA DE DISTRIBUCION DEL ESTADO LA GUAIRA</t>
  </si>
  <si>
    <t>RECUPERACION DEL SISTEMA DE COMPENSACION REACTIVA CON LA INSTALACION DE 36 BANCOS DE CONDESADORES DE 300 KVAR, LO QUE REPRESENTA UNA TOTALIDAD DE 10800 KVAR</t>
  </si>
  <si>
    <t>POR APROBACION</t>
  </si>
  <si>
    <t>MEJORAMIENTO SIGNIFICATIVO EN LOS PERFILES DE VOLTAJE EN TODA LA RED DE DISTRIBUCIÓN DEL ESTADO LA GUAIRA, MEJORANDO DIRECTAMNETE LA CALIDAD DE SERVICIO EN TODO EL ESTADO.</t>
  </si>
  <si>
    <t>DIFERENTES ZONAS</t>
  </si>
  <si>
    <t>REHABILITACION DE LA SUBESTACIÓN LOS CARACAS</t>
  </si>
  <si>
    <t>SUSTITUCION DE BANCO DE 3 TRANSFORMADORES DE POTENCIA DE 0,55MVA POR UN TRANSFORMADOR TRIFASICO DE 5MVA DE 30/8,3 KV, INSTALACION DE CELDAS CON INTERRUPTORES PRINCIPALES EN 8,3KV, 600AMP CON SUS RECPECTIVOS TRANSFORMADORES DE CORRIENTE Y POTENCIALES, INST</t>
  </si>
  <si>
    <t>ADECUAR LA SUBESTACIÓN LOS CARACAS AUMENTANDO SU CAPACIDAD INSTALADA Y EL CAMBIO DE VOLTAJE DE ENTREGA DE 4,8 A 8,3KV, ADECUACIÓN DE LAS PROTECCIONES CON SUS RESPECTIVOS EQUIPO DE INTERRUPCIÓN Y MEDICIÓN, DE MANERA DE PODER CUBRIR LA NUEVA CARGA QUE SE ES</t>
  </si>
  <si>
    <t>ACTUALMENTE LA VICEPRESIDENCIA DE LA REPUBLICA ESTÁ EJECUTANDO UN PROYECTO DE REHABILITACION DE LA CIUDAD VACACIONAL LOS CARACAS, COMO PARTE DE ESTA REHABILITACIÓN SE ESTIMÓ UNA CARGA ELECTRICA DE 3MVA PARA DICHA CIUDAD LO QUE GENERA LA NECESIDAD DE AMPLI</t>
  </si>
  <si>
    <t>CON LA AMPLIACION DE LA CAPACIDAD INSTALADA Y EL CAMBIO DE VOLTAJE A 8,3KV SE GARANTIZARIA, EN PRIMER LUGAR, DEMANDA ELECTRICA ESTABLECIDA PARA LA CVLC, SE NORMALIZARIA LA INTERCONEXIÓN DIRECTA ENTRE ESTA SUBESATCION Y LA SUBESTACIÓN TODASANA, PORQUE AMBA</t>
  </si>
  <si>
    <t>LOS CARACAS</t>
  </si>
  <si>
    <t>CIUDAD VACACIONAL LOS CARACAS, ANTES DE LLEGAR A LA PLAZA BOLIVAR, PARROQUIA NAIGUATA, EDO LA GUAIRA.</t>
  </si>
  <si>
    <t>REHABILITACION DE LA SUBESTACIÓN ANARE</t>
  </si>
  <si>
    <t>SUSTITUCION DE LA UNIDAD DE TRANSFORMACION POR UNA DE 5MVA DE 30/4,8KV E INSTALACION DE RECONECTADOR EN 4,8KV, 600AMP CON SU RECPECTIVA CAJA DE CONTROL, INSTALACION DE REGULADOR DE VOLTAJE EN 4,8KV, INSTALACIÓN DE CUARTO DE MEDICIÓN Y PROTECCIÓN, INSTALAC</t>
  </si>
  <si>
    <t>ADECUAR LA SUBESTACIÓN ANARE NORMALIZANDO EL TRANSFORMADOR DE LA SUBESTACION INSTALANDO UNO DE 3MVA EN 30/4,8KV, ADECUACIÓN DE LAS PROTECCIONES CON SUS RESPECTIVOS EQUIPO DE INTERRUPCIÓN Y MEDICIÓN, DE MANERA DE MEJORAR LOS PERFILES DE VOLTAJE Y CALIDAD D</t>
  </si>
  <si>
    <t>ESTA SUBESTACION ACTUELMENTE TIENE UN TRASNFORMADOR PRINCIPAL DE 3 MVA, EL CUAL TIENE UN VOLTAJE DE 30KV A 277V DE SALIDA DE BAJA TENSION, EL CUAL ENTRA A UN BANCO DE 3X250KVA QUE ELEVA EL VOLTAJE DE 277 A 4800V, EVIDENCIANDO UNA CONDICION TOTALMENTE FUER</t>
  </si>
  <si>
    <t xml:space="preserve">SE RETIRA UNA CONDICION FUERA DE NORMA INSTALANDO UNA NUEVA UNIDAD CON LAS CARACTERISTICAS DE 5MVA, 30/4,8KV, CON SU RESPECTIVO REGULADOR DE TENSION Y PROTECCIONES, MEJORANDO ASI EL NIVEL DE TENSION EN LA ZONA,  LA CALIDAD Y LA CONFIABILIDAD DEL SERVICIO </t>
  </si>
  <si>
    <t>ANARE</t>
  </si>
  <si>
    <t>FINAL CALLE PRINCIPAL DE ANARE, POBLACION DE ANARE, PARROQUIA NAIGUATA, ESTADO LA GUAIRA.</t>
  </si>
  <si>
    <t>ADECUACION DE LA SUBESTACION LA SABANA</t>
  </si>
  <si>
    <t>SUSTITUCION DE LOS DOS BANCOS DE TRANSFORMACION DE 3X500KVA POR UN TRANSFORMADOR DE 10MVA DE 30/8,3KV, INTERRUPTORES PRINCIPALES EN 8,3KV, 600AMP CON SUS RECPECTIVOS TRANSFORMADORES DE CORRIENTE Y POTENCIALES, INSTALACION DE REGULADOR DE VOLTAJE EN 8,3KV,</t>
  </si>
  <si>
    <t>ADECUAR LA SUBESTACIÓN LA SABANA AUMENTANDO SU CAPACIDAD INSTALADA A TRAVES DE LA INSTALACION DE UN TRX DE 10MVA, ADECUACIÓN DE LAS PROTECCIONES CON SUS RESPECTIVOS EQUIPO DE INTERRUPCIÓN, PROTECCION, MEDICIÓN Y COMUNICACION REMOTA, DE MANERA DE MEJORAR L</t>
  </si>
  <si>
    <t xml:space="preserve">ESTA SUBESTACION ACTUALMENTE TIENE DOS UNIDADES DE 3X500KVA, PERO LA DEMANDA EN CONTINUAS OPORTUNIDADES SUPERA ESA CAPACIDAD INSTALADA, APARTE TAMBIEN EXISTE PROBLEMAS A NIVEL DE REGULACIÓN DE VOLTAJE PORQUE LOS EQUIPOS EXISTENTES ESTAN INOPERATIVOS, POR </t>
  </si>
  <si>
    <t>SE MEJORA SUSTANCIALMENTE LA CALIDAD Y LA CONFIABILIDAD DEL SERVICIO ELECTRICO EN LA ZONA.</t>
  </si>
  <si>
    <t>LA SABANA</t>
  </si>
  <si>
    <t>KILOMETRO 16 DE LA CARRETERA LOS CARACAS CHUSPA, LA SABANA, PARROQUIA CARUAO. ESTADO LA GUAIRA.</t>
  </si>
  <si>
    <t>ADECUACION DE LA SUBESTACION TODASANA</t>
  </si>
  <si>
    <t>ADECUAR LA SUBESTACIÓN TODASANA AUMENTANDO SU CAPACIDAD INSTALADA A TRAVES DE LA INSTALACION DE UN TRX DE 10MVA, ADECUACIÓN DE LAS PROTECCIONES CON SUS RESPECTIVOS EQUIPO DE INTERRUPCIÓN, PROTECCION, MEDICIÓN Y COMUNICACION REMOTA, DE MANERA DE MEJORAR LO</t>
  </si>
  <si>
    <t>ESTA SUBESTACION ACTUALMENTE TIENE UNA UNIDAD DE 3X500KVA, PERO LA DEMANDA EN CONTINUAS OPORTUNIDADES SUPERA ESA CAPACIDAD INSTALADA, POR LO QUE ES NECESARIO AUMENTAR LA CAPACIDAD INSTALANDO UNA UNIDAD DE 10MVA.</t>
  </si>
  <si>
    <t>TODASANA</t>
  </si>
  <si>
    <t>KILOMETRO 11 DE LA CARRETERA LOS CARACAS CHUSPA, TODASANA, PARROQUIA CARUAO. ESTADO LA GUAIRA.</t>
  </si>
  <si>
    <t>ADECUACION DE LA SUBESTACION CHUSPA</t>
  </si>
  <si>
    <t xml:space="preserve">ADECUAR LA SUBESTACIÓN CHUSPA AUMENTANDO SU CAPACIDAD INSTALADA A TRAVES DE LA INSTALACION DE UN TRX DE 10MVA, ADECUACIÓN DE LAS PROTECCIONES CON SUS RESPECTIVOS EQUIPO DE INTERRUPCIÓN, PROTECCION, MEDICIÓN Y COMUNICACION REMOTA, DE MANERA DE MEJORAR LOS </t>
  </si>
  <si>
    <t>CHUSPA</t>
  </si>
  <si>
    <t>SECTOR LA YAGUARA, CHUSPA, PARROQUIA CARUAO. ESTADO LA GUAIRA.</t>
  </si>
  <si>
    <t>ADECUACION DE LA SUBESTACION CASINO</t>
  </si>
  <si>
    <t>SUSTITUCION DE LOS TRES  TRANSFORMADORES DE 5,25MVA EN 30/4,8KV POR TRES TRANSFORMADORES DE 10MVA EN 30/4,8KV, CON REGULACION DE VOLTAJE EN 4,8KV.</t>
  </si>
  <si>
    <t>CON ESTE PROYECTO SE QUIERE RESTABLECER LA CAPACIDAD FIRME DE LA SUBESTACION CON EL CAMBIO DE LAS TRES UNIDADES TRIFASICAS DE TRANSFORMACION EXISTENTES DE 5,25MVA POR TRES NUEVAS TRIFASICAS DE 10MVA CADA UNA, CON SU RESPECTIVO SISTEMA DE REGULACION DE VOL</t>
  </si>
  <si>
    <t>SUBESTACION ACTUALMENTE FUERA DE SU CAPACIDA FIRME , EN OPORTUNIDADES LA DEMANDA SOBREPASA LA CAPACIDAD INSTALADA, EL SISTEMA DE REGULACION PRESENTA MUCHOS PROBLEMAS REPERCUTIENDO DIRECTAMENTE EN LA CALIDAD DEL SERVICIO QUE SE SIRVE DE ESTA SUBESTACION.</t>
  </si>
  <si>
    <t>SE RECUPERA LA CAPACIDAD FIRME DE LA SUBESTACION CASINO, SE MEJORAN LOS PERFILES DE VOLTAJE Y LA CALIDAD DEL SERVICIO EN LA ZONA ALIMENTADA POR ESTA SUBESTACION.</t>
  </si>
  <si>
    <t>CASINO</t>
  </si>
  <si>
    <t>AV. INTERCOMUNAL DE MACUTO, PARROQUIA MACUTO. ESTADO LA GUAIRA.</t>
  </si>
  <si>
    <t>RECUPERACION CIRCUITO 1 JUSEPIN</t>
  </si>
  <si>
    <t>RECONSTRUCCION DE  18 KMS DE LINEA TRIFASICA DE 13,8 KV</t>
  </si>
  <si>
    <t>RECONSTRUCCION DE 18 KMS DE  LINEA TRIFASICA JUSEPIN - LA TOSCANA TRIFASICA EN 13,8 KV</t>
  </si>
  <si>
    <t>EN PROYECTO</t>
  </si>
  <si>
    <t>PERMITIRA UNA MEJOR DISTRIBUCION DE CARGAS, PERMITIENDO UNA RECUPERACION MAS RAPIDA DEL CIRCUITO EN EL MOMENTO DE UNA FALLA, ADEMAS DE AÑADIR FLEXIBILIDAD  EN CASO DE FALLAS BIEN SEA DE LINEAS O DE UNA SUBESTACION,1. CIRCUITO 1 S/E JUSEPIN EN 13,8 KV BARR</t>
  </si>
  <si>
    <t>CIRCUITO 1 S/E JUSEPIN</t>
  </si>
  <si>
    <t>MATURIN</t>
  </si>
  <si>
    <t>CARRETERA NACIONAL JUSEPIN LA TOSCANA</t>
  </si>
  <si>
    <t>RECUPERACION DE CIRCUITO  SANTA BARBARA S/E TEJERO EN 13, 8 KV</t>
  </si>
  <si>
    <t>RECONSTRUCCION DE 8 KMS DE LINEA TRIFASICA EN 13,8 KV</t>
  </si>
  <si>
    <t>DARA FLEXIBILIDAD AL SISTEMA, PRESENTANDO UNA ALTERNATIVA EN CASO DE FALLA DE LA SUBESTACION SANTA BARBARA, LA CUAL ES DEL CRIOGENICO SANTA BARBARA DE PDVSA  EN NIVEL DE 13,8 KV</t>
  </si>
  <si>
    <t>CIRCUITO SANTA BARBARA, S/E TEJERO</t>
  </si>
  <si>
    <t>CARRETERA NACIONAL VIA PTA DE MATA SANTA BARBARA</t>
  </si>
  <si>
    <t>RECUPERACION DE CIRCUITO ALIMENTADOR AGUASAY - ALTAMIRA DE LA S/E TEJERO EN 34,5 KV</t>
  </si>
  <si>
    <t>RECONSTRUCCION DE 14,35 KILOMETROS DE LINEA TRIFASICA  EN 34,5 KV</t>
  </si>
  <si>
    <t xml:space="preserve">DARA FLEXIBILIDAD AL SISTEMA, PRESENTANDO UNA ALTERNATIVA EN CASO DE FALLA DE LA SUBESTACION SANTA BARBARA, LA CUAL ES DEL CRIOGENICO SANTA BARBARA DE PDVSA  EN NIVEL DE 13,8 KV EL TRTANSFORMADOR USADO PARA  LLEVAR LA TENSION A 34,5 KV ES UN REDUCTOR DY, </t>
  </si>
  <si>
    <t>ALIMENTADOR AGUASAY-ALTAMIRA</t>
  </si>
  <si>
    <t>CARRETERA NACIONAL VIA PTA DE MATA - AGUASAY</t>
  </si>
  <si>
    <t>HABILITAR SALIDA EN 34,5 KV EN S/E JUANA LA AVANZADORA CAMBIO DE AISLADORES, CAMBIO DE CONDUCTOR, CAMBIO DE SECCIONADORES</t>
  </si>
  <si>
    <t>CAMBIO DE AISLADORES, CAMBIO DE CONDUCTOR, CAMBIO DE SECCIONADORES</t>
  </si>
  <si>
    <t>PERMITIRA LA ALIMENTACION DE LA S/E ARAGUA DESDE LA S/E JUANA LA AVANZADORA, DANDO MAS FLEXIBILIDAD AL SISTEMA EN CASO DE FALLA DE LA S/E JOBO MOCHO O DEL CIRCUITO 1 DE ESA SUBESTACION</t>
  </si>
  <si>
    <t>SALIDA 34,5 JUANA LA AVANZADORA A S/E ARAGUA</t>
  </si>
  <si>
    <t>PIAR</t>
  </si>
  <si>
    <t>VIA NACIONAL MATURIN - ARAGUA</t>
  </si>
  <si>
    <t>RECUPERACIÓN DE LA LÍNEA 34,5 KV TEJERO- SAN RAMÓN. ESTO PERMITIRÁ DESCARGAR EL CIRCUITO 1 DE TEJERO (VIENTO FRESCO  AREO) Y TENER FLEXIBILIDAD A LA HORA DE FALLA  DEL CIRCUITO 1</t>
  </si>
  <si>
    <t>RECONSTRUCCION DE 21 KMS DE LINEA  TRIFASICA EN 34,5 KV</t>
  </si>
  <si>
    <t>ESTO PERMITIRÁ DESCARGAR EL CIRCUITO 1 DE TEJERO (VIENTO FRESCO  AREO) Y TENER FLEXIBILIDAD A LA HORA DE FALLA  DEL CIRCUITO 1 Y REDISTRIBUIR LAS CARGAS, MEJORANDO LOS PERFILES DE TENSION Y DISMINUYENDO LOS TIEMPOS DE FALLA</t>
  </si>
  <si>
    <t>LINEA 34,5 TEJERO-SAN RAMON</t>
  </si>
  <si>
    <t>VIA NACIONAL PTA DE MATA - PEAJE SAN RAMON</t>
  </si>
  <si>
    <t>ESTUDIO DE RECUPERACION LINEA SANTA MARIA (EDO SUCRE) CON S/E CARIPE</t>
  </si>
  <si>
    <t xml:space="preserve">ESTUDIO DEL PROYECTO </t>
  </si>
  <si>
    <t>RECUPERACION DE LINEA</t>
  </si>
  <si>
    <t>PERMITIRIA LA PRONTA RECUPERACION DE LA CARGA EN CASO DE FALLA DE LA S/E JOBO MOCHO O DEL CIRCUITO 2 DE ESA SUBESTACION, ASI COMO MEJORAR LOS PERFILES DE TENSION EN LA ZONA</t>
  </si>
  <si>
    <t>RECUPERACION LINEA SANTA MARIA S/E CARIPE</t>
  </si>
  <si>
    <t>CARIPE</t>
  </si>
  <si>
    <t>CARRETERA NACIONAL CARIPE - SANTA MARIA</t>
  </si>
  <si>
    <t>ESTUDIO DE RECUPERACION  LINEA CARIACO (EDO SUCRE) CON S/E EL RINCON</t>
  </si>
  <si>
    <t>LINEA CARIACO S/E EL RINCON</t>
  </si>
  <si>
    <t>CARRETERA NACIONAL EL RINCON  - CARIACO</t>
  </si>
  <si>
    <t>CONSTRUCCION DE 2 KMS DE LINEA TRIFASICA 34,5 KV PARA SEPARAR LA ALIMENTACION DE LA S/E CHAGUARAMAS DE LAS S/E FANGAL Y PASO NUEVO Y HABILITACION DE SALIDA EN 34,5 KV EN LA SUBESTACION DE TRANSMISION TEMBLADOR PUEBLO 115</t>
  </si>
  <si>
    <t>RECONSTRUIR 2 KMS DE LINEA TRIFASICA AISLADA EN 34,5 KV PARA SEPARAR LA ALIMENTACION DE LAS SUBESTACIONES FANGAL Y PASO NUEVO DE LA S/E CHAGUARAMAS</t>
  </si>
  <si>
    <t>RECONSTRUIR 2 KMS DE LINEA TRIFASICA DE 34,5 KV Y HABILITAR NUEVA SALIDA EN S/E TEMBLADOR PUEBLO 115</t>
  </si>
  <si>
    <t xml:space="preserve">PERMITIRIA LA PRONTA RECUPERACION DE LA CARGA EN CASO DE FALLA EN CUALQUIERA DE LAS S/E FANGAL, PASO NUEVO O CHAGUARAMAS, ASI COMO MEJORAR LOS PERFILES DE TENSION EN LA ZONA, LA CUAL TIENE ALTA ACTIVIDAD MADERERA POR ENCONTRARSE ALIMENTANDO LOS BOSQUES Y </t>
  </si>
  <si>
    <t>CIRCUITO TEMBLADOR - CHAGUARAMAS</t>
  </si>
  <si>
    <t xml:space="preserve">CARRETERA NACIONAL TEMBLADOR - MATA NEGRA </t>
  </si>
  <si>
    <t>ADECUACION  CIRCUITO 1 CHAGUARAMAS (RECUPERACION INTERCONEXION ENTRE CIRCUITO 1 CHAGUARAMAS Y CIRCUITO 2 S/E LOS POZOS)</t>
  </si>
  <si>
    <t>CONSTRUCCION DE 5 KILOMETROS DE LINEA TRIFASICA EN 13,8 KV</t>
  </si>
  <si>
    <t>RECONSTRUCCION DE 5 KILOMETROS DE LINEAS TRIFASICA EN 13,8 KV</t>
  </si>
  <si>
    <t xml:space="preserve">PERMITIRÁ LA RAPIDA RECUPERACION DE CARGA EN CASOS DE FALLA DE LA S/E ORINOCO O LA S/E LOS POZOS O LA S/E CHAGUARAMAS, ASI COMO TAMBIEN UNA MEJOR DISTRIBUCION DE CARGAS Y MEJORAS EN LOS PERFILES DE TENSION APORTANDO FLEXIBILIDAD A LOS CIRCUITOS </t>
  </si>
  <si>
    <t>CIRCUITO 1 SUESTACION CHAGUARAMAS</t>
  </si>
  <si>
    <t>CARRETERA NACIONAL TRONCAL 10 SECTOR CHAGUARAMAS- LOS POZOS</t>
  </si>
  <si>
    <t>RECUPERACION DE INTERCONEXION CIRCUITO 3 S/E CAICARA CON CIRCUITO 1  S/E SAN FELIX</t>
  </si>
  <si>
    <t>RECONSTRUCCION DE 8 KILOMETROS DE LINEAS TRIFASICA EN 13,8 KV</t>
  </si>
  <si>
    <t>PERMITIRA FLEXIBILIZAR LA OPERATIVIDAD Y DARA UNA ALTERNATIVA A LA HORA DE UNA FALLA EN LA SUBESTACION SAN FELIX O EN CIRCUITO 1 DE ESA SUBESTACION</t>
  </si>
  <si>
    <t>CIRCUITO 3 S/E CAICARA-CIRCUITO 1 S/E SAN FELIX</t>
  </si>
  <si>
    <t>CEDEÑO</t>
  </si>
  <si>
    <t>VIA NACIO0NAL CAICARA - SAN FELIX</t>
  </si>
  <si>
    <t>RECUPERACIONB DE TRAMOS DE LINEA EN CIRCUITO 1 S/E TEJERO 34,5 (TRAMOS VIENTO FRESCO - CAICARA Y LOS POZOS DE ARAGUA)</t>
  </si>
  <si>
    <t>RECONSTRUCCION DE 6 KILOMETROS DE LINEA TRIFASICA  EN 34,5 KV</t>
  </si>
  <si>
    <t>RECONSTRUCCION DE 7 KILOMETROS DE LINEA TRIFASICA  EN 34,5 KV</t>
  </si>
  <si>
    <t>PERMITIRA LA ALIMENTACION DE LAS S/E CAICARA, SAN FELIX, CARIPE, SAN ANTONIO Y EL RINCON EN SITUACION DE EMERGENCIA EN CASO DE FALLA EN LA S/E JOBO MOCHO DESDE LA S/E TEJERO  Y LA ALIMENTACION DE VIENTO FRESCO, CAICARA, Y AREO EN CASO DE FALLA DE LA S/E T</t>
  </si>
  <si>
    <t>CIRCUITO 1 (34,5) S/E TEJERO</t>
  </si>
  <si>
    <t>VIA NACIONAL VIENTO FRESCO - CAICARA Y VIA ALTERNA GUATATAL - LOS POZOS DE ARAGUA</t>
  </si>
  <si>
    <t>RECUPERACION TRAMOS DE LINEA EN 13,8 KV CTO 1 S/E ARAGUA (SECTOR QUEBRADA DEL CURA)</t>
  </si>
  <si>
    <t>RECONSTRUCCION DE 7 KMS DE LINEA TRIFASICA EN 13,8 KV</t>
  </si>
  <si>
    <t>RECONSTRUCCION DE 3 KMS DE LINEA TRIFASICA EN 13,8 KV</t>
  </si>
  <si>
    <t>PERMITIRA LA RECUPERACION DE LA LINEA AISLADA EN 34,5 KV DESDE LA S/E JUANA LA AVANZADORA HASTA LA S/E ARAGUA PARA REDISTRIBUIOR CARGAS Y DAR MAYOR FLEXIBILIDAD EN CASO DE FALL DE ALGUNA DE LAS S/E MENCIONADAS</t>
  </si>
  <si>
    <t>CIRCUITO 1 S/E ARAGUA</t>
  </si>
  <si>
    <t>VIA NACIONAL LA TOSCANA - ARAGUA</t>
  </si>
  <si>
    <t>RECUPERACION DE TRAMO CIRCUITO 9 S/E JUANA LA AVANZADORA EN 13,8 KV</t>
  </si>
  <si>
    <t>RECONSTRUCCION DE 5 KMS DE LINEA TRIFASICA EN 13,8 KV</t>
  </si>
  <si>
    <t>PERMITIRA MEJORAR LOS PERFILES DE TENSION, A LA VEZ DE RECUPERAR LA LINEA AISLADA EN 34,5 KV PARA CON ELLA ALIMENTAR LA S/E ARAGUA, CAICARA Y SAN FELIX EN CASO DE FALLA DE LA S/E JOBO MOCHO</t>
  </si>
  <si>
    <t>CIRCUITO 9 S/E JUANA LA AVANZADORA</t>
  </si>
  <si>
    <t>VIA NACIONAL MATURIN - LA TOSCANA</t>
  </si>
  <si>
    <t>RECUPERACION DE INTERCONEXION DEL CIRCUITO 2 S/E BLANQUERO CON EL CIRCUITO 2 DE LA S/E PECHON</t>
  </si>
  <si>
    <t>PÉRMITIRA FLEXIBILIDAD EN CASO DE FALLA DE LA  S/E BLANQUERO O PECHON</t>
  </si>
  <si>
    <t>CIRCUITO 2 S/E BLANQUERO-CIRCUITO 2 S/E PECHON</t>
  </si>
  <si>
    <t>VIA NACIONAL TRONCAL 10 SECTOR MEL BLANQUERO</t>
  </si>
  <si>
    <t>ADECUACION  CIRCUITO 1 SE FANGAL (CAMBIO DE CONDUCTOR Y HERRAJES)</t>
  </si>
  <si>
    <t>CAMBIO DE CONDUCTOR Y HERRAJES A 15 KMS DE LINEA TRIFASICA EN 13,8 KV</t>
  </si>
  <si>
    <t>CAMBIO DE  CONDUCTOR Y HERRAJES A 15 5 KILOMETROS DE LINEAS TRIFASICA EN 13,8 KV</t>
  </si>
  <si>
    <t>PERMITIRÁ MEJORA EN LOS NIVELES DE TENSION Y CARGABILIDAD DE LOS CONDUCTORES</t>
  </si>
  <si>
    <t>CIRCUITO 1 SUESTACION FANGAL</t>
  </si>
  <si>
    <t>CARRETERA NACIONAL DESDE SECTOR EL FANGAL HASTA URACOA</t>
  </si>
  <si>
    <t>RECUPERACION DE INTERCONEXION CIRCUITO 1 S/E BLANQUERO CON CIRCUITO 9 S/E TEMBLADOR</t>
  </si>
  <si>
    <t>RECONSTRUCCION DE 3 KILOMETROS DE LINEAS TRIFASICA EN 13,8 KV</t>
  </si>
  <si>
    <t>PERMITIRA FLEXIBILIZAR LA OPERATIVIDAD Y DARA UNA ALTERNATIVA A LA HORA DE UNA FALLA</t>
  </si>
  <si>
    <t>INTERCONEXION CTO 1 S/E BLANQUERO CON CTO 9 S/E TEMBLADOR</t>
  </si>
  <si>
    <t>VIA NACIONAL TRONCAL 10 SECTOR EL BLANQUERO</t>
  </si>
  <si>
    <t>RECUPERACION DE TRAMOS DE LINEA EN CIRCUITO 1 S/E BLANQUERO (TRAMO CARRETERA NACIONAL TRONCAL 10 HASTA EL SECTOR EL SALTO) Y TRAMO LA ANTENA - ALCABALA</t>
  </si>
  <si>
    <t>RECUPERACION DE 5 KMS DE LINEA EN 13,8 KV</t>
  </si>
  <si>
    <t>PERMITIRA LA ALIMENTACION DE LAS LAS POBLACIONES DE LA CENTELLA, LA CENTELLITA, LA MADERA  Y EL SALTO A TRAVES DEL CIRCUITO 1 DE LA S/E BLANQUERO Y LA INTERCONEXION DEL CIRCUITO 2 BALANQUERO CON EL CTO 2 DE LA S/E PECHON</t>
  </si>
  <si>
    <t>CIRCUITO 1 (13,8) S/E BLANQUERO</t>
  </si>
  <si>
    <t>VIA NACIONAL EL BLANQUERO - EL SALTO DE MORICHAL</t>
  </si>
  <si>
    <t>RECUPERACION DE BANCOS DE CAPACITORES EN CIRCUITO 2 DE LA S/E BOULEVARD</t>
  </si>
  <si>
    <t>RECUPERACION DE BANCO DE CONDENSADORES DE 3X100 KVAR EN CIRCUITO 2 S/E BOULEVARD</t>
  </si>
  <si>
    <t>REACTIVACION DE BANCO 3X100 KVAR EN CIRCUITO 2 S/E BOULEVARD (MONTAJE DE CORTACORRIENTES DE 15 KV/100 AMPS, PARARRAYOS DE 12 KV, CONDUCTOR DE COBRE SOLIDO NUMERO 4, BARRA COOPERWELD DE PAT, CONECTORES TIPO BORNE PARA BARRA COOPERWELD, CONECTOR DE COBRE PA</t>
  </si>
  <si>
    <t>POR EJECUTAR (A LA ESPERA DE MATERIAL)</t>
  </si>
  <si>
    <t>CORRECCION DEL FACTOR DE POTENCIA,MEJORA EN LOS PERFILES DE TENSION DEL CIRCUITO</t>
  </si>
  <si>
    <t xml:space="preserve">D205 - CIRCUITO 2 (LA ARBOLEDA 134,8 KV) </t>
  </si>
  <si>
    <t>AV. ALIRIO UGARTE PELAYO</t>
  </si>
  <si>
    <t>RECUPERACION DE LA SUBESTACION SAN RAMÓN ESTADO MONAGAS</t>
  </si>
  <si>
    <t>SUSTITUCIÓN TRANSFORMADOR DAÑADO  DE 2.65 MVA , INSTALACION DE TX DE SAX  2 RECONECTADORES DE 15 KV/630 AMPS  INSTALACION DE RECONECTADOR DE 36 KV/630 AMPS, INSTALACION DE 6 PARARRAYOS DE 12 KV/95 KA Y 3 PARARRAYOS DE 30 KV/95 KA. CONSTRUCCIÓN  DE MALLA D</t>
  </si>
  <si>
    <t>RECUPERACIÓN DE LA S/E SAN RAMON MEJORANDO LOS PERFILES DE TENSION, LO CUAL PERMITIRA EL CORRECTO DESENVOLVIMIENTO DE LAS ACTIVIDADES AGROINDUSTRIALES DE LA ZONA OESTE DEL ESTADO MONAGAS, DESCARGANDO ADEMAS  EL CIRCUITO 3 DE LA S/E TEJERO, REDUCIENDO LÀ F</t>
  </si>
  <si>
    <t>BENEFICIO DIRECTO A MAS DE 50000 PERSONAS  MEJORAS EN LA SELECTIVIDAD DE LAS PROTECCIONES, DISMINUCION DEL NUMERO DE FALLAS, DISMINUCION DEL TTI</t>
  </si>
  <si>
    <t>SAN RAMON</t>
  </si>
  <si>
    <t>CARRETERA MATURIN - PUERTO LA CRUZ  ENTRADA A SAN RAMON CERCA DEL PEAJE</t>
  </si>
  <si>
    <t>CAMBIO DE TX MOVIL POR EQUIPO FIJO EN LA S/E LOS POZOS</t>
  </si>
  <si>
    <t>CAMBIO DE TRANSFORMADOR MOVIL POR EQUIPO FIJO DE 5 MVA DE 34,5/13,8 KV, DOTACION E INSTALACION DE EQUIPO DE PROTECCIÓN  EN 34,5 KV , DOTACIÓN E INSTALACIÓN DE RECONECTADOR DE 13,8 KV  EN LA SALIDA 2, RECUPERACION DEL SISTEMA DE ALUMBRADO DE LA SUBESTACION</t>
  </si>
  <si>
    <t>DOTAR LA SUBESTACION DE UN EQUIPO FIJO Y RECUPERAR UNIDAD MOVIL DE 10 MVA</t>
  </si>
  <si>
    <t>MEJORAR LAS PROTECCIONES Y LA SELECTIVIDAD DE LAS MISMAS A LA VEZ DE RECUPERAR UN EQUIPO MOVIL</t>
  </si>
  <si>
    <t>LOS POZOS</t>
  </si>
  <si>
    <t xml:space="preserve">MONAGAS </t>
  </si>
  <si>
    <t>CARRETERA NACIONAL TRONCAL 10 CRUCE HACIA LOS BARRANCOS DE FAJARDO</t>
  </si>
  <si>
    <t xml:space="preserve">NUEVO CIRCUITO (ACHIPANO TERRANOVA) EN 13.8 KV CON CONDUCTOR 336.4 MCM DE LOGITUD 2.5 KM CON ENLACES A LOS CIRCUITOS LRO-05 Y POR-06. 
</t>
  </si>
  <si>
    <t>CONTINUIDAD A LAS OBRAS ELECTRICAS PARA PUESTA EN SERVICIO DE NUEVO CIRCUITO EN NUEVA SALIDA, QUE LIBERARÁ CARGA DEL CIRCUITO POR-06 Y ASUMIRÁ NUEVOS PROYECTOS DE ALTA DEMANDA. LA OBRA CIVIL CON POSTES DE 45 PIES FUE CULMINADA APROXIMADAMENTE EN EL AÑO 20</t>
  </si>
  <si>
    <t>EXISTEN POSTES SEMBRADOS DE 45 PIES Y SE REQUIERE TENDIDO ELECTRICO CON CONDUCTOR ARVIDAL 4/0, INCLUYENDO INTERUPTOR DE SALIDA EN 13,8 KV DE LA SUBESTACION LOS ROBLES (2,5 KM)</t>
  </si>
  <si>
    <t>FALTA TENDIDO ELECTRICO EN 13,8 KV</t>
  </si>
  <si>
    <t>LIBERAR CARGAR EN CIRCUITO POR-06 Y ASUMIR FACTIBILIDADES DE LA ZONA.</t>
  </si>
  <si>
    <t>LOS ROBLES</t>
  </si>
  <si>
    <t>MARIÑO</t>
  </si>
  <si>
    <t>VIA ACHIPANO</t>
  </si>
  <si>
    <t>ACTUALIZADO 22/08/2025</t>
  </si>
  <si>
    <t>ELIMINAR LA RESTRICCIÓN OPERATIVA DE TRANSPORTE DE CARGA, DISMINUIR LOS ÍNDICES DE FRECUENCIA Y TIEMPO DE FALLAS EN EL MUNICIPIO PENÍNSULA DE MACANAO.</t>
  </si>
  <si>
    <t>MEJORAR CONDICIONES OPERATIVAS Y DE TRANSPORTE DE CARGA DE LA LÍNEA DE 34.5KV DEBIDO A LA CONDICIÓN DE RIESGO POR DESGASTE Y DETERIORO AL PASAR POR LA LAGUNA Y ESTAR SUJETA A CONDICIONES AMBIENTALES AGRESIVAS. ADEMÁS, ES UN TRAMO DE LÍNEA QUE YA CUMPLE CO</t>
  </si>
  <si>
    <t>REQUIERE REALIZAR CAMBIO DE CONDUCTOR QUE POSEE MÚLTIPLES EMPALMES, CAMBIOS DE CADENAS DE AISLADORES Y SUSTITUCIÓN DE POSTES EN CONDICIONES NO OPTIMAS.EL GRADO DE DETERIORO AMERITA RESPUESTA INMEDIANTA.</t>
  </si>
  <si>
    <t xml:space="preserve">DISMINUIR TIEMPOS DE FALLAS Y BLOQUES DE CARGAS FUERA DE SERVICIO DEBIDO A QUE ESTE CIRCUITO ALIMENTA A SUBESTACIÓN DE DISTRIBUCIÓN </t>
  </si>
  <si>
    <t>BRIO -HER</t>
  </si>
  <si>
    <t>PENINSULA DE MACANAO</t>
  </si>
  <si>
    <t>CARRETERA NACIONAL VIA BOCA DEL RIO. PUENTE LA RESTINGA</t>
  </si>
  <si>
    <t xml:space="preserve">CONTINUIDAD DE LAS OBRAS ELECTRICAS Y CIVILES PARA LA CONSTRUCCIÓN DE NUEVO CIRCUITO PARA DIVIDIR LA CARGA DEL CIRCUITO LRO-19. </t>
  </si>
  <si>
    <t>PERMITIRÁ LIBERAR NIVELES DE SOBRECARGAS Y FALLA OCASIONADAS POR ÉSTA. MEJORA LOS PERFILES DE VOLTAJE Y PERMITIRÁ HACER ENLACE CON CIRCUITOS LRO-19 Y LRO-07 TOMANDO CARGAS DE FACTIBILIDADES CONDICIONADAS EN AMBOS ALIMENTADORES.</t>
  </si>
  <si>
    <t>CONTINUAR CON TENDIDO DE POSTES (ADICIONALES A LOS EXISTENTE), HERRAJES Y CONDUCTOR ARVIDAL 336,4 MCM. INGENIERÍA, PROCURA Y CONSTRUCCIÓN DE NUEVO CIRCUITO 13,8KV DE LA S/E LOS ROBLES HASTA CALLE LIBERTAD (MIXTO SUBTERRÁNEO 500KCMIL, AÉREO CALIBRE 336.4 M</t>
  </si>
  <si>
    <t>SE DEBE CULMINAR OBRAS CIVILES (POSTES) Y CONDUCTOR ARDV 336.4 MCM.</t>
  </si>
  <si>
    <t>ESTO PERMITIRÁ MINIMIZAR LA CARGA DEL CIRCUITO LRO-19 (CIRCUITO CON SOBRE CARGA Y ENTRE LOS PEORES INDICADORES DE FALLA), TOMANDO CARGA DE LA CALLE LIBERTAD HASTA LA URBANIZACIÓN JORGECOLL DONDE TAMBIÉN TOMARÁ CARGA DEL CIRCUITO PAM-13 DE LA S/E PAMPATAR,</t>
  </si>
  <si>
    <t>CALLE LIBERTAD, LOS ROBLES. MARIÑO</t>
  </si>
  <si>
    <t>REACTIVACIÓN DEL CIRCUITO 02-LOS ROBLES MEDIANTE LA RECUPERACIÓN DE TRAMO DE CONDUCTOR TRONCAL.</t>
  </si>
  <si>
    <t>SUSTITUIR SUBTERRÁNEO QUEMADO CU#250 MCM DE 500 METROS DE LONGITUD POR CONDUCTOR AEREO ARVIDAL CALIBRE 4/0 AWG PARA DEVOLVER LA CARGA A LA SALIDA 02 DE LA SUBESTACION LOS ROBLES QUE ACTUALMENTE POSEE EL CIRCUITO 08 DE LA SUBESTACION MORROPO.</t>
  </si>
  <si>
    <t>NORMALIZAR LA TOPOLOGÍA DEL CIRCUITO 08 DE LA SUBESTACIÓN MORROPO LA CUAL PRESENTA NIVELES DE CARGA POR ENCIMA DE LA CAPACIDAD TÉRMICA DEL CONDUCTOR Y POSEE ELEVADOS INDICADORES DE CALIDAD DE SERVICIO DEBIDO A LOS GRANDES BLOQUES DE CARGA FUERA DE SERVICI</t>
  </si>
  <si>
    <t>CON RECURSOS PROPIOS Y CON COLABORACIÓN DEL MINISTERIO DE AMBIENTE SE REALIZÓ TALA Y PODA INTENSIVA DE ÁRBOLES A LO LARGO DEL RECURRIDO DEL TRAMO A SUSTITUIR, PARA INTERCALAR POSTES Y COMPONENTES NECESARIOS PARA LA OBRA CIVIL Y ELÉCTRICA REQUERIDA.</t>
  </si>
  <si>
    <t>DISMINUIR LOS NIVELES DE SOBRECARGA Y CAÍDA DE TENSIÓN DEL CIRCUITO 08 MORROPO Y MEJORAR LOS INDICADORES DE CALIDAD DE SERVICIO AL DEVOLVER LA CARGA QUE CORRESPONDE AL CIRCUITO 02 LOS ROBLES. EN CASO DE FALLA O CONTINGENCIA TENER ACTIVO EL CIRCUITO 02 LOS</t>
  </si>
  <si>
    <t>02-LOS ROBLES</t>
  </si>
  <si>
    <t>PROLONGACION AVENIDA 4 MAYO</t>
  </si>
  <si>
    <t>1. CONSTRUCCIÓN DE ALIMENTADOR MIXTO (AÉREO-SUBTERRÁNEO) DESDE NUEVA SALIDA EN 13.8 KV DE LA SUBESTACIÓN PAMPATAR.</t>
  </si>
  <si>
    <t>EL CIRCUITO ES NECESARIO PARA ASUMIR CARGA POTENCIAL REPRESADA EN LA ZONA, LIBERAR DEMANDA EN EL CIRCUITO 03 PAMPATAR Y CONSTAR CON UN PUNTO DE TRANSFERENCIA PARA EL CIRCUITO PAM-03. REQUIERE NUEVO INTERRUPTOR EN 13.8 KV Y LAS OBRAS CIVILES Y ELÉCTRICAS A</t>
  </si>
  <si>
    <t>MINIMIZAR SOBRECARGAS, APROBAR SOLICITUDES DE FACTIBILIDADES CONDICIONADAS Y HABILITAR PUNTO DE MANIOBRA PARA EL CIRCUITO 03 PAMPATAR, EL CUAL NO POSEE CON OTROS CIRCUITOS.</t>
  </si>
  <si>
    <t>SE REALIZARON LAS OBRAS CIVILES DE TRAMO SUBTERRÁNEO PARA 6 DUCTOS DE 6 PULGADAS CADA UNO PARA CONSTRUIR 4 CIRCUITOS A MEDIANO PLAZO, ENTRE LOS CUALES SE CONTEMPLÓ ESTA SALIDA. EL RESTO DE LAS OBRAS PARA CUBRIR LA TOPOLOGÍA NO SE HA EJECUTADO.</t>
  </si>
  <si>
    <t xml:space="preserve">MINIMIZAR LOS BLOQUES DE CARGAS FUERA DE SERVICIO AL TRANSFERIR CARGA HACIA ESTE CIRCUITO, MINIMIZAR NIVELES DE SOBRECARGAS EN CONDUCTOR SUBTERRÁNEO EXISTENTE DEL CIRCUITO 03 PAMPATAR, MEJORAR NOTABLEMENTE LA FACTURACIÓN AL INCORPORAR UNA CARGA POTENCIAL </t>
  </si>
  <si>
    <t>18-PAMPATAR (NUEVO)</t>
  </si>
  <si>
    <t>MANEIRO</t>
  </si>
  <si>
    <t>AVENIDA ALDONZA MANRIQUE</t>
  </si>
  <si>
    <t xml:space="preserve">ESTE ALIMENTADOR DISMINUIRA LA SOBRECARGA EN TR-1 DE LA S/E PAMPATAR Y EN LOS CIRCUITOS INDICADOS. ACTUALMENTE EXISTEN POSTES Y ESTRUCTURA EN SITIO (OBRA PARALIZADA).
OBRA PRECEDENTE: SE REQUIERE RECUPERAR LOS INTERRUPTORES DE SALIDA DE 13.8 KV EN LA S/E </t>
  </si>
  <si>
    <t>EXISTEN POSTES SEMBRADOS DE 45 PIES Y SE REQUIERE TENDIDO ELECTRICO CON CONDUCTOR ARVIDAL 4/0, INCLUYENDO INTERUPTOR DE SALIDA EN 13,8 KV DE LA SUBESTACION LA ASUNCION.</t>
  </si>
  <si>
    <t>EXISTEN POSTES NUEVOS DE 45 PIES A LO LARGO DEL RECORRIDO, PERO FALTA INICIAR CON LOS HERRAJES Y CONDUCTOR ARVIDAL 4/0 PARA UN TRAMO TRONCAL DE 2,5 KM</t>
  </si>
  <si>
    <t>LIBERAR SOBRECARGAS EN TRANSFORMADOR DE POTENCIA TR-1 DE LA SUBESTACION PAMPATAR A TRAVES DE LOS CIRCUITOS DE ENLACE PAM-06 Y PAM-07</t>
  </si>
  <si>
    <t>LA ASUNCIÓN</t>
  </si>
  <si>
    <t>MANEIRO-ARISMENDI</t>
  </si>
  <si>
    <t>AVENIDA LUISA CACERES DE ARISMENDI</t>
  </si>
  <si>
    <t>ADECUACIÓN Y SUSTITUCIÓN DE INFRAESTRUCTURA ELÉCTRICA EN EL CIRCUITO 08-EL SILGUERO, DE LA SUBESTACIÓN LUISA CÁCERES DE ARISMENDI.</t>
  </si>
  <si>
    <t>SUSTITUCIÓN DE CONDUCTOR, HERRAJES, CRUCETAS, POSTES, ESTRUCTURAS, ENTRE OTROS COMPONENTES EN TRAMO TRONCAL DETERIORADO POR EL SALITRE (LONGITUD LINEAL 3,3 KM) EN EL CIRCUITO LCA-08.</t>
  </si>
  <si>
    <t xml:space="preserve">
EL CIRCUITO 08-LA ISLETA SE `POSICIONA A LO LARGO DEL AÑO ENTRE LOS 10 PEORES CIRCUITOS CON ÍNDICE DE FALLA, SIENDO LA CAUSA COMÚN EL DETERIORO DE UNA RED DE VIEJA DATA EXPUESTA AL AMBIENTE MARINO. CON ESTA OBRA SE MEJORARÁN LOS INDICADORES DE SERVICIO D</t>
  </si>
  <si>
    <t xml:space="preserve">
SE HAN REALIZADO MANTENIMIENTOS MENORES CON BREVE IMPACTO POSITIVO EN LOS INDICADORES DE FALLA, SIN EMBARGO, SE REQUIERE ADECUACIÓN DE LA INFRAESTRUCTURA ELÉCTRICA.
</t>
  </si>
  <si>
    <t xml:space="preserve">
ALTO IMPACTO SOCIAL, DEBIDO A LAS QUEJAS CONSTANTE DE LOS HABITANTES DE LA ZONA COSTERA, MINIMIZAR LA FRECUENCIA Y TIEMPO DE INTERRUPCIÓN.
</t>
  </si>
  <si>
    <t>08 - LA ISLETA</t>
  </si>
  <si>
    <t>LA ISLETA, SECTOR EL SILGUERO</t>
  </si>
  <si>
    <t>REEMPLAZAR TRAMOS DE CONDUCTOR DE CU #4 Y ARVIDAL 4/0 EN TRAMO TRONCAL SALIENDO DE LA SUBESTACION QUE LIMITA LA CAPACIDAD DE TRANSPORTE PARA EL RESTO DEL CONDUCTOR ARVIDAL 4/0. SE REQUIERE REEMPLAZAR TRAMO DE XX METROS POR ARVIDAL 4/0,</t>
  </si>
  <si>
    <t xml:space="preserve">LA ZONA TURÍSTICA, RESIDENCIAL DE LA POBLACIÓN DE “EL YAQUE”, PRESENTA BAJOS PERFILES DE TENSIÓN Y LOS ALTOS ÍNDICES DE FALLA DEBIDO A LA INFRAESTRUCTURA ELÉCTRICA EXPUESTA A UN AMBIENTE SALINO Y CON UNA DATA DE VIDA DE MÁS DE 35 AÑOS. EL CIRCUITO AER-02 </t>
  </si>
  <si>
    <t>MEDIANTE LA SOLICITUD DE FACTIBILIDADES DE POCA MAGNITUD SE A LOGRADO REEMPLAZAR PARTE DE</t>
  </si>
  <si>
    <t>EVITAR SOBRECARGAS, MEJORAR CAIDAS DE TENSIÓN E INCORPORAR CARGA REPRESADA.</t>
  </si>
  <si>
    <t>02-EL YAQUE</t>
  </si>
  <si>
    <t>DÍAZ</t>
  </si>
  <si>
    <t>MUNICIPIO DÍAZ, VIA EL YAQUE</t>
  </si>
  <si>
    <t>ACTUALMENTE ESTE TRAMO ES CALIBRE #4/0 LO QUE LIMITA EL TRANSPORTE HACIA EL MUNICIPIO ARISMENDI.</t>
  </si>
  <si>
    <t>MEJORA LA CAPACIDAD DE TRANSPORTEEN LA LINEA DE 34.5 KV LMI-ARC E IMPACTO POSITIVO EN EL DESARROLLO DEL MUNICIPIO.</t>
  </si>
  <si>
    <t>PARA FUTURA AMPLIACION DE LA SUBESTACION ARICAGUA AMERITA LA CULMINACION DE ESTA OBRA</t>
  </si>
  <si>
    <t>MEJORARA LA CAPACIDAD DE TRANSPORTE</t>
  </si>
  <si>
    <t>LMI-ARI</t>
  </si>
  <si>
    <t>ANTOLIN DEL CAMPO</t>
  </si>
  <si>
    <t>OBRAS ELECTRICAS Y CIVILES PARA LA CONSTRUCCION DE UN NUEVO ALIMENTADOR CON CONDUCTOR ARDVIDAL 4/0 EN LA SUBESTACION CONEJEROS.</t>
  </si>
  <si>
    <t>CONSTRUCCION DE UN NUEVO CIRCUITO AREO, CON CONDUCTOR ARDVIDAL 4/0 PARA REDISTRIBUCION DE CARGAS Y NUEVAS DEMANDAS POTENCIALES, QUE PERMITIRTÁ LIBERAR POTENCIA MEDIANTES PUNTOS D ETRANSFERENCIAS DE CARGA A LOS CIRCUITOS CON-11,CON-12 Y CON-03.</t>
  </si>
  <si>
    <t>DISMINUIR NIVELES DE CARGA EN LA BARRA #2 DE LA S/E CONEJEROS IMPACTANDO EN LOS CIRCUITOS 11 Y 12 DE CONEJEROS. REALIZAR REDISTRIBUCIÓN DE CARGAS EN 13.8 KV CON ENLACES EN LAS SUBESTACIONES CON-ASU Y CON-POR. ASUMIR NUEVAS DEMANDAS POTENCIALES CONDICIONAD</t>
  </si>
  <si>
    <t>REALIZAR REDISTRIBUCIÓN DE CARGAS EN 13.8 K</t>
  </si>
  <si>
    <t xml:space="preserve">MEJORAR CONDICIONES OPERATIVAS </t>
  </si>
  <si>
    <t>NUEVOS</t>
  </si>
  <si>
    <t>GARCIA</t>
  </si>
  <si>
    <t xml:space="preserve"> AVENIDA PRINCIPAL DEL PIACHE</t>
  </si>
  <si>
    <t>Mejorar factor de potencia, disminuir las perdidas técnicas y mejorara perfiles de tensión en 35 circuitos y 1 subestación determinados con peor factor de potencia y bajo perfiles de tensión.</t>
  </si>
  <si>
    <t>Se han realizado los estudios de compensación reactiva en etapa de planificación y se debe cotejara en campo los detalles y adecuaciones requerida para la instalación de los bancos de condensadores.</t>
  </si>
  <si>
    <t>MEJORAR LOS PERFILES DE TENSION, LIBERAR CARGA Y MEJORAR EL FACTOR DE POTENCIA DE LOS CIRCUITOS</t>
  </si>
  <si>
    <t>MANGLILLO</t>
  </si>
  <si>
    <t>Peninsula de Macanao</t>
  </si>
  <si>
    <t>CONSTRUCCIÓN DE PÓRTICO EN 13.8 KV EN LA SUBESTACIÓN MORROPO PARA REEMPLAZAR JUEGOS DE CELDAS DAÑADAS Y NO ACTAS POR OBSOLESCENCIAS.</t>
  </si>
  <si>
    <t>CONSTRUCCIÓN DE PÓRTICO 13.8KV PARA HABILITAR AL MENOS UNA LLEGADA EN 34,5 KV Y CUATRO (04) SALIDAS POR LA OBSOLESCENCIA Y DAÑO DE LAS CELDAS DE 13,8 KV PARA NORMALIZAR Y RECUPERAR CIRCUITOS QUE SE ENCUENTRAN TRANSFERIDOS O FUERA DE SERVICIO. CONSIDERAR I. OBRAS CICILES, HERRAJES Y MATERIALES PARA CONSTRUCCION DE PORTICO Y REDIRECCIONAMIENTO DE SALIDAS, CONSIDERAR INCORPORACION DE SALIDAS DE 13.89 KV Y LLEGADA EN 34,52 KV AL SISTEMA SCADA.</t>
  </si>
  <si>
    <t>MINIMIZAR LA CONDICIONE DE RIESGO OPERATIVO DEBIDO AL ESTADO DE LAS CELDAS ACTUALES. PERMITIRÁ ALIVIAR LAS CONDICIONES OPERATIVAS Y MEJORAR LOS NIVELES DE SEGURIDAD Y CONFIABILIDAD DE LA S/E MORROPO 34.5 KV A CORTO PLAZO, MIENTRAS A NIVEL DE TRANSMISIÓN A</t>
  </si>
  <si>
    <t>LA SUBESTACIÓN MORROPO EN SU TOPOLOGÍA ORIGINAL CONTABA CON 10 SALIDAS Y 8 CIRCUITOS. ACTUALMENTE DEBIDO A DAÑOS POR CORTOCIRCUITOS, OBSOLESCENCIAS DE LAS CELDAS Y DAÑOS DE INTERRUPTORES, EXISTEN SOLO 3 SALIDAS OPERATIVAS (2 SALIDAS EN LA BARRA 2 Y 1 SALI</t>
  </si>
  <si>
    <t xml:space="preserve">
MINIMIZAR LA SOBRECARGA A LOS CIRCUITOS CON MAYOR ÍNDICE DE CARGA DEL SISTEMA Y CAÍDA DE TENSIÓN FUERA DE NORMA. AL NORMALIZAR LA TOPOLOGÍA DE AL MENOS 4 SALIDAS SE MEJORARÁ NOTABLEMENTE LA CALIDAD DEL SERVICIO HASTA QUE SE EJECUTEN LAS AMPLIACIONES CORR</t>
  </si>
  <si>
    <t>MORROPO</t>
  </si>
  <si>
    <t>AV. FRANCISCO ESTEBAN GOMEZ</t>
  </si>
  <si>
    <t xml:space="preserve">AMPLIACIÓN DE CAPACIDAD EN TRANSFORMADOR DE POTENCIA TR-1 EN LA SUBESTACIÓN AEROPUERTO DE 7.5 MVA A 15/20 MVA; 34.5/13.8 KV, </t>
  </si>
  <si>
    <t>OBRAS ELÉCTRICAS Y CIVILES PARA LA ADQUISICIÓN Y PUESTA EN SERVICIO DE TRANSFORMADOR DE POTENCIA 34.5/13.8 KV; 15/20 MVA PARA REEMPLAZAR AL TRANSFORMADOR TR-1 DE LA SUBESTACIÓN AEROPUERTO CON EL PROPÓSITO DE DISMINUIR SOBRECARGAS, CUBRIR LA DEMANDA EXISTENTE Y POTENCIAL REPRESADA EN LA ZONA.</t>
  </si>
  <si>
    <t xml:space="preserve">NORMALIZACIÓN DE SUMINISTRO DE ENERGÍA ELÉCTRICA A TRAVÉS DE SALIDA EXCLUSIVA PARA EL AEROPUERTO INTERNACIONAL. 2) REDISTRIBUCIÓN DE CARGAS ENTRE AMBAS BARRAS PARA BALANCE DE POTENCIA ENTRE TR-1 Y TR2. 3) BALANCE DE CARGA EN LÍNEAS DE 34.5 KV. 4) CUBRIR DEMANDA REPESADA Y CARGAS POTENCIALES EN FACTIBILIDAD DE SERVICIO A CORTO Y MEDIANO PLAZO. INCLUYEN OBRAS CIVILES ASOCIADAS, ESQUEMA DE PROTECCIÓN E INTEGRACIÓN DE SEÑALES AL SISTEMA SCADA. SUSTITUCIÓN DE SECCIONADORA Y MEJORAS DEL SISTEMA DE PUESTA A TIERRA.
ADEMÁS, CONTEMPLA OBRAS CIVILES PARA BASE, LOZAS Y CANALIZACIONES DEL NUEVO TRANSFORMADOR 15/20 MVA; 34.5 KV.  SE REQUIEREN AL MENOS 06 SECCIONADORAS MONOPOLARES DE 630A, 38KVN Y SUSTITUCIÓN DE SECCIONAMIENTOS EN 13.8 KV: D-403, D-303, D-103, D-284 Y EN LA BARRA DE 34.5 KV SE REQUIERE REEMPLAZAR B-214, B104.
</t>
  </si>
  <si>
    <t>LA MAYOR PARTE DE LA CARGA LA SOPORTA EL TR-2 DE 15 MVA EL CUAL SE ENCUENTRA EN VALORES DE DEMANDA MAXIMA CERCANAS AL 100%. Y POR ENCIMA DE ESTE VALOR EN PERIODO DE ALTA DEMANDA (SIN CONSIDERAR LA DEMANDA REPRESADA Y SOLICITUDES DE FACTIBILIDADES CONDICIO</t>
  </si>
  <si>
    <t>ESTE AUMENTO DE CAPACIDAD PERMITIRÁ LA REDISTRIBUCIÓN DE LA DEMANDA ACTUAL ENTRE AMBAS BARRAS Y CAPACIDAD DISPONIBLE. SE DEBE GARANTIZAR EL SERVICIO AL AEROPUERTO INTERNACIONAL, DISMINUIR SOBRECARGAS EN TR-2 Y TENER DISPONIBILIDAD PARA PROYECTOS TURISTICO</t>
  </si>
  <si>
    <t>AEROPUERTO</t>
  </si>
  <si>
    <t>MUNICIPIO DÍAZ, AL LADO DEL AEROPUERTO INTERNACIONAL (VIA EL YAQUE)</t>
  </si>
  <si>
    <t>RECUPERAR Y NORMALIZAR OPERATIVIDAD DE SISTEMA DE PROTECCION DE LAS LINEAS DE LLAGADA EN 34,5 KV DE LA SUBESTACIÓN AEROPUERTO.</t>
  </si>
  <si>
    <t>SUSTITUCION DE DOS (02) INERRUPTORES Y SECCIONADORES DE 34.5 KV EN LA S/E AEROPUERTO PARA NORMALIZAR LLEGADAS EN 34,5 KV.</t>
  </si>
  <si>
    <t>NORMALIZAR EL ESQUEMA DE BARRA DE LA SUBESTACIÓN AEROPUERTO. PREVIAMENTE SE DEBEN REPONER Y REEMPLAZAR LOS INTERRUPTORES Y SECCIOANDORES DE BARRA EN LA SUBESTACION, PARA NORMALIZAR EL ESQUEMA DE BARRAS Y LOS PORCENTAJES DE CARGA EN 34.5 KV, UNA VEZ CONSTR</t>
  </si>
  <si>
    <t>AMBAS BARRAS ESTAN POR UNA  LINEA DE LLEGADA EN 34,5 KV (PARALELO). SE REQUIERE NORMALIZAR</t>
  </si>
  <si>
    <t>MEJORAR LA DISPONIBILIDAD EN EL SISTEMA Y LA CONFIABILIDAD</t>
  </si>
  <si>
    <t>INTERRUPTOR DE LINEAS DE LLEGADA 34,5 KV</t>
  </si>
  <si>
    <t>REALIZAR OBRAS ELECTRICAS Y CIVILES CORRESPONDIENTES A LA INSTALACION DE UN NUEVO TRANSFORMADOR DE 20 MVA 34,5/13,8 KV EN LA SUBESTACION LAS HERNANDEZ, INCLUYENDO INTERRUPTOR DE LLEGADA EN 34,5 KV, PROTECCIONES Y SEÑALES A SCADA.</t>
  </si>
  <si>
    <t>PERMITIRÁ NORMALIZAR LOS PERFILES DE TENSIÓN Y DE CARGAS DE LOS ALIMENTADORES DE 13.8 KV AJUSTADO A UNA TOPOLOGÍA DE RED DE MT BAJO NORMA, POR TANTO SE PODRÁ ASUMIR LA DEMANDA POTENCIA DE LA ZONA E IMPACTAR POSITIVAMENTE EN EL DESARROLLO DEL MUNICIPIO TUB</t>
  </si>
  <si>
    <t>SE CUENTA CON UN SOLO TRANSFORMADOR, PERO SE TIENE CONSTRUIDA LA LINEA 34,5 KV  DESDE LA SUBESTACION JBA HASTA LA SUBESTACION LAS HERNANDEZ.</t>
  </si>
  <si>
    <t>PERMITIRÁ NORMALIZAR LOS PERFILES DE TENSIÓN Y DE CARGAS DE LOA ALIMENTADORES DE 13.8 KV AJUSTADO A UNA TOPOLOGÍA DE RED DE MT BAJO NORMA, POR TANTO SE PODRÁ ASUMIR LA DEMANDA POTENCIA DE LA ZONA E IMPACTAR POSITIVAMENTE EN EL DESARROLLO DEL MUNICIPIO TUB</t>
  </si>
  <si>
    <t>SUBESTACION LAS HERNANDEZ</t>
  </si>
  <si>
    <t>TUBORES</t>
  </si>
  <si>
    <t>LAS HERNANDEZ, MUNICIPIO TUBORES.</t>
  </si>
  <si>
    <t>AMPLIACIÓN PARA NORMALIZACIÓN  DE CAPACIDAD EN LA SUBESTACION EL MANGLILLO</t>
  </si>
  <si>
    <t>OBRAS CIVILES Y ELÉCTRICAS PARA LA INSTALACIÓN Y PUESTA EN SERVICIO DE TRANSFORMADOR FIJO DE 20 MVA, INCLUYENDO PROTECCIONES Y SEÑALES INTEGRADAS AL SISTEMA SCADA, ADEMAS DE LA NORMALIZACION DE SALIDAS EN 13.8 KV (INTERRUPTORES)</t>
  </si>
  <si>
    <t>UNA VEZ PUESTO EN SERVICIO ESTE NUEVO TRANSFORMADOR SE PODRÁ TENER CAPACIDAD FIRME Y DISPONIBILIDAD DE UNIDAD MOVIL DE 34.5/14.1 KV DE 15 MVA.</t>
  </si>
  <si>
    <t xml:space="preserve">Actualmente está en servicio unidad móvil de 15 MVA 34,5 / 14,1KV, requiere la normalizacion de las salidas asociadas a un mismo interruptor </t>
  </si>
  <si>
    <t>MEJORAR LA DISPONIBILIDAD EN EL SISTEMA Y LA CONFIABILIDAD, ESTE AUMENTO DE CAPACIDAD, DEBE IR LIGADO A LA PUESTA EN SERVICIO DE LA LÍNEA 34.5KV JBA-HER PARA LIBERAR CARGA DEL ANILLO 34.5KV. IMPACTAR DE FORMA POSITIVA EN EL DESARROLLO DEL MUNICIPIO PENÍNS</t>
  </si>
  <si>
    <t>EL MANGLILLO</t>
  </si>
  <si>
    <t xml:space="preserve">PENINSULA DE MACANAO, EL MANGLILLO VIA PRINCIPAL </t>
  </si>
  <si>
    <t>AMPLIACIÓN DE CAPACIDAD EN LA SUBESTACION ARICAGUA</t>
  </si>
  <si>
    <t>OBRAS CIVILES Y ELÉCTRICAS PARA LA INSTALACIÓN Y PUESTA EN SERVICIO DE TRANSFORMADOR DE 20 MVA; 34.5/13.8KV, INCLUYENDO PROTECCIONES Y SEÑALES INTEGRADAS AL SISTEMA SCADA, ADEMAS DE LA NORMALIZACION DE TRES (03) SALIDAS EN 13.8 KV ( SUSTITUIR INTERRUPTORE</t>
  </si>
  <si>
    <t>MINIMIZAR LOS NIVELES DE CARGA DEL TRANSFORMADOR TR-1 ACTUAL Y ASUMIR NUEVAS DEMANDAS DE PROYECTOS TURÍSTICOS Y RESIDENCIALES DEL MUNICIPIO ANTOLÍN DEL CAMPO, LIMITADO POR LA CAPACIDAD ACTUAL DE TRANSPORTE DE UN TRAMO DE LÍNEA EN 34.5 KV CON CONDUCTOR ARV</t>
  </si>
  <si>
    <t>LA CARGA DE LA SUBESTACION ARICAGUA ESTA CUBIERTA POR LA S/E LA SUNCION CON GRANDES CAIDAS TENSIÓN EN CIRCUITOS PARA  NO SOBRECARGAR EL TR-1 DE LA SUBESTACION ARICAGUA. DEBE NORMALIZARSE. SE REQUIERE NUEVO TRANSFORMADOR DE 20/25 MVA.</t>
  </si>
  <si>
    <t xml:space="preserve">MINIMIZAR LOS NIVELES DE CARGA DEL TRANSFORMADOR TR-1 ACTUAL EL CUAL AMERITA CAMBIO DE RADIADORES Y EMPACADURAS DE BUSHING, TRASFORMADOR ACTUAL EN CONDICIONES FÍSICAS NO APROPIADAS.
CONTINUIDAD A LA SUSTITUCION DE APROXIMADAMENTE 11 KM DE CONDUCTOR ARVD </t>
  </si>
  <si>
    <t>ARICAGUA</t>
  </si>
  <si>
    <t>AVENIDA 31 DE JULIO, SECTOR ARICAGUA. ANTOLIN DEL CAMPO, VÍA PLAYA EL AGUA</t>
  </si>
  <si>
    <t>ACTUALIZADO 25/08/2025</t>
  </si>
  <si>
    <t>RECUPERAR LA SALIDA D-305 MEDIANTE LA COLOCACIÓN DE RECONECTADOR DE 13.8 KV EN LA SUBESTACIÓN EL MANGLILLO</t>
  </si>
  <si>
    <t>RECUPERAR LA SALIDA D-305 MEDIANTE LA COLOCACIÓN DE RECONECTADOR DE 13.8 KV.</t>
  </si>
  <si>
    <t>DIVISIÓN DE CARGAS EN MEDIA TENSIÓN Y MEJORAR LOS PERFILES DE TENSIÓN.</t>
  </si>
  <si>
    <t xml:space="preserve">
INTERRUPTOR DAÑADO, CARGA TRANSFERIDA A LA SALIDA D-105 QUE ACTUALMENTE PRESENTA PROBLEMAS DE SOBRE CARGA
</t>
  </si>
  <si>
    <t xml:space="preserve">
MEJORAR FLUJOS DE CORRIENTE Y POTENCIA, LIBERAR CARGA EN EL CIRCUITO D-105
</t>
  </si>
  <si>
    <t>01-EL MANGLILLO</t>
  </si>
  <si>
    <t>INSTALACIÓN DE 4 RECONECTADORES EN LA RED DE M.T S/E AROA 13.8 KV</t>
  </si>
  <si>
    <t>INSTALACIÓN DE 4 RECONECTADOR EN S/E AROA SALIDAS DE LOS CTOS: AROA, CARABOBO, CAYURE Y LAS CUMARAGUAS.</t>
  </si>
  <si>
    <t>PARA LA SALIDA (PÓRTICOS) DE LOS CTOS: AROA, CARABOBO,  CAYURE Y LAS CUMARAGUAS. RECONECTADOR AUTOMÁTICO. TENSIÓN NOMINAL 15.6KV, CORRIENTE NOMINAL 650 AMP, CORRIENTE DE FALLA 40KA</t>
  </si>
  <si>
    <t>PENDIENTE</t>
  </si>
  <si>
    <t>LA INSTALACIÓN DE RECONECTADORES AUTOMÁTICOS EN REDES AÉREAS *PERMITE LA AUTOMATIZACIÓN Y MONITOREO DEL SISTEMA ELÉCTRICO, MEJORANDO LA DETECCIÓN Y RECUPERACIÓN ANTE FALLAS*. ESTO OPTIMIZA LA CONTINUIDAD DEL SERVICIO, REDUCE TIEMPOS DE INTERRUPCIÓN Y MINIMIZA EL IMPACTO DE EVENTOS TRANSITORIOS, GARANTIZANDO MAYOR ESTABILIDAD Y EFICIENCIA OPERATIVA EN LA RED</t>
  </si>
  <si>
    <t>EN PLANIFICACIÓN</t>
  </si>
  <si>
    <t>AROA</t>
  </si>
  <si>
    <t>13,8 KV</t>
  </si>
  <si>
    <t>BOLÍVAR</t>
  </si>
  <si>
    <t>05/2026</t>
  </si>
  <si>
    <t>REHABILITACIÓN INTERRUPTOR  DE LOS CTOS. EL GUAYABO Y MORCAPEL  DE S/E CARBONERO</t>
  </si>
  <si>
    <t>INSTALACIÓN DE SISTEMAS DE INTERRUPTORES Y CONTROLES CELDAS EN MT 12,47</t>
  </si>
  <si>
    <t>Instalación de interruptores y controles en celdas MT 12,47 kV, con integración a sistemas de monitoreo, optimizando la protección, maniobrabilidad y respuesta ante fallas en la red eléctrica.</t>
  </si>
  <si>
    <t>La instalación de sistemas de interruptores y controles en celdas de MT 12,47 kV mejora la fiabilidad y seguridad del suministro eléctrico en el municipio Veroes, Yaracuy. Este tipo de infraestructura permite una mejor coordinación de protecciones, reduciendo fallas y tiempos de interrupción. Además, optimiza la distribución de energía, asegurando una operación más eficiente y estable para las comunidades beneficiadas.</t>
  </si>
  <si>
    <t>CARBONERO</t>
  </si>
  <si>
    <t>VEROES</t>
  </si>
  <si>
    <t>SAN FELIPE</t>
  </si>
  <si>
    <t>INSTALACIÓN DE 1 RECONECTADORES EN LA RED DE M.T  CTO. ZONA INDUSTRIAL SABANA DE PARRA, S/E SABANA DE PARRA 13.8 KV</t>
  </si>
  <si>
    <t>INSTALACIÓN DE 1 RECONECTADOR CTO. ZONA IND SABANA DE PARRA</t>
  </si>
  <si>
    <t>SUSTITUCIÓN DEL RECONECTADOR CTO. ZONA IND SABANA DE PARRA. INTERRUPTOR RECONECTADOR DAÑADO. LA CARGA ES TRANSFERIDA AL CTO. SABANA DE PARRA..</t>
  </si>
  <si>
    <t>ZONA IND SABANA DE PARRA</t>
  </si>
  <si>
    <t>JOSE ANTONIO PAÉZ</t>
  </si>
  <si>
    <t>S/E SABANA DE PARRA</t>
  </si>
  <si>
    <t>03/2026</t>
  </si>
  <si>
    <t>ADECUACIÓN CAMBIO DE CALIBRE CTO. SAN PABLO</t>
  </si>
  <si>
    <t>CAMBIO DE CALIBRE CIRCUITO SAN PABLO EN 12,47 KV. S/E INDEPENDENCIA</t>
  </si>
  <si>
    <t>CAMBIO DE CALIBRE CIRCUITO SAN PABLO (SAN FELIPE D01) EN 12,47 KV DE APROXIMADO 4 KM POR OBSOLESCENCIA. S/E SAN FELIPE 2</t>
  </si>
  <si>
    <t>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t>
  </si>
  <si>
    <t>INDEPENDENCIA</t>
  </si>
  <si>
    <t>12,47 KV</t>
  </si>
  <si>
    <t>ARISTIDES BASTIDAS</t>
  </si>
  <si>
    <t>11/2025</t>
  </si>
  <si>
    <t>ADECUACIÓN CAMBIO DE CALIBRE CTO. CARABOBO</t>
  </si>
  <si>
    <t>CAMBIO DE CALIBRE CIRCUITO CARABOBO EN 13,8 KV. S/E AROA</t>
  </si>
  <si>
    <t>CAMBIO DE CALIBRE AL CIRCUITO CARABOBO EN NIVEL DE TENSIÓN 13,8 KV DE 4.85 KM. CONDUCTOR 2/0 AL DESDE LOS UREROS - LA VACA – BARLOVENTO. CAMBIO DE 10.5 KM A CALIBRE 2/0 AL DESDE SUBIDA A ARAKAL HASTA EL TIGRE. S/E AROA</t>
  </si>
  <si>
    <t>ADECUACIÓN CAMBIO DE CALIBRE CTO HIGUERÓN</t>
  </si>
  <si>
    <t>CAMBIO DE CALIBRE CIRCUITO HIGUERÓN A 366 MCM. S/E INDEPENDENCIA</t>
  </si>
  <si>
    <t>CAMBIO DE CALIBRE CIRCUITO SAN FELIPE C02 EN 12,47 KV A CONDUCTOR 366 MCM. S/E SAN FELIPE 2. 3.5 KM.</t>
  </si>
  <si>
    <t>ADECUACIÓN BT AROA, YUMARE Y PALMA SOLA</t>
  </si>
  <si>
    <t>MEJORAS EN SECTORES DE BT EN: AROA, YUMARE Y PALMA SOLA</t>
  </si>
  <si>
    <t>MEJORAS EN LA RED DE BT SECTORES:  CASCO CENTRAL AROA, YUMARE CENTRO, PUEBLO NUEVO.</t>
  </si>
  <si>
    <t>AROA, PALMA SOLA</t>
  </si>
  <si>
    <t>120/240/208</t>
  </si>
  <si>
    <t>BOLIVAR, MANUEL MONGE Y VEROES (PUEBLO NUEVO) Y PALMA SOLA (FALCÓN)</t>
  </si>
  <si>
    <t>ADECUACIÓN CAMBIO DE CALIBRE  CTO . YRTG SUR Y NORTE</t>
  </si>
  <si>
    <t>CAMBIO DE CALIBRE CIRCUITOS YARITAGUA NORTE Y YARITAGUA SUR. S/E YARITAGUA</t>
  </si>
  <si>
    <t>CAMBIO DE CALIBRE EN CIRCUITOS YARITAGUA NORTE Y SUR (13,8 KV). CAMBIO DE AL 1/0 Y CU # 2 A 336 DE 0,693 KM TRAMO DESDE LA S/E YARITAGUA HASTA LA CALLE 21 CON CARRERA 8.</t>
  </si>
  <si>
    <t>YARITAGUA SUR Y YARITAGUA NORTE</t>
  </si>
  <si>
    <t>PEÑA</t>
  </si>
  <si>
    <t>YARITAGUA</t>
  </si>
  <si>
    <t>10/2025</t>
  </si>
  <si>
    <t>ADECUACIÓN CAMBIO DE CALIBRE CTO. CENTRO</t>
  </si>
  <si>
    <t>CAMBIO DE CALIBRE EN CIRCUITO CENTRO (12,47 KV) EN TRAMO DE UN APROXIMADO DE 5 KM DE LINEA POR OBSOLESCENCIA. S/E SAN FELIPE 2</t>
  </si>
  <si>
    <t>ADECUACIÓN CAMBIO DE CALIBRE CTO. DUACA, MANZANITA Y CORPOVEN</t>
  </si>
  <si>
    <t xml:space="preserve">CAMBIO DE CALIBRE CIRCUITOS EN 13,8 KV DUACA, MANZANITA (TRAMO E/S-LAS CANARIAS), ZONA INDUSTRIAL, CORPOVEN. S/E YARITAGUA. </t>
  </si>
  <si>
    <t>CAMBIO DE CALIBRE CIRCUITOS EN 13,8 KV DUACA, MANZANITA (TRAMO E/S-LAS CANARIAS), ZONA INDUSTRIAL, CORPOVEN. S/E YARITAGUA. 4.5 KM</t>
  </si>
  <si>
    <t>DUACA, MANZANITA Y CORPOVEN</t>
  </si>
  <si>
    <t>ADECUACIÓN CAMBIO DE CALIBRE CTO. LAS CUMARAGUAS</t>
  </si>
  <si>
    <t>CAMBIO DE CALIBRE CIRCUITO LAS CUMARAGUAS. S/E AROA</t>
  </si>
  <si>
    <t>CAMBIO DE CALIBRE CIRCUITO LAS CUMARAGUAS 13,8 KV DE 12 KM. CONDUCTOR 4/0 AL DESDE MINAS DE AROA HASTA SECTOR MILLA. S/E AROA</t>
  </si>
  <si>
    <t>ADECUACIÓN CAMBIO DE CALIBRE CTO. COCOROTE</t>
  </si>
  <si>
    <t>CAMBIO DE CALIBRE 4/0 A 366 Y EXTENSIÓN CIRCUITO COCOROTE. S/E INDEPENDENCIA</t>
  </si>
  <si>
    <t>CAMBIO DE CALIBRE Y EXTENSIÓN CIRCUITO COCOROTE CONDUCTOR AL 4/0 A 366 MCM. S/E INDEPENDENCIA. 7,5 KM</t>
  </si>
  <si>
    <t>COCOROTE</t>
  </si>
  <si>
    <t>ADECUACIÓN CAMBIO DE CALIBRE CTO. ARACOI</t>
  </si>
  <si>
    <t>CAMBIO DE CALIBRE Y EXTENSIÓN CIRCUITO ARACAOI CONDUCTOR AL 4/0 A 366 MCM. S/E INDEPENDENCIA,</t>
  </si>
  <si>
    <t>SAN FELIPE, INDEPENDENCIA</t>
  </si>
  <si>
    <t>04/2026</t>
  </si>
  <si>
    <t>ADECUACIÓN CAMBIO DE CALIBRE CTO. SAN RAFAEL</t>
  </si>
  <si>
    <t>CAMBIO DE CALIBRE Y EXTENSIÓN CIRCUITO SAN RAFAEL CONDUCTOR AL 4/0 A 366 MCM. S/E INDEPENDENCIA.</t>
  </si>
  <si>
    <t>06/2026</t>
  </si>
  <si>
    <t>ADECUACIÓN CAMBIO DE CALIBRE CTO. YUMARE EXPRESS</t>
  </si>
  <si>
    <t>CAMBIO DE CALIBRE A 4/0 AL Y REUBICACIÓN CIRCUITO YUMARE EXPRESO. S/E PALMASOLA</t>
  </si>
  <si>
    <t>CAMBIO DE CALIBRE Y REUBICACIÓN CIRCUITO YUMARE EXPRESO 13,8 KV DE 7 KM DE CONDUCTOR Y HERRAJE DESDE EL CASERÍO LA CERO HASTA EL CASERÍO LA 13 INTERCONEXIÓN CIRCUITO YUMARE EXPRESO CON CIRCUITO CARABOBO (AL 4/0) Y CAMBIO 5 KM TRAMO TO5 – KM 41. S/E PALMASOLA</t>
  </si>
  <si>
    <t>PALMA SOLA</t>
  </si>
  <si>
    <t>MANUEL MONGE</t>
  </si>
  <si>
    <t>YUMARE</t>
  </si>
  <si>
    <t>07/2026</t>
  </si>
  <si>
    <t>ADECUACIÓN CAMBIO DE CALIBRE CTO. CAMPO ELÍAS</t>
  </si>
  <si>
    <t>CAMBIO DE CALIBRE CIRCUITO CAMPO ELÍAS. S/E CHIVACOA</t>
  </si>
  <si>
    <t>CAMBIO DE CALIBRE CIRCUITO CAMPO ELÍAS EN 13,8 KV A CONDUCTOR 336 MCM. S/E CHIVACOA. 5,5 KM</t>
  </si>
  <si>
    <t>CHIVACOA</t>
  </si>
  <si>
    <t>BRUZUAL</t>
  </si>
  <si>
    <t>ADECUACIÓN CAMBIO DE CALIBRE CTO. PANAMERICANA</t>
  </si>
  <si>
    <t>CAMBIO DE CALIBRE CIRCUITO PANAMERICANA. S/E CHIVACOA</t>
  </si>
  <si>
    <t>CAMBIO DE CALIBRE CIRCUITO PANAMERICANA EN 13,8 KV A CONDUCTOR AL 4/0. S/E CHIVACOA. 3.5 KM.</t>
  </si>
  <si>
    <t>09/2026</t>
  </si>
  <si>
    <t>ADECUACIÓN CAMBIO DE CALIBRE CTO. MANZANITA</t>
  </si>
  <si>
    <t>ADECUACIÓN: CAMBIO DE CALIBRE A 336 MCM DEL CIRCUITO MANZANITA EN 13,8 KV. S/E YARITAGUA</t>
  </si>
  <si>
    <t>ADECUACIÓN: CAMBIO DE CALIBRE A 336 MCM DEL CIRCUITO MANZANITA EN 13,8 KV TRAMOS EL MOLINO- MANZANITA. S/E YARITAGUA. 4,5 KM</t>
  </si>
  <si>
    <t>SIMÓN PLANAS</t>
  </si>
  <si>
    <t>10/2026</t>
  </si>
  <si>
    <t>ADECUACIÓN CTO. SALIDAS 34,5 S/E CHIVACOA</t>
  </si>
  <si>
    <t>SUMINISTRO DE EQUIPOS, ADECUACIÓN DE SALIDA 34,5 KV EN S/E CHIVACOA. INCLUYE SUMINISTRO E INSTALACIÓN DE INTERRUPTOR DE POTENCIA Y EQUIPO DE MEDICIÓN, MANDO Y CONTROL</t>
  </si>
  <si>
    <t>34,5 KV</t>
  </si>
  <si>
    <t>ADECUACIÓN CAMBIO DE CALIBRE CTO. EL PALMAR</t>
  </si>
  <si>
    <t>CAMBIO DE CALIBRE Y REUBICACIÓN CIRCUITO EL PALMAR. S/E YARITAGUA</t>
  </si>
  <si>
    <t>CAMBIO DE CALIBRE DE CONDUCTOR A 4/0 Y REUBICACIÓN DE  CIRCUITO EL PALMAR EN 13.8 KV TRAMO DESDE LOS INVERNADEROS HASTA LA RECTA DE ARENALES. S/E YARITAGUA</t>
  </si>
  <si>
    <t>05/2027</t>
  </si>
  <si>
    <t>ADECUACIÓN CAMBIO DE CALIBRE CTO. YUMARE EXPRESS - YUMARITO</t>
  </si>
  <si>
    <t>CAMBIO DE CALIBRE A 2/0 AL Y REUBICACIÓN CIRCUITO YUMARE EXPRESO. S/E PALMASOLA</t>
  </si>
  <si>
    <t>CAMBIO DE CALIBRE Y REUBICACIÓN CIRCUITO YUMARE EXPRESO 13,8 KV CONDUCTOR DE CU # 4, AL 2, AL 1/0 POR AL 2/0  Y HERRAJE DE 8 KM EN CEMENTERIO YUMARITO ARRANQUE DERIVACIÓN LA 13 SOCREMO. S/E PALMASOLA</t>
  </si>
  <si>
    <t>ADECUACIÓN CAMBIO DE CALIBRE CTO. CHIVACOA</t>
  </si>
  <si>
    <t>CAMBIO DE CALIBRE CIRCUITO CHIVACOA A 336 MCM. S/E CHIVACOA</t>
  </si>
  <si>
    <t>CAMBIO DE CALIBRE CIRCUITO CHIVACOA EN 13,8 KV A CONDUCTOR 336 MCM DESDE S/E CHIVACOA HASTA ZONA CENTRAL DEL PUEBLO. S/E CHIVACOA</t>
  </si>
  <si>
    <t>06/2027</t>
  </si>
  <si>
    <t>ADECUACIÓN CAMBIO DE CALIBRE CTO. AGUARUCA</t>
  </si>
  <si>
    <t>CAMBIO DE CALIBRE Y REUBICACIÓN CIRCUITO AGUARUCA EN 13,8 KV. S/E CHIVACOA</t>
  </si>
  <si>
    <t>CAMBIO DE CALIBRE Y REUBICACIÓN CIRCUITO AGUARUCA 13,8 KV, DESDE S/E CHIVACOA-FINAL AV SORTE- CALLE LOS LEONES CON AVDA 4 Y 5 (CENTRO CRISTIANO REDENCIÓN) HASTA AV. 4 CON CALLE 16 EN CHIVACOA. S/E CHIVACOA</t>
  </si>
  <si>
    <t>04/2027</t>
  </si>
  <si>
    <t>ADECUACIÓN REUBICACIÓN  CTO. CENTRAL YUQUERO Y PUEBLO NUEVO</t>
  </si>
  <si>
    <t>REUBICACIÓN DE CIRCUITOS CENTRAL YUQUERO Y PUEBLO NUEVO. S/E PALMASOLA</t>
  </si>
  <si>
    <t>REUBICACIÓN DE CIRCUITOS CENTRAL YUQUERO Y PUEBLO NUEVO EN 13,8 KV DE ACUERDO A PLAN DE CORTO PLAZO (UTE).  CENTRAL YUQUERO: TRAMO CHARIPANO - LOS PLÁTANOS, VÍA LOS CAÑIZOS. PUEBLO NUEVO TRAMO KM 26- LAS CARACARAS. S/E PALMASOLA</t>
  </si>
  <si>
    <t>PUEBLO NUEVO</t>
  </si>
  <si>
    <t>08/2027</t>
  </si>
  <si>
    <t>ADECUACIÓN CAMBIO DE CALIBRE CTO. YUMARE EXPRESS - CRUCITO</t>
  </si>
  <si>
    <t>CAMBIO DE CALIBRE A 1/0 AL Y REUBICACIÓN CIRCUITO YUMARE EXPRESO. S/E PALMASOLA</t>
  </si>
  <si>
    <t>CAMBIO DE CALIBRE Y REUBICACIÓN CIRCUITO YUMARE EXPRESO 13,8 KV DE 6,8 KM (1/0) DERIVACIÓN CRUCITO-AGUA LINDA. S/E PALMASOLA</t>
  </si>
  <si>
    <t>ADECUACIÓN CAMBIO DE CALIBRE CTO. ZONA IND. CHIVACOA</t>
  </si>
  <si>
    <t>CAMBIO DE CALIBRE Y REUBICACIÓN CIRCUITO ZONA INDUSTRIAL (S/E CHIVACOA) DESDE S/E HASTA FINAL AV SORTE EN CHIVACOA.</t>
  </si>
  <si>
    <t>CAMBIO DE CALIBRE Y REUBICACIÓN CIRCUITO ZONA INDUSTRIAL 13,8 KV CONDUCTOR 1/0 A 336 MCM (APROX. 0,2 KM DE LA S/E CHIVACOA).</t>
  </si>
  <si>
    <t>ADECUACIÓN REUBICACIÓN CTO. CAYURE</t>
  </si>
  <si>
    <t>REUBICACIÓN DE CIRCUITO CAYURE EN 13,8 KV. S/E AROA</t>
  </si>
  <si>
    <t>REUBICACIÓN CIRCUITO CAYURE 13,8 KV LINEA TRONCAL 4 KM (AL 1/0) DESDE SECTOR ATASCADERO HASTA POBLADO CAYURE Y 2,1 KM DESDE FINCA LOS SÁNCHEZ HASTA DERIVACIÓN SAN JOSÉ. S/E AROA</t>
  </si>
  <si>
    <t>10/2027</t>
  </si>
  <si>
    <t>ADECUACIÓN REUBICACIÓN Y CAMBIO DE CALIBRE, CTO. CAÑAVERAL</t>
  </si>
  <si>
    <t>REUBICACIÓN Y CAMBIO DE CALIBRE N 6 DE COBRE A 1/0 ALUMINIO TRAMO CIRCUITO CAÑAVERAL EN 12,47 KV, SECTOR LAS MERCEDES SAN JOSÉ. S/E SAN FELIPE 2</t>
  </si>
  <si>
    <t>ADECUACIÓN REUBICACIÓN DE LINEAS CTO. EL GUAYABO</t>
  </si>
  <si>
    <t>REUBICACIÓN DE LINEA EN MT. (12,47 KV) TRAMO GUABINA - LA YUCA. S/E CARBONERO</t>
  </si>
  <si>
    <t>REUBICACIÓN DE LINEA EN MT. DEL CIRCUITO EL GUAYABO (12,47 KV) TRAMO GUABINA - LA YUCA CALIBRE 1/0. S/E CARBONERO</t>
  </si>
  <si>
    <t>ADECUACIÓN CAMBIO DE CALIBRE CTO. SAN JAVIER</t>
  </si>
  <si>
    <t>CAMBIO DE CALIBRE ALUMINIO 1/0 A 4/0 Y EXTENSIÓN DE LINEA 4/0. SECTOR EL PAUJI Y MARÍN. S/E INDEPENDENCIA</t>
  </si>
  <si>
    <t>CAMBIO DE CALIBRE ALUMINIO 1/0 A 4/0 Y EXTENSIÓN DE LINEA 4/0 EN EL CIRCUITO SAN JAVIER. SECTOR EL PAUJI Y MARÍN.</t>
  </si>
  <si>
    <t>ADECUACIÓN CAMBIO DE HERRAJES Y AISLADORES, CTO. PALMA SOLA</t>
  </si>
  <si>
    <t>MANTENIMIENTO INTEGRAL CIRCUITO PALMASOLA 13,8 KV DE APROXIMADO 40 KM TRONCAL Y DERIVACIÓN CAMBIO DE HERRAJES, AISLADORES, PARARRAYOS, ESTRUCTURA Y POSTES. S/E PALMASOLA</t>
  </si>
  <si>
    <t>MANUEL MONGE, PALMASOLA, VEROES</t>
  </si>
  <si>
    <t>08/2028</t>
  </si>
  <si>
    <t>ADECUACIÓN REUBICACIÓN DE LINEAS Y CAMBIO DE CALIBRE, CTO. AROA - TIERRA FRÍA</t>
  </si>
  <si>
    <t>MANTENIMIENTO INTEGRAL CIRCUITO AROA 13,8 KV DE APROXIMADO 20 KM DERIVACIÓN TIERRA FRÍA: CAMBIO DE HERRAJES, AISLADORES, PARARRAYOS Y POSTES. S/E AROA</t>
  </si>
  <si>
    <t>ADECUACIÓN CAMBIO DE CALIBRE CTO. AROA - CERRO NEGRO</t>
  </si>
  <si>
    <t>CAMBIO DE CALIBRE CIRCUITO AROA. S/E AROA</t>
  </si>
  <si>
    <t>CAMBIO DE CALIBRE CIRCUITO AROA 13,8 KV DE APROXIMADO 18,75 KM. DE CALIBRE 2/0 AL DESDE TIERRA FRÍA HASTA CERRO NEGRO. S/E AROA</t>
  </si>
  <si>
    <t>7/2027</t>
  </si>
  <si>
    <t>ADECUACIÓN CAMBIO DE CALIBRE CTO. CERÁMICAS CARIBE</t>
  </si>
  <si>
    <t>CAMBIO DE CALIBRE CIRCUITO CERÁMICAS CARIBE EN 13,8 KV. S/E CHIVACOA</t>
  </si>
  <si>
    <t>CAMBIO DE CALIBRE CIRCUITO CERÁMICAS CARIBE CONDUCTOR 1/0 A 336 MCM DESDE S/E CHIVACOA (APROX. 0,8 KM)</t>
  </si>
  <si>
    <t>EXTENSIÓN DE LINEA CAMBIO DE CALIBRE CTO.  EL ROSARIO</t>
  </si>
  <si>
    <t>EXTENSIÓN DEL CIRCUITO EL ROSARIO. S/E CHIVACOA</t>
  </si>
  <si>
    <t>EXTENSIÓN DE CIRCUITO EL ROSARIO POR AMPLIACIÓN DE LÍNEA 34,5 KV DESDE LOS COGOLLOS HASTA LA GUÁSIMA</t>
  </si>
  <si>
    <t>3/2026</t>
  </si>
  <si>
    <t>ADECUACIÓN CAMBIO DE CALIBRE CTO. GOBERNACIÓN</t>
  </si>
  <si>
    <t>CAMBIO DE CALIBRE DE UN TRAMO DE CIRCUITO GOBERNACIÓN EN 12,47 KV DE APROXIMADO 2,3KM DE LINEA AÉREA AL 1/0 POR AL 4/0 SECTOR JOBITO. S/E INDEPENDENCIA</t>
  </si>
  <si>
    <t>CAMBIO DE CALIBRE DE UN TRAMO DEL CIRCUITO GOBERNACIÓN (12,47 KV) DE 2,3KM DE LINEA AÉREA AL 1/0 POR AL 4/0 SECTOR JOBITO. S/E INDEPENDENCIA</t>
  </si>
  <si>
    <t>ADECUACIÓN DE MEDIA TENSIÓN DE PARTE DEL CTO. CAYURE (PALO QUEMAO) Y TRANSFERIR AL CTO. MARIN</t>
  </si>
  <si>
    <t>ADECUACIÓN MEDIA TENSIÓN SECTOR PALO QUEMAO-GUARAPO CTO. MARIN</t>
  </si>
  <si>
    <t>ADECUACIÓN EN MEDIA Y BAJA TENSIÓN DEL SECTOR PALO QUEMAO-GUARAPO A NORMAS EDC, Y CONEXIÓN AL CIRCUITO EN 12,47 KV</t>
  </si>
  <si>
    <t>08/2026</t>
  </si>
  <si>
    <t>ADECUACIÓN DE MEDIA TENSIÓN DE PARTE DEL CTO. CAYURE (CAÑIZOS) Y TRANSFERIR CTO. MARIN.</t>
  </si>
  <si>
    <t>ADECUACIÓN MEDIA TENSIÓN SECTOR LOS CAÑIZOS EN EL GUAYABO EN VEROES. CTO. MARIN</t>
  </si>
  <si>
    <t>ADECUACIÓN EN MEDIA Y BAJA TENSIÓN DEL SECTOR LOS CAÑIZOS A NORMAS EDC, Y CONEXIÓN AL CIRCUITO MARIN EN 12,47 KV EN EL GUAYABO EN VEROES</t>
  </si>
  <si>
    <t>REGULACIÓN DE VOLTAJE CTO. SAN PABLO Y CTO. MARIN</t>
  </si>
  <si>
    <t>INSTALACIÓN DE 2 JUEGOS DE REGULADORES 12,47 KV EN LÍNEAS DE MT PARA LOS SECTORES DE SAN PABLO Y MARÍN. S/E INDEPENDENCIA Y CARBONERO</t>
  </si>
  <si>
    <t>INSTALACIÓN DE 2 JUEGOS DE REGULADORES 12,47 KV EN LÍNEAS DE MT PARA LOS SECTORES DE SAN PABLO Y MARÍN.  INDEPENDENCIA Y CARBONERO</t>
  </si>
  <si>
    <t>LA INSTALACIÓN DE SISTEMAS DE REGULACIÓN DE VOLTAJE EN MEDIA TENSIÓN *OPTIMIZA LA ESTABILIDAD Y CALIDAD DEL SUMINISTRO ELÉCTRICO, REDUCIENDO FLUCTUACIONES Y MEJORANDO LA EFICIENCIA ENERGÉTICA*. ESTO PROTEGE EQUIPOS SENSIBLES, MINIMIZA PÉRDIDAS Y GARANTIZA UNA DISTRIBUCIÓN CONFIABLE, BENEFICIANDO TANTO A USUARIOS INDUSTRIALES COMO COMERCIALES.</t>
  </si>
  <si>
    <t>ARISTIDES BASTIDAS/SAN FELIPE</t>
  </si>
  <si>
    <t>REGULACIÓN DE VOLTAJE CTO. PALMA SOLA Y CTO. YUMARE EXPRESS</t>
  </si>
  <si>
    <t>INSTALACIÓN DE DOS JUEGOS DE REGULADORES 13,8 KV EN CASCADAS EN EL CIRCUITO PALMASOLA - YUMARE EXPRESO. S/E PALMASOLA</t>
  </si>
  <si>
    <t>INSTALACIÓN DE DOS JUEGOS DE REGULADORES 13,8 KV EN CASCADAS EN EL CIRCUITO PALMASOLA – YUMARE EXPRESO. S/E PALMASOLA</t>
  </si>
  <si>
    <t xml:space="preserve">ADECUACIÓN CAMBIO DE CALIBRE CTO. MARIN - EXTENSIÓN </t>
  </si>
  <si>
    <t>CAMBIO DE CALIBRE DE UN TRAMO DE CIRCUITO EN 12,47 KV DE 2 KM DE LINEA EN AL-4/0 SECTOR MARIN. S/E CARBONERO</t>
  </si>
  <si>
    <t>CAMBIO DE CALIBRE DE UN TRAMO DEL CIRCUITO MARIN (12,47 KV) DE 2 KM DE LINEA EN AL-4/0 SECTOR MARIN. S/E CARBONERO</t>
  </si>
  <si>
    <t>ADQUISICIÓN Y MONTAJE DE  24 INDICADORES DE FALLAS.</t>
  </si>
  <si>
    <t>SUMINISTRO E INSTALACIÓN DE 24 INDICADORES DE FALLA PARA CIRCUITOS DE LOS MUNICIPIOS BOLÍVAR, MANUEL MONGE Y PALMA SOLA DEL ESTADO YARACUY</t>
  </si>
  <si>
    <t>LA INSTALACIÓN DE INDICADORES DE FALLA EN LÍNEAS AÉREAS DE MEDIA TENSIÓN *FACILITA LA DETECCIÓN RÁPIDA DE FALLOS, REDUCIENDO TIEMPOS DE RESPUESTA Y MEJORANDO LA EFICIENCIA EN LA RESTAURACIÓN DEL SERVICIO*. ESTO OPTIMIZA LA OPERACIÓN DEL SISTEMA ELÉCTRICO, MINIMIZA INTERRUPCIONES Y PERMITE UNA GESTIÓN MÁS EFECTIVA DEL MANTENIMIENTO, BENEFICIANDO A USUARIOS Y OPERADORES.</t>
  </si>
  <si>
    <t>PALMA SOLA, CARABOBO, CAYURE, YUMARE EXPRESS Y PUEBLO NUEVO</t>
  </si>
  <si>
    <t>MANUEL MONGE Y BOLIVAR</t>
  </si>
  <si>
    <t>AROA Y YUMARE</t>
  </si>
  <si>
    <t>02/2026</t>
  </si>
  <si>
    <t>EXPANSIÓN Y ADECUACIÓN DE LINEA MT, CTO. CHIVACOA - CENTRO</t>
  </si>
  <si>
    <t>CONSTRUCCIÓN DE  CIRCUITO CENTRO CHIVACOA EN 13,8 KV. S/E CHIVACOA</t>
  </si>
  <si>
    <t>CONSTRUCCIÓN DE CIRCUITO CENTRO CHIVACOA EN 13,8 KV DE CALIBRE 336 MCM DESDE S/E CHIVACOA HASTA TOMAR CARGA CENTRO DEL PUEBLO. S/E CHIVACOA</t>
  </si>
  <si>
    <t>11/2026</t>
  </si>
  <si>
    <t>EXPANSIÓN NUEVO CTO. SAN JOSE</t>
  </si>
  <si>
    <t>CONSTRUCCIÓN DE CIRCUITO SAN JOSE EN 13,8 KV DE CALIBRE 336 MCM. S/E YARITAGUA</t>
  </si>
  <si>
    <t>CONSTRUCCIÓN DE LOS CIRCUITOS CENTRO Y SAN JOSÉ EN 13,8 KV DE CALIBRE 4/0 MCM PARA REDISTRIBUIR CARGAS EN CASCO URBANO DE YARITAGUA. S/E YARITAGUA</t>
  </si>
  <si>
    <t>EXTENSIÓN DE LINEAS DE MT Y ADECUACIÓN CTO. GOBERNACIÓN - LAS GALERÍAS</t>
  </si>
  <si>
    <t>CONSTRUCCIÓN DE 1,2 KM DE LÍNEA AL 4/0 EN 12,47 KV DESDE LA CALLE 21 HASTA EL FINAL DE LA AVENIDA 12, C.C. LA GALERÍA EN SAN FELIPE</t>
  </si>
  <si>
    <t>LA IMPLEMENTACIÓN DE UN NUEVO CIRCUITO EN MEDIA TENSIÓN PARA LA *EXPANSIÓN DE LA RED* MEJORA LA COBERTURA ELÉCTRICA, OPTIMIZA LA DISTRIBUCIÓN DE CARGA Y REDUCE SOBRECARGAS EN CIRCUITOS EXISTENTES. ESTO GARANTIZA UN SUMINISTRO MÁS ESTABLE Y EFICIENTE, FAVORECIENDO EL DESARROLLO INDUSTRIAL Y URBANO, AL TIEMPO QUE MINIMIZA PÉRDIDAS TÉCNICAS Y MEJORA LA CONFIABILIDAD DEL SISTEMA.</t>
  </si>
  <si>
    <t>SUSTITUCIÓN POSTES MT Y BT YARACUY, EN LOS CTOS DE LOS MUNICIPIOS BOLIVAR Y MANUEL MONGE.</t>
  </si>
  <si>
    <t>CAMBIO, SUSTITUCIÓN DE POSTES DE MT Y BT, QUE PRESENTAN ALTO DETERIORO, CORROSIÓN O DOBLADOS + 30°.</t>
  </si>
  <si>
    <t>LA SUSTITUCIÓN DE POSTES DE MEDIA Y BAJA TENSIÓN EN *CONDICIONES EXTREMAS DE RIESGO POR CORROSIÓN* FORTALECE LA SEGURIDAD ESTRUCTURAL Y OPERATIVA DEL SISTEMA ELÉCTRICO, EVITANDO FALLAS Y ACCIDENTES. ESTO MEJORA LA CONFIABILIDAD DEL SERVICIO, MINIMIZA INTERRUPCIONES Y PROLONGA LA VIDA ÚTIL DE LA INFRAESTRUCTURA, BENEFICIANDO A COMUNIDADES Y ZONAS INDUSTRIALES.</t>
  </si>
  <si>
    <t>AUTOMATIZACIÓN - INSTALACIÓN REC-E - SABANA DE PARRA</t>
  </si>
  <si>
    <t>INSTALACIÓN DE 3 RECONECTADORES EN LA RED DE MT S/E SABANA DE PARRA 13.8 KV</t>
  </si>
  <si>
    <t>PARA LA SALIDA DE LOS CTOS LA PARREÑA, URACHICHE. RECONECTADOR AUTOMÁTICO. TENSIÓN NOMINAL 15.6KV, CORRIENTE NOMINAL 650 AMP, CORRIENTE DE FALLA 40KA</t>
  </si>
  <si>
    <t>SABANA DE PARRA</t>
  </si>
  <si>
    <t>AUTOMATIZACIÓN - INSTALACIÓN REC-E - EL GUAYABO</t>
  </si>
  <si>
    <t>INSTALACIÓN DE 1 RECONECTADOR EN LA RED DE MT S/E CARBONERO - CTO. EL GUAYABO</t>
  </si>
  <si>
    <t>PARA EL CTO EL GUAYABO. RECONECTADOR AUTOMÁTICO. TENSIÓN NOMINAL 15.6KV, CORRIENTE NOMINAL 650 AMP, CORRIENTE DE FALLA 40KA</t>
  </si>
  <si>
    <t>AUTOMATIZACIÓN - INSTALACIÓN REC-E - SAN PABLO</t>
  </si>
  <si>
    <t>INSTALACIÓN DE 1 RECONECTADOR EN LA RED DE MT S/E INDEPENDENCIA - CTO. SAN PABLO</t>
  </si>
  <si>
    <t>PARA EL CTO SAN PABLO.  RECONECTADOR AUTOMÁTICO. TENSIÓN NOMINAL 15.6KV, CORRIENTE NOMINAL 650 AMP, CORRIENTE DE FALLA 40KA</t>
  </si>
  <si>
    <t>AUTOMATIZACIÓN - INSTALACIÓN REC-E - SUCRE</t>
  </si>
  <si>
    <t>INSTALACIÓN DE 1 RECONECTADOR EN LA RED DE MT S/E INDEPENDENCIA CTO. SUCRE</t>
  </si>
  <si>
    <t>PARA EL CTO  SUCRE.  RECONECTADOR AUTOMÁTICO. TENSIÓN NOMINAL 15.6KV, CORRIENTE NOMINAL 650 AMP, CORRIENTE DE FALLA 40KA</t>
  </si>
  <si>
    <t>AUTOMATIZACIÓN - INSTALACIÓN REC-E -MANZANITA</t>
  </si>
  <si>
    <t>INSTALACIÓN DE 1 RECONECTADOR EN LA RED DE MT S/E YARITAGUA CTO. MANZANITA</t>
  </si>
  <si>
    <t>PARA EL CTO MANZANITA.  RECONECTADOR AUTOMÁTICO. TENSIÓN NOMINAL 15.6KV, CORRIENTE NOMINAL 650 AMP, CORRIENTE DE FALLA 40KA</t>
  </si>
  <si>
    <t>AUTOMATIZACIÓN - INSTALACIÓN REC-E -PALMA SOLA</t>
  </si>
  <si>
    <t>INSTALACIÓN DE 1 RECONECTADOR EN LA RED DE MT S/E PALMA SOLA CTO. PALMA SOLA</t>
  </si>
  <si>
    <t>PARA EL CTO PALMA SOLA.  RECONECTADOR AUTOMÁTICO. TENSIÓN NOMINAL 15.6KV, CORRIENTE NOMINAL 650 AMP, CORRIENTE DE FALLA 40KA</t>
  </si>
  <si>
    <t>AUTOMATIZACIÓN - INSTALACIÓN REC-E - CARABOBO</t>
  </si>
  <si>
    <t>INSTALACIÓN DE 1 RECONECTADOR EN LA RED DE MT S/E AROA CTO. CARABOBO</t>
  </si>
  <si>
    <t>PARA EL CTO CARABOBO.  RECONECTADOR AUTOMÁTICO. TENSIÓN NOMINAL 15.6KV, CORRIENTE NOMINAL 650 AMP, CORRIENTE DE FALLA 40KA</t>
  </si>
  <si>
    <t>ADECUACIÓN BT CAMBIO DE CALIBRE Y CONEXIONES SECTORES:  INDEPENDENCIA Y CARBONERO</t>
  </si>
  <si>
    <t>MEJORAS EN SECTORES DE BT EN: SAN FELIPE, INDEPENDENCIA, CASCO CENTRAL SAN PABLO, MARIN Y SAN JAVIER</t>
  </si>
  <si>
    <t>MEJORAS EN LA RED DE BT SECTORES:  VARIOS SECTORES: SAN FELIPE, INDEPENDENCIA, EL GUAYABO, SAN JAVIER, BORAURE, GUAMA, SAN PABLO Y MARIN</t>
  </si>
  <si>
    <t>LA ADECUACIÓN DE LÍNEAS DE BAJA TENSIÓN *MEJORA LA EFICIENCIA, SEGURIDAD Y ESTABILIDAD DEL SUMINISTRO ELÉCTRICO*, REDUCIENDO PÉRDIDAS, FALLAS E INTERRUPCIONES, Y BENEFICIANDO A USUARIOS RESIDENCIALES E INDUSTRIALES.</t>
  </si>
  <si>
    <t>INDEPENDENCIA, CARBONERO</t>
  </si>
  <si>
    <t>SAN FELIPE, INDEPENDENCIA, SUCRE Y ARISTIDES BASTIDAS</t>
  </si>
  <si>
    <t>ADECUACIÓN BT CAMBIO DE CALIBRE Y CONEXIONES SECTORES: YARITAGUA</t>
  </si>
  <si>
    <t>MEJORAS EN SECTORES DE BT EN: YARITAGUA</t>
  </si>
  <si>
    <t>MEJORAS EN LA RED DE BT SECTORES: YARITAGUA CENTRO, SABANITA Y LAS CANARIAS</t>
  </si>
  <si>
    <t>5/2026</t>
  </si>
  <si>
    <t>ADECUACIÓN BT CAMBIO DE CALIBRE Y CONEXIONES SECTORES: SABANA DE PARRA</t>
  </si>
  <si>
    <t>MEJORAS EN SECTORES DE BT EN: SABANA DE PARRA</t>
  </si>
  <si>
    <t>MEJORAS EN LA RED DE BT SECTORES: CENTRO DE SABANA DE PARRA</t>
  </si>
  <si>
    <t>ADECUACIÓN BT CAMBIO DE CALIBRE Y CONEXIONES SECTORES: URACHICHE</t>
  </si>
  <si>
    <t>MEJORAS EN SECTORES DE BT EN: URACHICHE</t>
  </si>
  <si>
    <t>MEJORAS EN LA RED DE BT SECTORES: CENTRO DE URACHICHE</t>
  </si>
  <si>
    <t>URACHICHE</t>
  </si>
  <si>
    <t>ADECUACIÓN BT CAMBIO DE CALIBRE Y CONEXIONES SECTORES: CHIVACOA</t>
  </si>
  <si>
    <t>MEJORAS EN SECTORES DE BT EN: CHIVACOA</t>
  </si>
  <si>
    <t>MEJORAS EN LA RED DE BT SECTORES: CENTRO DE CHIVACOA</t>
  </si>
  <si>
    <t>ADQUISICIÓN Y MONTAJE DE 48 INDICADORES DE FALLAS.</t>
  </si>
  <si>
    <t>SUMINISTRO E INSTALACIÓN DE 48 INDICADORES DE FALLA PARA CIRCUITOS DE LOS MUNICIPIOS: SAN FELIPE, INDEPENDENCIA, SUCRE, ARISTIDES BASTIDAS, LA TRINIDAD Y VEROES DEL ESTADO YARACUY.</t>
  </si>
  <si>
    <t>AEROPUERTO, SAN PABLO, SAN JAVIER, CAÑAVERAL, SUCRE, EL GUAYABO Y FARRIAR.</t>
  </si>
  <si>
    <t>SAN FELIPE, INDEPENDENCIA, SUCRE, ARISTIDES BASTIDAS, LA TRINIDAD Y VEROES</t>
  </si>
  <si>
    <t>SAN FELIPE, BORAURE, SAN PABLO, GUAMA, EL CHINO, CAÑAVERAL Y MARIN.</t>
  </si>
  <si>
    <t>SUMINISTRO E INSTALACIÓN DE 48 INDICADORES DE FALLA PARA CIRCUITOS DE LOS MUNICIPIOS: PEÑA, URACHICHE, BRUZUAL Y NIRGUA DEL ESTADO YARACUY.</t>
  </si>
  <si>
    <t>DUACA, SALOM, MANZANITA, EL ROSARIO, EL PALMAR Y URACHICHE.</t>
  </si>
  <si>
    <t>PEÑA, URACHICHE, BRUZUAL Y NIRGUA</t>
  </si>
  <si>
    <t>YARITAGUA, URACHICHE, CHIVACOA Y NIRGUA.</t>
  </si>
  <si>
    <t>SUSTITUCIÓN POSTES MT Y BT YARACUY, EN LOS CTOS DE LOS MUNICIPIOS: LA TRINIDAD, COCOROTE, SAN FELIPE, VEROES Y SUCRE.</t>
  </si>
  <si>
    <t>AEROPUERTO, SUCRE, CAÑAVERAL, MARIN Y SAN JAVIER.</t>
  </si>
  <si>
    <t>LA TRINIDAD, COCOROTE, SAN FELIPE, VEROES Y SUCRE.</t>
  </si>
  <si>
    <t>SUSTITUCIÓN POSTES MT Y BT YARACUY, EN LOS CTOS DE LOS MUNICIPIOS: PEÑA, PAÉZ, BRUZUAL, URACHICHE Y NIRGUA.</t>
  </si>
  <si>
    <t>PAYARE, CAMPO ELÍAS, NIRGUA, URACHICHE, SABANA DE PARRA, YARITAGUA NORTE.</t>
  </si>
  <si>
    <t>PEÑA, PAÉZ, BRUZUAL, URACHICHE Y NIRGUA.</t>
  </si>
  <si>
    <t>SUSTITUCIÓN CUCHILLAS MONOPOLARES MT EN EL CTO. AEROPUERTO S/E INDEPENDENCIA.</t>
  </si>
  <si>
    <t>CAMBIO DE 33 CUCHILLAS – SECCIONAMIENTOS MONOPOLARES DE 600 AMP EN EL CTO. AEROPUERTO DE LA S/E INDEPENDENCIA.</t>
  </si>
  <si>
    <t>SUSTITUIR LOS 11 PUNTOS INDICADOS EN LAS RESTRICCIONES OPERATIVAS CON SECCIONAMIENTO (CUCHILLAS) DAÑADAS EN EL CTO. AEROPUERTO DE S/E INDEPENDENCIA.</t>
  </si>
  <si>
    <t>AUMENTO DE LA SELECTIVIDAD, Y EFICIENCIA OPERATIVA. GARANTIZA LA SEGURIDAD DE LAS OPERACIONES Y AUMENTA LA VIDA ÚTIL DE LA INFRAESTRUCTURA.</t>
  </si>
  <si>
    <t>INDEPENDENCIA, COCOROTE Y LA TRINIDAD.</t>
  </si>
  <si>
    <t>RECORRIDO DEL CTO. AEROPUERTO DE S/E INDEPENDENCIA HASTA PALITO BLANCO BORAURE.</t>
  </si>
  <si>
    <t>SUSTITUCIÓN CUCHILLAS MONOPOLARES MT EN EL CTO. CAÑAVERAL S/E INDEPENDENCIA.</t>
  </si>
  <si>
    <t>CAMBIO DE 15 CUCHILLAS – SECCIONAMIENTOS MONOPOLARES DE 600 AMP EN EL CTO. CAÑAVERAL DE LA S/E INDEPENDENCIA.</t>
  </si>
  <si>
    <t>SUSTITUIR LOS 5 PUNTOS INDICADOS EN LAS RESTRICCIONES OPERATIVAS CON SECCIONAMIENTO (CUCHILLAS) DAÑADAS EN EL CTO. CAÑAVERAL DE S/E INDEPENDENCIA.</t>
  </si>
  <si>
    <t>CAÑAVERAL</t>
  </si>
  <si>
    <t>INDEPENDENCIA, COCOROTE Y SAN FELIPE.</t>
  </si>
  <si>
    <t>RECORRIDO DEL CTO. CAÑAVERAL DE S/E INDEPENDENCIA HASTA LA MARROQUINA.</t>
  </si>
  <si>
    <t>SUSTITUCIÓN CUCHILLAS MONOPOLARES MT EN EL CTO. COCOROTE S/E INDEPENDENCIA.</t>
  </si>
  <si>
    <t>CAMBIO DE 27 CUCHILLAS – SECCIONAMIENTOS MONOPOLARES DE 600 AMP EN EL CTO. COCOROTE DE LA S/E INDEPENDENCIA.</t>
  </si>
  <si>
    <t>SUSTITUIR LOS 9 PUNTOS INDICADOS EN LAS RESTRICCIONES OPERATIVAS CON SECCIONAMIENTO (CUCHILLAS) DAÑADAS EN EL CTO. COCOROTE DE S/E INDEPENDENCIA.</t>
  </si>
  <si>
    <t>INDEPENDENCIA Y COCOROTE.</t>
  </si>
  <si>
    <t>RECORRIDO DEL CTO. COCOROTE DE S/E INDEPENDENCIA HASTA INTERCONEXIÓN CON EL CTO. SUCRE EN JAIME.</t>
  </si>
  <si>
    <t>SUSTITUIR 200 CORTACORRIENTES S/F 100 AMP, EN LOS CTOS. ASOCIADOS A LA S/Es AROA Y PALMA SOLA, DEL C/S AROA.</t>
  </si>
  <si>
    <t>PROTECCIÓN EFICIENTES DE EQUIPOS ANTE FALLAS, REDUCCIÓN DE INTERRUPCIONES DIRECTAS AL CTO, AUMENTO DE LA EFICIENCIA OPERACIONAL, FORTALECIMIENTO DE LA SEGURIDAD.</t>
  </si>
  <si>
    <t>AROA, CAYURE, CARABOBO, LAS CUMARAGUAS, PALMA SOLA, PUEBLO NUEVO, YUMARE EXPRESS Y CENTRAL YUQUERO.</t>
  </si>
  <si>
    <t>2/2026</t>
  </si>
  <si>
    <t>SUSTITUIR 300 CORTACORRIENTES S/F 100 AMP, EN LOS CTOS. ASOCIADOS A  LAS S/Es YARITAGUA Y CHIVACOA. DEL C/S YARITAGUA.</t>
  </si>
  <si>
    <t>AGUARUCA, PAYARE, CAMPO ELÍAS, DUACA, MANZANITA, EL PALMAR.</t>
  </si>
  <si>
    <t>CHIVACOA, PEÑA.</t>
  </si>
  <si>
    <t>SUSTITUIR 100 CORTACORRIENTES S/F 100 AMP, EN LOS CTOS. ASOCIADOS A LA S/E SABANA DE PARRA  DEL C/S YARITAGUA.</t>
  </si>
  <si>
    <t>SABANA DE PARRA, LA PERREÑA Y URACHICHE.</t>
  </si>
  <si>
    <t>SABANA DE PARRA, CAMUNARE Y URACHICHE.</t>
  </si>
  <si>
    <t>SUSTITUIR 400 CORTACORRIENTES S/F 100 AMP, EN LOS CTOS. ASOCIADOS A LA S/E INDEPENDENCIA DEL C/S SAN FELIPE.</t>
  </si>
  <si>
    <t>AEROPUERTO, CAÑAVERAL, SUCRE, SAN PABLO, SAN JAVIER, HIGUERÓN, SAN ANTONIO, SAN RAFAEL.</t>
  </si>
  <si>
    <t>INDEPENDENCIA, SAN FELIPE, SAN PABLO, COCOROTE, LA TRINIDAD Y SUCRE.</t>
  </si>
  <si>
    <t>SUSTITUIR 150 CORTACORRIENTES S/F 100 AMP, EN LOS CTOS. ASOCIADOS A LA S/E CARBONERO DEL C/S SAN FELIPE.</t>
  </si>
  <si>
    <t>SAN FELIPE Y VEROES.</t>
  </si>
  <si>
    <t>COMPENSACIÓN REACTIVA INSTALACIÓN DE BANCOS DE CONDENSADORES CIRCUITOS YARACUY</t>
  </si>
  <si>
    <t>REACTIVACIÓN DE BANCOS DE CONDENSADORES EN RED DE MEDIA TENSIÓN CON FALTA DE EQUIPOS DE MANIOBRA Y PROTECCIÓN.</t>
  </si>
  <si>
    <t xml:space="preserve">INSTALACIÓN DE JUEGO DE CONDENSADORES EN LOS CTO:  MANZANITA, PAYARE, DUACA, YARITAGUA NORTE Y YARITAGUA SUR, SUCRE, SAN PABLO, AEROPUERTO, CAÑAVERAL, HIDROOCCIDENTAL, SALOM, NIRGUA, ZONA INDUSTRIAL NIRGUA, LA MONTAÑA,CARABOBO, CAYURE, GUAYABO, FARRIAR, CENTRAL PALMA SOLA, YUMARE EXPRESS,AGURUCA, CAMPO ELÍAS, CERÁMICAS CARIBE, CHIVACOA, ZONA INDUSTRIAL CHIVACOA, SABANA DE PARRA, URACHICHE (16,6 MVAR)
</t>
  </si>
  <si>
    <t>LA INSTALACIÓN DE BANCOS DE CONDENSADORES PARA COMPENSACIÓN REACTIVA *MEJORA EL FACTOR DE POTENCIA, OPTIMIZA LA EFICIENCIA ENERGÉTICA Y REDUCE PÉRDIDAS EN LA RED*, DISMINUYENDO COSTOS OPERATIVOS Y MEJORANDO LA ESTABILIDAD DEL SISTEMA ELÉCTRICO. ESTO BENEFICIA TANTO A USUARIOS INDUSTRIALES COMO COMERCIALES, PROLONGANDO LA VIDA ÚTIL DE LOS EQUIPOS Y GARANTIZANDO UN SUMINISTRO MÁS CONFIABLE.</t>
  </si>
  <si>
    <t>COMPENSACIÓN REACTIVA</t>
  </si>
  <si>
    <t>TODOS</t>
  </si>
  <si>
    <t>ESTADO YARACUY</t>
  </si>
  <si>
    <t>ADECUACIÓN INTEGRAL DE SUBESTACIÓN SABANA DE PARRA 34.5713,8 KV. REEMPLAZO Y SUSTITUCIÓN DE EQUIPOS.</t>
  </si>
  <si>
    <t>1. Sustituir interruptores principales y equipos de protección para mejorar la confiabilidad operativa.
2. Reemplazar banco de baterías y cubículo de protecciones para restablecer seguridad y funcionalidad.
3. Instalar seccionadores y cortacorrientes para optimizar maniobras y continuidad del servicio.
4. Reparar cerca perimetral, iluminación y accesos para fortalecer la seguridad física.
5. Implementar estudio de coordinación de protecciones para minimizar fallas en la red.</t>
  </si>
  <si>
    <t>El Proyecto se encuentra en fase de Planificación, requiriendo el Desarrollo de la Ingeniería de Detalle, la estimación de costos asociados a cada componente crítico y la estructuración del cronograma de ejecución. Estas actividades son fundamentales para validar la factibilidad técnica y económica, optimizar la asignación de recursos y garantizar su integración efectiva dentro del Plan de Recuperación y Transformación del SEN.</t>
  </si>
  <si>
    <t>Resultados de Inspección: Impacto en el SEN
La inspección técnica realizada por Hugo Alvarado ha puesto en evidencia la urgencia de intervención en la Subestación Sabana de Parra, destacando fallas críticas que comprometen la continuidad operativa y la seguridad del suministro eléctrico.
Las deficiencias detectadas representan un riesgo elevado de interrupciones prolongadas en los municipios Páez y Urachiche, Estado Yaracuy, lo que impactaría directamente a sectores estratégicos, incluyendo infraestructura pública, servicios esenciales, industrias y comunidades residenciales.
Este informe técnico se establece como un documento clave en la planificación y ejecución de las acciones necesarias para la recuperación y modernización de la subestación, dentro del Plan de Recuperación y Transformación del SEN. Su implementación fortalecerá la estabilidad del sistema eléctrico, garantizará la confiabilidad operativa y optimizará la respuesta ante contingencias, asegurando un suministro eficiente y seguro para la región.</t>
  </si>
  <si>
    <t>AUTOPISTA CENTRO OCCIDENTAL CIMARRÓN - ANDRESOTE, PARROQUIA SABANA DE PARRA, MUNICIPIO JOSE ANTONIO PAÉZ, YARACUY.  10°07'42.4"N 69°01'55.1"W</t>
  </si>
  <si>
    <t>REEMPLAZO DE CONDUCTOR CIRCUITO SABANETA</t>
  </si>
  <si>
    <t>CIRCUITO INOPERATIVO FALLADO POR CONDUCTOR AEREO</t>
  </si>
  <si>
    <t>MEJORAMIENTO DE LA RED ELETRICA DE DISTRIBUCION DE LA S/E POMONA</t>
  </si>
  <si>
    <t>SABANETA</t>
  </si>
  <si>
    <t>REEMPLAZO DE CABLE SUBTERRANEO DEL CIRCUITO SAN JACINTO</t>
  </si>
  <si>
    <t>CIRCUITO INOPERATIVO FALLADO POR CONDUCTOR SUTERRANEO</t>
  </si>
  <si>
    <t>MEJORAMIENTO DE LA RED ELETRICA DE DISTRIBUCION DE LA S/E TRINIDAD</t>
  </si>
  <si>
    <t>SAN JACINTO</t>
  </si>
  <si>
    <t>MARACAIBO</t>
  </si>
  <si>
    <t>CALLE O CON AV 14</t>
  </si>
  <si>
    <t>MEGADO Y REEMPLAZO DE TERMINACION LINEA NUMERO 2 TRINIDAD LUZ</t>
  </si>
  <si>
    <t>TRINIDAD LUZ II</t>
  </si>
  <si>
    <t>ADECUACION CIRCUITO SAN AGUSTIN</t>
  </si>
  <si>
    <t xml:space="preserve">SAN AGUSTIN </t>
  </si>
  <si>
    <t>URBANIZACION EL ROSA CON AVENIDA 11</t>
  </si>
  <si>
    <t>NORMALIZACION DEL CIRCUITO PARAGUITA 24 KV</t>
  </si>
  <si>
    <t>PARAGUITA</t>
  </si>
  <si>
    <t>REEMPLAZO DE CONDUCTOR CIRCUITO POLIDEPORTIVO</t>
  </si>
  <si>
    <t>MEJORAMIENTO DE LA RED ELETRICA DE DISTRIBUCION DE LA S/E PARAISO</t>
  </si>
  <si>
    <t>POLIDEPORTIVO</t>
  </si>
  <si>
    <t>AV 28 LA LIMPIA CON CALLE 83</t>
  </si>
  <si>
    <t>RECONSTRUCCION Y ADECUACION DE LA RED DE DISTRIBUCION CIRCUITO EL MOSQUITO24 KV</t>
  </si>
  <si>
    <t>REEMPLAZO DE 42 KM DE CONDUCTOR PRIMARIO 336 CM  EL REEMPLAZO DE 388 POSTES  PRIMARIOS 40/30</t>
  </si>
  <si>
    <t xml:space="preserve">ESTA RED PRESENTA UN ALTO DETERIORO POSTE MUY OXIDADO Y POSTES DE MADERA DAÑADOS. ESTO DEBIDO AL NVEL DE SALITRE Y ESAZONA ESTA SOMETIDA CONSTANTEMENTE A LOS VIENTOS ALISIOS. ADICIONAL A QUE ESTAN FRENTES A LAS SALINAS NATURALS QUE FORMAN EN ESE TRAYECTO </t>
  </si>
  <si>
    <t xml:space="preserve">DESMEJORAR LA CALIDAD DE SERVICIO A LOS HABITANTES DE LAS COMUNIDADES </t>
  </si>
  <si>
    <t>CIRCUITO EL MOSQUITO</t>
  </si>
  <si>
    <t>MARA</t>
  </si>
  <si>
    <t>REEMPLAZO DE 234 POSTES PRIMARIOS 40/30</t>
  </si>
  <si>
    <t>CIRCUITO PARAGUIPOA</t>
  </si>
  <si>
    <t>PARAGUIPOA</t>
  </si>
  <si>
    <t xml:space="preserve">REEMPLAZO DE 50 KM DE CONDUCTOR PRIMARIO 336 CM  </t>
  </si>
  <si>
    <t>CIRCUITO MARA PAEZ</t>
  </si>
  <si>
    <t xml:space="preserve">REEMPLAZO DE  CONDUCTOR SUBTERRANEO LACUSTRE DE 8 KM </t>
  </si>
  <si>
    <t>CIRCUITO SAN CARLOS</t>
  </si>
  <si>
    <t>SAN CARLOS</t>
  </si>
  <si>
    <t>ISLA DE SAN CARLOS MUNICIPIIO EL MOJAN</t>
  </si>
  <si>
    <t xml:space="preserve">REEMPLAZO DE RECONECTADOR SUBESTACION  ALTAGRACIA 34,5 KV </t>
  </si>
  <si>
    <t>REEMPLAZO DE RECONECTADOR SUBESTACION  ALTAGRACIA CIRCUITO 34,5 KV POR INTERRUPTOR CTO F.A.C, ESTACADA Y LA SALINA 13,8 KV</t>
  </si>
  <si>
    <t>NORMALIZAR LA CARGA DEL CTO F.A.C, ESTACADA Y LA SALINA</t>
  </si>
  <si>
    <t>LOS CIRCUITOS F.A.C, ESTACADA Y LA SALINA SE ENCUENTRAN TRANSFERIDOS.</t>
  </si>
  <si>
    <t>NORMALIZAR LA CARGA DEL CTO Y EVITAR LA SOBRECARGA DE CTOS CERCANOS</t>
  </si>
  <si>
    <t>INTERRUPTOR</t>
  </si>
  <si>
    <t>CALLE 10 ENTRE AVENIDA 5 Y 6</t>
  </si>
  <si>
    <t xml:space="preserve">REEMPLAZO DE RECONECTADOR SUBESTACION  EL BOQUETE 34,5 KV </t>
  </si>
  <si>
    <t>REEMPLAZO DE RECONECTADOR SUBESTACION  EL BOQUETE 34,5 KV POR INTERRUPTOR CTO EL TIGRE 13,8 KV</t>
  </si>
  <si>
    <t>NORMALIZAR LA CARGA DEL CTO EL TIGRE</t>
  </si>
  <si>
    <t>BARALT</t>
  </si>
  <si>
    <t>CARRETERA PRINCIPAL EL BOQUETE VIA A CONCESION 7</t>
  </si>
  <si>
    <t xml:space="preserve">REEMPLAZO DE RECONECTADOR SUBESTACION  CABIMAS 34,5 KV </t>
  </si>
  <si>
    <t>NORMALIZAR EL B-305 SUBSTACION CABIMAS</t>
  </si>
  <si>
    <t>RECONECTADOR</t>
  </si>
  <si>
    <t>CABIMAS</t>
  </si>
  <si>
    <t>NORMALIZAR LA CARGA DE LOS CIRCUITOS PARCELAMIENTO, PIEDRAS BLANCAS Y VIVIENDAS RURALES.</t>
  </si>
  <si>
    <t>REEMPLAZO DE RECONECTADOR SUBESTACION  CASIGUA 24 KV</t>
  </si>
  <si>
    <t>NORMALIZAR LA CARGA DEL CTO CASIGUA 24 KV</t>
  </si>
  <si>
    <t>MEJORAR LA CARGA DEL CTO CASIGUA 24 KV</t>
  </si>
  <si>
    <t>JESUS MARIA SEMPRUN</t>
  </si>
  <si>
    <t>REEMPLAZO DE RECONECTADOR SUBESTACION  CONCEPCION 24 KV</t>
  </si>
  <si>
    <t>REEMPLAZO DE RECONECTADOR SUBESTACION  CONCEPCION 24 KV CIRCUITO MARAVEN 24 KV</t>
  </si>
  <si>
    <t>NORMALIZAR LA CARGA DEL CTO MARAVEN 24 KV</t>
  </si>
  <si>
    <t>JESUS ENRIQUE LOSSADA</t>
  </si>
  <si>
    <t>BOULEVAR FRANCIA PARROQUIA LA CONCEPCION</t>
  </si>
  <si>
    <t>REEMPLAZO DE RECONECTADOR SUBESTACION  CONCEPCION 24 KV CIRCUITO NIQUITAO 24 KV</t>
  </si>
  <si>
    <t>NORMALIZAR LA CARGA DEL CTO NIQUITAO 24 KV</t>
  </si>
  <si>
    <t>REEMPLAZO DE RECONECTADOR SUBESTACION  EL DANTO 34,5 KV</t>
  </si>
  <si>
    <t>REEMPLAZO DE RECONECTADOR SUBESTACION  EL DANTO CIRCUITO ALFARERIA 13,8 KV</t>
  </si>
  <si>
    <t>NORMALIZAR LA CARGA DEL CTO ALFAFRERIA 13,8 KV</t>
  </si>
  <si>
    <t>LAGUNILLAS</t>
  </si>
  <si>
    <t xml:space="preserve">CARRETERA LARA ZULIA CON ENTRADA A CARRETERA N LA LADO DE EDS PALMA ZULIANA </t>
  </si>
  <si>
    <t>REEMPLAZO DE RECONECTADOR SUBESTACION  EL DANTO CIRCUITO NOBLEZA 13,8 KV</t>
  </si>
  <si>
    <t>NORMALIZAR LA CARGA DEL CTO NOBLEZA 13,8 KV</t>
  </si>
  <si>
    <t>REEMPLAZO DE RECONECTADOR SUBESTACION  EL DANTO CIRCUITO PICA PICA 13,8 KV</t>
  </si>
  <si>
    <t>NORMALIZAR LA CARGA DEL CTO PICA PICA 13,8 KV</t>
  </si>
  <si>
    <t>REEMPLAZO DE RECONECTADOR SUBESTACION  EL GUANABANO 34,5 KV</t>
  </si>
  <si>
    <t>REEMPLAZO DE RECONECTADOR SUBESTACION  EL GUANABANO CIRCUITO SAN JOAQUIN 13,8 KV</t>
  </si>
  <si>
    <t>NORMALIZAR LA CARGA DEL CTO SAN JOAQUIN 13,8 KV</t>
  </si>
  <si>
    <t>CARRETERA LA WILLIAMS KM 34</t>
  </si>
  <si>
    <t>REEMPLAZO DE RECONECTADOR SUBESTACION  LA CAÑADA 23,9 KV</t>
  </si>
  <si>
    <t>REEMPLAZO DE RECONECTADOR SUBESTACION LA CAÑADA CIRCUITO HOSPITAL 23,9 KV</t>
  </si>
  <si>
    <t>NORMALIZAR LA CARGA DEL CTO HOSPITAL 23,9 KV</t>
  </si>
  <si>
    <t>LA CAÑADA DE URDANETA SECTOR LOS JOBITOS</t>
  </si>
  <si>
    <t>REEMPLAZO DE RECONECTADOR SUBESTACION  LA PAZ 23,9 KV</t>
  </si>
  <si>
    <t>REEMPLAZO DE RECONECTADOR SUBESTACION LA PAZ CIRCUITO CACHIRI 23,9 KV</t>
  </si>
  <si>
    <t>NORMALIZAR LA CARGA DEL CTO CACHIRI 23,9 KV</t>
  </si>
  <si>
    <t>LA PAZ SECTOR LAS PARCELAS</t>
  </si>
  <si>
    <t>REEMPLAZO DE RECONECTADOR SUBESTACION LA PAZ CIRCUITO LOS POZOS 6,9 KV</t>
  </si>
  <si>
    <t>NORMALIZAR LA CARGA DEL CTO LOS POZOS 6,9 KV</t>
  </si>
  <si>
    <t xml:space="preserve">SUSTITUCIÓN TRANSFORMADOR  DE 1,7 MVA 23,9 KV SUBESTACION LA PAZ 
</t>
  </si>
  <si>
    <t>REEMPLAZAR EL TX DE POTENCIA DE LA SUB ESTACION LA PAZ 23,9 KV</t>
  </si>
  <si>
    <t>TX DAÑADO</t>
  </si>
  <si>
    <t>NORMALIZAR LA CARGA DEL TX DE POTENCIA Y EVITAR LA SOBRECARGA DE CTOS CERCANOS</t>
  </si>
  <si>
    <t>TX DE POTENCIA</t>
  </si>
  <si>
    <t>REEMPLAZO DE RECONECTADOR EN LA UBT 3P80P08 DE LA SUBESTACION LA VILLA</t>
  </si>
  <si>
    <t>RECONECTADOR DAÑADO 24 KV</t>
  </si>
  <si>
    <t>NORMALIZAR LA CARGA</t>
  </si>
  <si>
    <t>ROSARIO DE PERIJA</t>
  </si>
  <si>
    <t>REEMPLAZO DE RECONECTADOR EN LA UBT 3R70G03 DE LA SUBESTACION LA VILLA</t>
  </si>
  <si>
    <t>PERFILES DE TENSION</t>
  </si>
  <si>
    <t>REEMPLAZO DE RECONECTADOR EN LA UBT 3Z79H01 DE LA SUBESTACION LA VILLA</t>
  </si>
  <si>
    <t>REEMPLAZO DE RECONECTADOR DEL CTO  C.C. LAGUNILAS 13,8 KV</t>
  </si>
  <si>
    <t>RECONECTADOR 13,8 KV</t>
  </si>
  <si>
    <t>AV. INTERCOMUNAL CON ESQUINA CARRETERA V LADO DE ANTIGUO TERMINAL DE PASAJEROS</t>
  </si>
  <si>
    <t>REEMPLAZO DE RECONECTADOR DEL CTO SIBARAGUA 13,8 KV</t>
  </si>
  <si>
    <t>NOARMALIZAR PERFILES DE TENSION</t>
  </si>
  <si>
    <t>REEMPLAZO DE INTERRUPTOR EN LA SUBETACION LOS JOBITOS 34,5 / 13,8 KV</t>
  </si>
  <si>
    <t>INTERRUPTOR DAÑADA</t>
  </si>
  <si>
    <t>SECTOR LOS JOBITOS DESPUES DE AGA</t>
  </si>
  <si>
    <t>REEMPLAZO DE RECONECTADOR EN LA UBT 4O10D01 DE LA SUBESTACION LA MACHIQUES</t>
  </si>
  <si>
    <t>MACHIQUES DE PERIJA</t>
  </si>
  <si>
    <t>CORREDOR VIAL VIRGEN DEL CARMEN, SECTOR CERRO ALTO KM 1 ENTRADA A MACHIQUES.</t>
  </si>
  <si>
    <t>REEMPLAZO DE RECONECTADOR EN LA UBT 5H25M01 DE LA SUBESTACION MACHIQUES</t>
  </si>
  <si>
    <t>REEMPLAZO DE RECONECTADOR SUBESTACION MARA 23,9 KV C-605</t>
  </si>
  <si>
    <t>REEMPLAZO DE RECONECTADOR SUBESTACION MARA 23,9 KV C-310</t>
  </si>
  <si>
    <t>REEMPLAZO DE RECONECTADOR SUBESTACION MARA 23,9 KV F-384</t>
  </si>
  <si>
    <t>REEMPLAZO DE RECONECTADOR SUBESTACION MARA 23,9 KV UBT 1A89O04</t>
  </si>
  <si>
    <t>REEMPLAZO DE INTERRRUPTOR CTO CHAMRRETA 13,8 KV CTO MENE GRANDE</t>
  </si>
  <si>
    <t>MENE GRANDE, AV EL MILAGRO AL FRENTE DE LA ESTACION DE SERVICIO TEXACO</t>
  </si>
  <si>
    <t>REEMPLAZO DE INTERRRUPTOR CTO LA PLANTA 13,8 KV CTO MENE GRANDE</t>
  </si>
  <si>
    <t>REEMPLAZO DE RECONETADOR EN LA UBT H79P04  SUBESTACION EL MOJAN 23,9 KV</t>
  </si>
  <si>
    <t>EL MOJAN</t>
  </si>
  <si>
    <t>REEMPLAZO DE RECONECTADOR CTO LOS NARAJOS S/E MORALITO 13,9 KV</t>
  </si>
  <si>
    <t>REEMPLAZO DE RECONECTADOR S/E PARAISO 8,3 KV S-335</t>
  </si>
  <si>
    <t>AVENIDA 28 LA LIMPIA CON CALLE 83</t>
  </si>
  <si>
    <t>REEMPLAZO DE RECONECTADOR S/E PARAISO 8,3 KV S-4,35</t>
  </si>
  <si>
    <t>RECONECTADOR DAÑADO 8,3 KV</t>
  </si>
  <si>
    <t>REEMPLAZO DE RECONECTADOR S/E PARAISO 8,3 KV S-735</t>
  </si>
  <si>
    <t>REEMPLAZO DE RECONECTADOR S/E PARAISO 8,3 KV S-530</t>
  </si>
  <si>
    <t>REEMPLAZO DE RECONECTADOR S/E PARAISO 8,3 KV S-232</t>
  </si>
  <si>
    <t>REEMPLAZO DE RECONECTADOR S/E POMONA S-735</t>
  </si>
  <si>
    <t>REEMPLAZO DE RECONECTAOR S/E POMONA S-735</t>
  </si>
  <si>
    <t>AVENIDA 18C CON CALLE 106A</t>
  </si>
  <si>
    <t>REEMPLAZO DE RECONECTADOR S/E POMONA S-535</t>
  </si>
  <si>
    <t>REEMPLAZO DE RECONECTAOR S/E POMONA S-535</t>
  </si>
  <si>
    <t>REEMPLAZO DE RECONECTADOR S/E POMONA S-435</t>
  </si>
  <si>
    <t>REEMPLAZO DE RECONECTAOR S/E POMONA S-435</t>
  </si>
  <si>
    <t>REEMPLAZO DE RECONECTADOR S/E POMONA S-232</t>
  </si>
  <si>
    <t>REEMPLAZO DE RECONECTAOR S/E POMONA S-232</t>
  </si>
  <si>
    <t>REEMPLAZO DE RECONECTADOR S/E POMONA S-445</t>
  </si>
  <si>
    <t>REEMPLAZO DE RECONECTAOR S/E POMONA S-445</t>
  </si>
  <si>
    <t>REEMPLAZO DE RECONECTADOR S/E POMONA S-345</t>
  </si>
  <si>
    <t>REEMPLAZO DE RECONECTAOR S/E POMONA S-345</t>
  </si>
  <si>
    <t>REEMPLAZO DE RECONECTADOR S/E POMONA S-142</t>
  </si>
  <si>
    <t>REEMPLAZO DE RECONECTAOR S/E POMONA S-142</t>
  </si>
  <si>
    <t>REEMPLAZO DE RECONECTADOR DE LA S/E PUERTO ROSA C-605 23,9 KV</t>
  </si>
  <si>
    <t>RECONECTADOR 23,9 KV</t>
  </si>
  <si>
    <t>REEMPLAZO DE RECONECTADOR DE LA S/E PUERTO ROSA C-805 23,9 KV</t>
  </si>
  <si>
    <t>REEMPLAZO DE RECONECTADOR DE LA SUBESTACION PUNTA DE LEIVA D-605 13,8  KV</t>
  </si>
  <si>
    <t>AV VALMORE RODRIGUEZ DIAGONAL A LA Y DE PTA DE PIEDRA</t>
  </si>
  <si>
    <t>REEMPLAZO DE RECONECTADOR DE LA SUBESTACION PUNTA DE LEIVA D-205 13,8 KV</t>
  </si>
  <si>
    <t>REEMPLAZO DE RECONECTADOR 13,8 KV CTO RURALES DE MACHANGO</t>
  </si>
  <si>
    <t>VALMORE RODRIGUEZ</t>
  </si>
  <si>
    <t>CARRETERA LARA ZULIA, SECTOR SABANA DE MACHANGO, SENTIDO MACHANGO - EL VENADO</t>
  </si>
  <si>
    <t>REEMPLAZO DE RECONECTADOR 13,8 KV CTO RURALES EL VENADO</t>
  </si>
  <si>
    <t>REEMPLAZO DE RECONECTADOR B-205 SBESTACION TABLAZO</t>
  </si>
  <si>
    <t>RECONECTADOR 34,5 KV</t>
  </si>
  <si>
    <t>SECTOR SAN JUAN DE GENIVERA VIA QUISIRO</t>
  </si>
  <si>
    <t>REEMPLAZO DE RECONECTADOR 8,3 KV SUBESTACION UNIVERSIDAD S-335</t>
  </si>
  <si>
    <t>RECONECTADOR 8,3 KV</t>
  </si>
  <si>
    <t>URBANIZACION CIUDADELA FARIA AL LADO DEL COMANDO POLICIAL</t>
  </si>
  <si>
    <t>REEMPLAZO DE RECONECTADOR 8,3 KV SUBESTACION UNIVERSIDAD S-435</t>
  </si>
  <si>
    <t>REEMPLAZO DE RECONECTADOR 8,3 KV SUBESTACION UNIVERSIDAD S-635</t>
  </si>
  <si>
    <t>REEMPLAZO DE RECONECTADOR 8,3 KV SUBESTACION UNIVERSIDAD S-735</t>
  </si>
  <si>
    <t>REEMPLAZO DE RECONECTADOR 8,3 KV SUBESTACION UNIVERSIDAD S-232</t>
  </si>
  <si>
    <t>PLAN DE COMPENSACION REACTIVA FIJA Y AUTOMATICA A LOS CIRCUITO URBANOS Y RURALES CON ALTO PERFIL DE CARGA REACTIVA ESTADO ZULIA.</t>
  </si>
  <si>
    <t>REHABILITAR 684 BANCO DE CONDESANODRES EN EL ESTADO ZULIA, PARA MEJORAR OS PERFLES DE TENSION DE LARED ELECTRICA DE DISTRIBUCION.</t>
  </si>
  <si>
    <t>RECUPERACION DE 684 BANCOS DE CONDENSADORES QUE NOS APOTARAN AL SEN 457400 MVAR DISTRIBUIDOS EN UN TOTAL DE  249 CIRCUITOS DE DISTRIBUCION LO QUE CONTRIBUIRA CON PERFILES DE TENSION ADECUADOS PARA LA RED ELECTRICA DEL ESTADO ZULIA..</t>
  </si>
  <si>
    <t>ESTE PLA SE INICIO A MEDIADO DEL AÑO 2024  A LA FECHA SE HAN NORMALIZADOS  163 BANCOS DE CONDENSADORES, APORTANDO A LA RED ELECTRICA 107400 KVAR</t>
  </si>
  <si>
    <t>RECUPERACIÓN DE LA SUBESTACIÓN SAN ROQUE DEL ESTADO ZULIA</t>
  </si>
  <si>
    <t>INSTALACION DE 2 TXS DE POTENCIA DE 10 MVA, ASI COMO DEMAS ELEMENTOS PTS, CTS, SECCIONADORES DEL LADO ALTA Y BAJA DEL C DE POTENCIA, INTERRUPTOTES PARA LA SALIDA DE LOS CIRCUITOS DE DISTRIBUCI{ON</t>
  </si>
  <si>
    <t>RECUPERAR LA SUB ESTACIÓN SAN ROQUE</t>
  </si>
  <si>
    <t>SE ENCUENTRA DESMANTELADA DESDE EL AÑO 2018 SUBESTACION SAN ROQUE EXISTIAN DOS TRASFORMADORES DE POTENCIA EL QUE ALIMENTABA AL CIRCUITO EL CRESPO FUE DESMANTELADO Y EL QUE ALIMENTABA EL CIRCUITO QUISIRO FUE TRASLADADO AL LA SUBESTACION TABLAZO 400W, DONDE</t>
  </si>
  <si>
    <t>MEJORAR LA CALIDAD DE VIDA Y EL SERVICIO ELECTRICO A LOS HABITANTES DEL SECTOR SAN ROQUE DEL MUNICIPIO MIRANA</t>
  </si>
  <si>
    <t>SAN ROQUE</t>
  </si>
  <si>
    <t>VÍA SUBESTACIÓN TABLAZO DIAGONAL AL RESTAURANTE SAN ROQUE. PARROQUIA ALTAGRACIA</t>
  </si>
  <si>
    <t>RECUPERACIÓN DE LA SUBESTACIÓN LIBERTADOR DEL ESTADO ZULIA</t>
  </si>
  <si>
    <t>RECUPERAR LA SUB ESTACIÓN LIBERTADOR</t>
  </si>
  <si>
    <t>FUERA DE SERVICIO POR FALLA DE CABLE SUBTERRANEO DE SUBTRANSMISION Y HURTO EN CABLES DE SISTEMA DE CONTROL Y DE POTENCIA
DEPENDE TAMBIEN DE LA RECUPERACION DE LA SUB ESTACION MIRANDA</t>
  </si>
  <si>
    <t>VALIDAR SI ES NECESARIA COLOCARLA EN SERVICIO.</t>
  </si>
  <si>
    <t>AVENIDA 100 LIBERTADOR LADO ESTE DEL MERCADO LAS PULGAS. PARROQUIA BOLÍVAR</t>
  </si>
  <si>
    <t xml:space="preserve"> REHABILITACIÓN DE  TRONCAL DEL CIRCUITO EL SOCORRO (80 KMS)  Y SUS 12 DERIVACIONES (90 KMS) </t>
  </si>
  <si>
    <t>INSTALACIÒN DE AISLADORES DE ESPIGA, CADENA DE AISLADORES.</t>
  </si>
  <si>
    <t>CAMBIÓ AISLADORES FUGADOS TRONCAL Y DERIVACIONES  DEL CIRCUITO EL SOCORRO</t>
  </si>
  <si>
    <t>EN LEVANTAMIENTO</t>
  </si>
  <si>
    <t>DISMINUCION DE LAS INTERRUPCIONES CAUSADA POR FUGAS EN EL EQUIPO</t>
  </si>
  <si>
    <t>CIRCUITO EL SOCORRO</t>
  </si>
  <si>
    <t>GUARICO</t>
  </si>
  <si>
    <t>EL SOCORRO</t>
  </si>
  <si>
    <t>CARRETERA NACIONAL VÍA SANTA MARIA - EL SOCORRO EDO. GUÁRICO</t>
  </si>
  <si>
    <t>ACTUALIZADO17/09/2025</t>
  </si>
  <si>
    <t>REALIZAR MEJORAS EN  EL CIRCUITO RURAL-SILOS (S/E TUCUPIDO)</t>
  </si>
  <si>
    <t>INSTALACIÒN DE AISLADORES TIPO CAMPANA 15 KV, PARARRAYOS, CORTACORRIENTES Y CONDUCTOR ARVIDAL</t>
  </si>
  <si>
    <t>SUSTITUCION DE AISLADORES DAÑADOS, CAMBION DE COMPONENTES FALLADOS, SUSTITUCIÓN DE 25 K MDE CONDUCTOR, EN EL CTO RURAL - SILO DE LA SUBESTACION DE TUCUPIDO</t>
  </si>
  <si>
    <t>CIRCUITO RURAL-SILOS</t>
  </si>
  <si>
    <t>JOSÉ FELIX RIVAS</t>
  </si>
  <si>
    <t>CARRETERA NACIONAL FRENTE AL ARCO DE TUCUPIDO ENTRADA A TUCUPIDO EDO. GUÁRICO.</t>
  </si>
  <si>
    <t>REHABILITACION DEL CTO PARAPARA - S/E DOS CAMINOS</t>
  </si>
  <si>
    <t>INSTALACIÒN DE AISLADORES TIPO CAMPANA 15 KV</t>
  </si>
  <si>
    <t>CAMBIÓ AISLADORES FUGADOS EN  EL CIRCUITO PARAPARA</t>
  </si>
  <si>
    <t>CIRCUITO PARAPARA</t>
  </si>
  <si>
    <t>ORTIZ</t>
  </si>
  <si>
    <t>CARRETERA NACIONAL ENCRUCIJADA DE DOS CAMINOS AL LADO DE LA ALCABALA</t>
  </si>
  <si>
    <t xml:space="preserve"> REHABILITACIÓN CIRCUITO LOS LLANOS - S/E SAN JUAN</t>
  </si>
  <si>
    <t>INSTALACIÒN DE AISLADORES DE ESPIGA PARA 15 KV, CAMBIO DE PARARRAYOS, CORTACORRIENTES</t>
  </si>
  <si>
    <t xml:space="preserve"> CAMBIÓ DE AISLADORES Y COPAS CIRCUITO LOS LLANOS</t>
  </si>
  <si>
    <t>CIRCUITOS LOS LLANOS</t>
  </si>
  <si>
    <t>JUAN GERMAN ROSCIO</t>
  </si>
  <si>
    <t>CALLE MACAIRA SECTOR ZONA INDUSTRIAL</t>
  </si>
  <si>
    <t>REHABILITACION DEL CIRCUITO LOS MORROS - S/E SAN JUAN</t>
  </si>
  <si>
    <t>CAMBIÓ AISLADORES FUGADOS EN  EL CIRCUITO LOS MORROS</t>
  </si>
  <si>
    <t>CIRCUITOS LOS MORROS</t>
  </si>
  <si>
    <t>INSTALACIÒN DE CORTACORRIENTES MONOPOLAR PARA 13.8KV , PARARRAYOS</t>
  </si>
  <si>
    <t xml:space="preserve"> CAMBIÓ CORTACORRIENTES DETERIORADOS CIRCUITO LOS MORROS</t>
  </si>
  <si>
    <t>DISMINUCION DE LAS INTERRUPCIONES CAUSADA POR  EQUIPO IDO A TIERRA</t>
  </si>
  <si>
    <t>REHABILITACION DEL CIRCUITO GUAYABAL - S/E GORRIN</t>
  </si>
  <si>
    <t xml:space="preserve"> CAMBIÓ CORTACORRIENTES DETERIORADOS Y FUSIBLES IMPROVISADOS CIRCUITO GUAYABAL</t>
  </si>
  <si>
    <t>CIRCUITO GUAYABAL</t>
  </si>
  <si>
    <t>SAN GERONIMO DE GUYABAL</t>
  </si>
  <si>
    <t>CALLE EZEQUIEL ZAMORA POBLACION DE SAN GERONIMO DE GUAYABAL</t>
  </si>
  <si>
    <t>02/2027</t>
  </si>
  <si>
    <t>INSTALACIÒN DE AISLADORES DE ESPIGA 15 KV, AISLADORES DE CADENA</t>
  </si>
  <si>
    <t xml:space="preserve"> CAMBIÓ AISLADORES FUGADOS CIRCUITO GUAYABAL</t>
  </si>
  <si>
    <t>03/2027</t>
  </si>
  <si>
    <t>INSTALACIONDE FUSIBLE TIPO K DE 5 Y 8A</t>
  </si>
  <si>
    <t xml:space="preserve"> CORRECCIÓN DE FUSIBLES IMPROVISADOS </t>
  </si>
  <si>
    <t>DISMINUCION DE LAS INTERRUPCIONES CAUSADA POR COLOCACIÓN INADECUADA DE FUSIBLES</t>
  </si>
  <si>
    <t>REHABILITACIÓN CTO INOS - S/E LA PASCUA</t>
  </si>
  <si>
    <t>INSTALACIÒN DE AISLADORES TIPO CAMPANA 15 KV, AISLADORES DE CADENA</t>
  </si>
  <si>
    <t>CAMBIÓ DE AISLADORES FUGADOS CIRCUITO INOS</t>
  </si>
  <si>
    <t>CIRCUITO INOS</t>
  </si>
  <si>
    <t>LEONARDO INFANTE</t>
  </si>
  <si>
    <t>CALLE LA PLANTA C/C CALLE LOS ILUSTRES</t>
  </si>
  <si>
    <t>REHABILITACIÓN CTO ORTIZ - S/E SAN JUAN</t>
  </si>
  <si>
    <t>CAMBIÓ DE AISLADORES FUGADOS CIRCUITO ORTIZ</t>
  </si>
  <si>
    <t>CIRCUITO ORTIZ</t>
  </si>
  <si>
    <t>REHABILITACION DEL CIRCUITO CENTRO I - S/E LAS MERCEDES</t>
  </si>
  <si>
    <t>CAMBIÓ DE AISLADORES FUGADOS CIRCUITO CENTRO I</t>
  </si>
  <si>
    <t>CIRCUITO CENTRO I</t>
  </si>
  <si>
    <t>FRANCISCO DE MIRANDA</t>
  </si>
  <si>
    <t>SECTOR LAS FLORES VIA LAS MINAS DE RIPIO DE CAMPAS</t>
  </si>
  <si>
    <t>07/2027</t>
  </si>
  <si>
    <t>REHABILITACION DEL CIRCUITO CENTRO II - S/E LAS MERCEDES</t>
  </si>
  <si>
    <t>CAMBIÓ DE AISLADORES FUGADOS CIRCUITO CENTRO II</t>
  </si>
  <si>
    <t>CIRCUITO CENTRO II</t>
  </si>
  <si>
    <t>05/2028</t>
  </si>
  <si>
    <t>REHABILITACION DEL CIRCUITO CENTRO III - S/E LAS MERCEDES</t>
  </si>
  <si>
    <t>CAMBIÓ DE AISLADORES FUGADOS CIRCUITO CENTRO III</t>
  </si>
  <si>
    <t>CIRCUITO CENTRO III</t>
  </si>
  <si>
    <t>06/2028</t>
  </si>
  <si>
    <t xml:space="preserve">INSTALACIÒN DE CORTACORRIENTES MONOPOLAR PARA 13.8KV, CAMBIO DE PARARRAYOS </t>
  </si>
  <si>
    <t>SUSTITUCION DE CORTACORRIENTES CON CUCHILLAS DESAJUSTADAS Y PARARRAYOS DAÑADOS CIRCUITO CENTRO III</t>
  </si>
  <si>
    <t>DISMINUCION DE LAS INTERRUPCIONES CAUSADA POR  EQUIPO IDO A TIERRA O FALLAS FRANCAS</t>
  </si>
  <si>
    <t>07/2028</t>
  </si>
  <si>
    <t>REHABILITACIÓN CTO HOSPITAL - S/E LA PASCUA</t>
  </si>
  <si>
    <t>INSTALACIÒN DE AISLADORES DE ESPIGA Y TIPO CAMPANA 15 KV.</t>
  </si>
  <si>
    <t>SUSTITUCION DE AISLADORES FUGADOS CIRCUITO HOSPITAL</t>
  </si>
  <si>
    <t>REHABILITACIÓN CTO SANTA MARIA DE TIZNADOS  - S/E CALABOZO I</t>
  </si>
  <si>
    <t>INSTALACIÒN DE PARRARRAYOS POLIMERICOS PARA 34,5KV</t>
  </si>
  <si>
    <t>SUSTITUCION PARARRAYOS DAÑADOS CIRCUITO SANTA MARIA DE TIZNADO</t>
  </si>
  <si>
    <t>DISMINUCION DE LAS INTERRUPCIONES CAUSADA POR FUGAS Y DESCARGAS ATMOSFERICAS</t>
  </si>
  <si>
    <t>CIRCUITO SANTA MARIA DE TIZNADO</t>
  </si>
  <si>
    <t>09/2028</t>
  </si>
  <si>
    <t>MEJORAS EN EL CIRCUITO SANTA MARIA DE TIZNADS - S/E CALABOZO I</t>
  </si>
  <si>
    <t xml:space="preserve">INSTALACIÒN DE CORTACORRIENTES MONOPOLAR PARA 34,5 KV </t>
  </si>
  <si>
    <t>REEMPLAZO DE CORTACORRIENTES CON CUCH1LLAS DESAJUSTADAS CIRCUITO SANTA MARIA DE TIZNADO</t>
  </si>
  <si>
    <t>DISMINUCION DE LAS INTERRUPCIONES CAUSADA POR EQUIPO IDO A TIERRA O FALLAS FRANCAS</t>
  </si>
  <si>
    <t>10/2028</t>
  </si>
  <si>
    <t>INSTALACIÒN DE AISLADORES DE ESPIGA 34,5 KV</t>
  </si>
  <si>
    <t>REEMPLAZO DE AISLADORES FUGADOS CIRCUITO SANTA MARIA DE TIZNADO</t>
  </si>
  <si>
    <t>02/2029</t>
  </si>
  <si>
    <t>MEJORAS EN EL CIRCUITO BASE AEREA - S/S EL SOMBRERO I</t>
  </si>
  <si>
    <t>REEMPLAZO DE AISLADORES FUGADOS CIRCUITO SOSA MEZA</t>
  </si>
  <si>
    <t>CIRCUITO SOSA MEZA</t>
  </si>
  <si>
    <t>JUAN MELLADO</t>
  </si>
  <si>
    <t xml:space="preserve">AVENIDA RAFAEL CALDERA SECTOR LA SABANA CARRETERA NACIONAL SALIDA SAN JUAN DE LOS MORROS </t>
  </si>
  <si>
    <t>03/2029</t>
  </si>
  <si>
    <t>REEMPLAZO DE AISLADORES FUGADOS CIRCUITO BASE AEREA</t>
  </si>
  <si>
    <t>CIRCUITO BASE AEREA</t>
  </si>
  <si>
    <t>04/2029</t>
  </si>
  <si>
    <t>MEJORAS EN EL CIRCUITO SILOS - S/E ZARAZA</t>
  </si>
  <si>
    <t>REEMPLAZO AISLADORES FUGADOS CIRCUITO SILOS</t>
  </si>
  <si>
    <t>CIRCUITO SILOS</t>
  </si>
  <si>
    <t>PEDRO ZARAZA</t>
  </si>
  <si>
    <t>CARRETERA NACIONAL VIA SAN JOSE DE UNARE SECTOR CALANCHE TRONCAL 13</t>
  </si>
  <si>
    <t>05/2029</t>
  </si>
  <si>
    <t xml:space="preserve">INSTALACIÒN DE CORTACORRIENTES MONOPOLAR PARA 13.8KV </t>
  </si>
  <si>
    <t>REEMPLAZO DE CORTACORRIENTES CON CUCHILLAS DESAJUSTADAS CIRCUITO SILOS</t>
  </si>
  <si>
    <t>06/2029</t>
  </si>
  <si>
    <t>MEJORAS EN EL CIRCUITO CALANCHE - S/E ZARAZA</t>
  </si>
  <si>
    <t>REEMPLAZO AISLADORES FUGADOS CIRCUITO CALANCHE</t>
  </si>
  <si>
    <t>DISMINUCION DE LAS INTERRUPCIONES CAUSADA POR FUGAS EN EL EQUIPO O DESPLAZAMIENTO</t>
  </si>
  <si>
    <t>CIRCUITO CALANCHE</t>
  </si>
  <si>
    <t>07/2029</t>
  </si>
  <si>
    <t>MEJORAS EN EL CIRCUITO COROZAL - S/E LA PASCUA</t>
  </si>
  <si>
    <t>REEMPLAZO DE CORTACORRIENTES CON CUCHILLAS DESAJUSTADAS CIRCUITO COROZAL</t>
  </si>
  <si>
    <t>CIRCUITO COROZAL</t>
  </si>
  <si>
    <t>03/2030</t>
  </si>
  <si>
    <t>MEJORAS EN EL CIRCUITO CAMPECHANAS I - S/E LA PASCUA</t>
  </si>
  <si>
    <t>REEMPLAZO DE AISLADORES FUGADOS CIRCUITO CAMPECHANAS I</t>
  </si>
  <si>
    <t xml:space="preserve">DISMINUCION DE LAS INTERRUPCIONES CAUSADA POR FUGAS EN EL EQUIPO O LINEAS FUERA DEL AISLADOR </t>
  </si>
  <si>
    <t>CIRCUITO CAMPECHANAS I</t>
  </si>
  <si>
    <t>04/2030</t>
  </si>
  <si>
    <t>REEMPLAZO CORTACORRIENTES CON CUCHILLAS DESAJUSTADAS CIRCUITO CAMPECHANAS I</t>
  </si>
  <si>
    <t>05/2030</t>
  </si>
  <si>
    <t>MEJORAS EN EL CIRCUITO CAMPECHANAS II - S/E LA PASCUA</t>
  </si>
  <si>
    <t>INSTALACIÒN DE COPA TERMINAL DE 15KV</t>
  </si>
  <si>
    <t>REEMPLAZO DE COPA TERMINAL FUGADO CIRCUITO CAMPECHANA II</t>
  </si>
  <si>
    <t xml:space="preserve">DISMINUCION DE LAS INTERRUPCIONES CAUSADA POR FUGA DE CORRIENTE Y EQUIPO A TIERRA </t>
  </si>
  <si>
    <t>CIRCUITO CAMPECHANAS II</t>
  </si>
  <si>
    <t>06/2030</t>
  </si>
  <si>
    <t>MEJORAS EN EL CIRCUITO ALTAGRACIA II - S/E ALTAGRACIA</t>
  </si>
  <si>
    <t>INSTALACIÒN DE AISLADORES DE ESPIGA 15 KV</t>
  </si>
  <si>
    <t>REEMPLAZO DE AISLADORES FUGADOS CIRCUITO ALTAGRACIA II</t>
  </si>
  <si>
    <t>DISMINUCION DE LAS INTERRUPCIONES CAUSADA POR FUGAS EN EL EQUIPO O FISURA</t>
  </si>
  <si>
    <t>CIRCUITO ALTAGRACIA II</t>
  </si>
  <si>
    <t>JOSE TADEO MONAGAS</t>
  </si>
  <si>
    <t>CALLE ADOLFO CHATEN SECTOR LA PLANTA</t>
  </si>
  <si>
    <t>07/2030</t>
  </si>
  <si>
    <t>MEJORAS EN EL CIRCUITO CHAGUARAMAS - S/E LA PASCUA</t>
  </si>
  <si>
    <t>INSTALACIÒN DE AISLADORES DE ESPIGA 34,5KV</t>
  </si>
  <si>
    <t>REEMPLAZO DE COMPONETENTES DAÑADOS (CORTACORRIENTES, CONDUCTOR, PARARRAYOS) CIRCUITO CHAGUARAMAS</t>
  </si>
  <si>
    <t>CIRCUITO CHAGUARAMAS</t>
  </si>
  <si>
    <t>08/2030</t>
  </si>
  <si>
    <t>REEMPLAZO DE AISLADORES FUGADOS CIRCUITO SILOS CHAGUARAMAS</t>
  </si>
  <si>
    <t>CIRCUITO SILOS CHAGUARAMAS</t>
  </si>
  <si>
    <t>03/2031</t>
  </si>
  <si>
    <t xml:space="preserve">  RECUPERACION DE BANCOS DE CAPACITORES EN EL CIRCUITO ROSCIO</t>
  </si>
  <si>
    <t xml:space="preserve">RECUPERACION DE BANCO DE CONDENSADORES DE 3X200 KVAR EN CIRCUITO ROSCIO 13,8KV </t>
  </si>
  <si>
    <t>REACTIVACION DE BANCO 3X200 KVAR EN CIRCUITO ROSCIO 13,8 KV (MONTAJE DE CORTACORRIENTES DE 15 KV/100 AMPS, PARARRAYOS DE 12 KV, CONDUCTOR DE COBRE SOLIDO NUMERO 4, BARRA COOPERWELD DE PAT, CONECTORES TIPO BORNE PARA BARRA COOPERWELD, CONECTOR DE COBRE PAR</t>
  </si>
  <si>
    <t>SUBESTACIÒN SAN JUAN</t>
  </si>
  <si>
    <t>CALLE ZAMORA</t>
  </si>
  <si>
    <t>04/2031</t>
  </si>
  <si>
    <t>CONSTRUCCION DE LOZA DE PISO, PARA COLOCAR TRANSFORMADOR DE 20 MVA EN LA SUBESTACION LAS CAMAZAS</t>
  </si>
  <si>
    <t>SE REQUIERE LA CONSTRUCCION DE UNA LOSA DE PISO PARA COLOCAR TRANSFORMADOR DE POTENCIA DE HASTA 20 MVA, CONSTRUCCION DE CERCA PERIMETRAL CON BLOQUES DE CONCRETO.</t>
  </si>
  <si>
    <t>SE REQUIERE CONSTRUCCION DE PAREDES CON BLOQUE, COLOCACION DE PORTON, CONSTRUCCION DE LOSA DE PISO PARA COLOCAR UN TRANSFORMADOR DE HASTA 20 MVA.</t>
  </si>
  <si>
    <t>EN FUNCIONAMIENTO, SIN CERA PERIMETRAL NI PORTON, Y EL TRANSFORMADOR DE POTENCIA EXISTENTE ESTA EN TIERRA FIRME.</t>
  </si>
  <si>
    <t>LAS CAMAZAS</t>
  </si>
  <si>
    <t>CARRETERA NACIONAL ZARAZA - ONOTO, AL LADO DEL PARQUE FERIAL.</t>
  </si>
  <si>
    <t>05/2031</t>
  </si>
  <si>
    <t xml:space="preserve">REHABILITACION DEL CIRCUITO D-105  SAN RAFAEL 13.8 KV DE LA SUBESTACION TUCUPITA </t>
  </si>
  <si>
    <t xml:space="preserve">REEMPLAZO DE SECCIONADORES Y CABLE DE POTENCIA </t>
  </si>
  <si>
    <t xml:space="preserve">EN PLANIFICACION </t>
  </si>
  <si>
    <t>ESTA ACCION PERMITE MEJORAR LAS CONDICIONES OPERATIVAS DEL CIRCUITO</t>
  </si>
  <si>
    <t>D-105 SAN RAFAEL</t>
  </si>
  <si>
    <t>DELTA AMACURO</t>
  </si>
  <si>
    <t>TUCUPITA</t>
  </si>
  <si>
    <t xml:space="preserve">SUBESTACION TUCUPITA, TRONCAL 15. </t>
  </si>
  <si>
    <t xml:space="preserve">REHABILITACION DEL CIRCUITO D-1005  LOS FUNDADORES  13.8 KV DE LA SUBESTACION TUCUPITA </t>
  </si>
  <si>
    <t xml:space="preserve">REEMPLAZO DE SECCIONADORES Y CORTACORRIENTES </t>
  </si>
  <si>
    <t>D-1005 LOS FUNDADORES</t>
  </si>
  <si>
    <t>MW</t>
  </si>
  <si>
    <t>PARROQUIA LEONARDO RUIZ PINEDA</t>
  </si>
  <si>
    <t xml:space="preserve">REHABILITACION DEL CIRCUITO D-105  GUARATARO  13.8 KV DE LA SUBESTACION VOLCAN  </t>
  </si>
  <si>
    <t xml:space="preserve"> D-105  GUARATARO</t>
  </si>
  <si>
    <t>PARROQUIA JUAN MILLAN</t>
  </si>
  <si>
    <t xml:space="preserve">REHABILITACION DEL CIRCUITO D-305  CENTRO  13.8 KV DE LA SUBESTACION TUCUPITA </t>
  </si>
  <si>
    <t>D-305 CENTRO</t>
  </si>
  <si>
    <t>PARROQUIA SAN JOSE</t>
  </si>
  <si>
    <t xml:space="preserve">INSTALACION DE COMPENSACION REACTIVA EN REDES DE DISTRIBUCION </t>
  </si>
  <si>
    <t xml:space="preserve">INSTALACION DE BANCO DE CONDENSADORES EN REDES DE DISTRIBUCION EN MEDIA TENSION </t>
  </si>
  <si>
    <t xml:space="preserve">INSTALACION DE  14 BANCOS DE CONDENSADORES DE 300 KVAR </t>
  </si>
  <si>
    <t xml:space="preserve">POR APROBACION </t>
  </si>
  <si>
    <t>INYECCION DE 800 KVAR PARA DISMINUIR LA DEPENDENCIA DE IMPORTACION DEL SISTEMA INTERCONECTADO NACIONAL</t>
  </si>
  <si>
    <t>8 CIRCUITOS DE DISTRIBUCION</t>
  </si>
  <si>
    <t xml:space="preserve">ESTADO DELTA AMACURO REDES DE MEDIA TENSION </t>
  </si>
  <si>
    <t>RECUPERACION OPERATIVA DE LAS SUBESTACIONES  CON LA SUSTITUCION DE RECONECATADORES, PARARRAYOS, INTERRUPTORES Y SERVICIOS AUXILIARES</t>
  </si>
  <si>
    <t xml:space="preserve">RESTABLECIMIENTO DE LA SUBESTACION EL AMPARAO DE 34,5/13,8 KV Y NORMALIZAR LA ALIMENTACION DE LOS CIRCUITOS ASOCIADOS A ESTA YA QUE ESTAN TRANSFERIDOS A LA SUBESTACION EL TRIUNFO DE 34,5/13.8 KV
</t>
  </si>
  <si>
    <t>SUBESTACION INOPERATIVA DESDE EL  11/10/2021 POR CAUSA DE UNA DESCARGA ATMOSFERICA DEBIDO A LA AUSENCIA DE DESCARGADORES DE SOBRETENSIÓN EN LA LLEGADA DE LÍNEA A 34,5 KV, Y A LA CARENCIA  DE UN SISTEMA DE PUESTA A TIERRA ADECUADO, EL TRANSFORMADOR DE POTE</t>
  </si>
  <si>
    <t xml:space="preserve">RECUPERACION OPERATIVAS DE LAS SUBESTACIONES </t>
  </si>
  <si>
    <t>EL AMPARO</t>
  </si>
  <si>
    <t>CASACOIMA</t>
  </si>
  <si>
    <t>CARRETRA NACIONAL VIA LOS CASTILLOS MUNICIPIO CASACOIMA</t>
  </si>
  <si>
    <t>ADECUACION DE LA SUBESTACION EL TRIUNFO 34,5 KV , MUNICIPIO CASACOIMA</t>
  </si>
  <si>
    <t>SUSTITUCION DE INTERRUPTOR 34,5 Y  CAMBIO DE BATERIA DEL RECONECTADOR</t>
  </si>
  <si>
    <t>SUSTITUIR EL INTERRUPTOR DE 34.5 KV Y CAMBIO DE BATERIAS DEL RECONECTADOR  EN LA S/E  EL TRIUNFO</t>
  </si>
  <si>
    <t>LA SUBESTACION SE ENCUENTRA OPERATIVA CON ESTAS RESTRICCIONES</t>
  </si>
  <si>
    <t>31000</t>
  </si>
  <si>
    <t>EL TRIUNFO</t>
  </si>
  <si>
    <t>CARRETRA NACIONAL SECTOR EL TRIUNFO MUNICIPIO CASACOIMA</t>
  </si>
  <si>
    <t xml:space="preserve">ADECUACION DE LA SUBESTACION  VOLCAN  34,5 KV MUNICIPIO TUCUPITA </t>
  </si>
  <si>
    <t xml:space="preserve">SUSTITUCION DE INTERRUPTOR EN 34,5 KV Y  CORTACORRIENTE EN 13,8 KV, </t>
  </si>
  <si>
    <t>CAMBIO DE INTERRUPTOR Y CORTACORRIENTE</t>
  </si>
  <si>
    <t>21000</t>
  </si>
  <si>
    <t>VOLCAN</t>
  </si>
  <si>
    <t>CARRETRA NACIONAL SECTOR EL CIERRE FRENTE A LA VIRGEN DEL VALLE MUNICIPIO TUCUPITA</t>
  </si>
  <si>
    <t>ADECUACION DE LA SUBESTACION MANAMO I 34,5 KV MUNICIPIO TUCUPITA</t>
  </si>
  <si>
    <t xml:space="preserve">SUSTITUCION DE PANEL DE CONTROL DE APERTURA Y CIERRE TABLERODECONTROLYMEDICIÓN Y CAMBIO DE BATERIA </t>
  </si>
  <si>
    <t>SUSTITUCION DE PANEL DE CONTROL Y BATERIAS</t>
  </si>
  <si>
    <t>40000</t>
  </si>
  <si>
    <t>MANAMO I</t>
  </si>
  <si>
    <t>CALLE LA PLANTA, URB LEONARDO RUIZ PINEDA  MUNICIPIO TUCUPITA</t>
  </si>
  <si>
    <t>ADECUACION DE LA SUBESTACION MANAMO II 34,5 KV MUNICIPIO TUCUPITA</t>
  </si>
  <si>
    <t>CAMBIO DEL RECONECTADOR EN 13,8 KV Y BATERIAS</t>
  </si>
  <si>
    <t>CAMBIO DE RECONECTADOR Y  BATERIA EN LA S/E MANAMO II</t>
  </si>
  <si>
    <t>MANAMO II</t>
  </si>
  <si>
    <t>01/06/206</t>
  </si>
  <si>
    <t>REABILITACION DE LOS CIRCUITOS 4, 5 Y 6 A 13,8 KV ASOCIADOS A LA SUBESTACIÓN LOS OLIVOS.</t>
  </si>
  <si>
    <t>CONSTRUCCIÓN DE TRES (03) CIRCUITO SUBTERRÁNEO NUEVOS DE 500 MCM, 600 A 15 KV, CON TODOS LOS EQUIPOS Y ACCESORIOS. ASOCIADO A LA SUBESTACIÓN LOS OLIVOS, CUYA SALIDA SE REALIZARÁ DESDE LAS CELDAS; D-405, D-505 Y D-605 CON TENSIÓN EN 13,8 KV, POR BANCADAS Y</t>
  </si>
  <si>
    <t>1.- 	ACONDICIONAMIENTO DE BANCADAS Y SÓTANOS EXISTENTES.</t>
  </si>
  <si>
    <t>LOS CIRCUITOS 4, 5 Y 6 A 13,8 KV, SE ENCUENTRAN FUERA DE SERVICIO MOTIVADO A DAÑOS CONSIDERABLES PRESENTADOS EN SUS CONDUCTORES, CONECTORES, EQUIPOS DE PROTECCIÓN, OCASIONADOS POR FALLAS Y POR EL CUMPLIMIENTO DE LA VIDA ÚTIL DE SUS COMPONENTES. COMO SOLUC</t>
  </si>
  <si>
    <t>LA REHABILITACIÓN DE LOS CIRCUITOS 4, 5 Y 6 ES IMPRESCINDIBLE PARA:  
-. RESTABLECER LA CONFIABILIDAD DEL SUMINISTRO ELÉCTRICO, REDUCIENDO EL RIESGO DE INTERRUPCIONES Y COLAPSOS EN LA RED.  
-. OPTIMIZAR LA DISTRIBUCIÓN DE CARGA, EVITANDO LA SOBRECARGA DE</t>
  </si>
  <si>
    <t>CIRCUITOS D-405, D-505 Y D-605 SUBESTACIÓN LOS OLIVOS</t>
  </si>
  <si>
    <t>CARONI</t>
  </si>
  <si>
    <t>CARRERA NEKUIMA, ALTA VISTA NORTE CON CARRERA ROMA, ALTA VISTA SUR, PUERTO ORDAZ, PARROQUIA UNIVERSIDAD.</t>
  </si>
  <si>
    <t>DE ABRIL A JULIO 2026</t>
  </si>
  <si>
    <t>REABILITACION AL CIRCUITO D-805 DE LA SUBESTACIÓN ORDAZ</t>
  </si>
  <si>
    <t xml:space="preserve">CAMBIAR CONDUCTOR SUBTERRÁNEO DEL CIRCUITO D-805 POR ESTAR DAÑADO Y FUERA DE SERVICIO INSTALAR CONDUCTOR DE A 500 MCM, </t>
  </si>
  <si>
    <t>1.-  SUMINISTRO Y COLOCACIÓN DE CONDUCTOR DE 500 MCM</t>
  </si>
  <si>
    <t>SE MANTIENE IGUAL SU CARGA SE TRANSFIRIÓ A OTROS CIRCUITOS QUE TAMBIÉN ESTAN COLAPSANDO</t>
  </si>
  <si>
    <t>LA RED DE DISTRIBUCIÓN ELÉCTRICA ACTUAL PRESENTA UN DESGASTE SIGNIFICATIVO EN SUS COMPONENTES, AFECTANDO LA CALIDAD DEL SERVICIO Y AUMENTANDO EL RIESGO DE FALLAS CRÍTICAS. LA MODERNIZACIÓN DE ESTE SISTEMA SON ESENCIALES PARA PREVENIR INTERRUPCIONES, OPTIM</t>
  </si>
  <si>
    <t>CIRCUITO D-805  DE LA SUBESTACIÓN ORDAZ</t>
  </si>
  <si>
    <t>SALIDA SUBESATCIÓN LOS OLIVOS CON LA CALLE ROMA HASTA LA AVENIDA ATLÁNTICO</t>
  </si>
  <si>
    <t>DE AGOSTO A SEPTIEMBRE 2026</t>
  </si>
  <si>
    <t>CONSTRUCCIÓN DE UN TRAMO DE LÍNEA PARA EL SUMINISTRO ELÉCTRICO AL CENTRO DE DIÁLISIS UNINEF UBICADA EN PUERTO ORDAZ</t>
  </si>
  <si>
    <t xml:space="preserve">CONSTRUCCIÓN DE UN TRAMO DE LÍNEA QUE SE DERIVARÁ DESDE EL CIRCUITO D-405, QUE PASA POR LA AVENIDA PRINCIPAL DE CASTILLITO, CON CONDUCTOR ARVIDAL 4/0, HASTA UNA ESTRUCTURA DOBLE NUEVA COLOCADA AL LADO DE LA CASETA DE TRANSFORMACIÓN DEL CENTRO DE DIÁLISIS </t>
  </si>
  <si>
    <t>1.- CONSTRUCCIÓN DE UN TRAMO DE LÍNEA (226 M./FASE) AÉREA EN MEDIA TENSIÓN.
2.-INSTALACIÓN DE POSTE (01) PARA MEDIA TENSIÓN.</t>
  </si>
  <si>
    <t>ACTUALMENTE HOY SE SIGUE SUMINISTRANDO ENERGÍA ELECTRICA A TRÁVES DEL CIRCUITO D-1005 QUE PRESENTA FALLAS CONTINUAS. CUANDO ESTE CIRCUITO FALLA SE PARALIZA LAS ACTIVIDADES DEL CENTRO DE DIALISIS TRAYENDO PROBLEMATICA CON LAS PERSONAS QUE SE TIENEN QUE DIA</t>
  </si>
  <si>
    <t>GARANTIZAR EL SUMINISTRO ELÉCTRICO DE MANERA CONFIABLE Y EFECTIVA A LA INSTITUCIÓN DE UNINEF, QUIENES OFRECEN EL SERVICIO DE DIALISIS A LOS ENFERMOS RENALES DE CIUDAD GUAYANA Y ZONAS ALEDAÑAS</t>
  </si>
  <si>
    <t>CIRCUITOS D-405 Y EL D-1005.  SUBESTACIÓN ORDAZ</t>
  </si>
  <si>
    <t>CENTRO DE DIÁLISIS UNINEF, CARRERAS GUASIPATI CON EL CALLAO, PUERTO ORDAZ, PARROQUIA CACHAMAY.</t>
  </si>
  <si>
    <t>FEBRERO 2026</t>
  </si>
  <si>
    <t>CAMBIO DE UN TRAMO DE CONDUCTOR SUBTERRÁNEO A LA SALIDA DE LOS INTERRUPTORES D-905 Y D-1105 DENTRO DE LA SUBESTACIÓN POR UNA BANCADA EXISTENTE, HASTA UNA ESTRUCTURA UBICADA FUERA DE LA SUBESTACIÓN, PASA DE SUBTERRÁNEO A ÁEREO HASTA LLEGAR A LA INTERSECCIÓ</t>
  </si>
  <si>
    <t>1.- SUSTITUCIÓN DE 740 MTS CONDUCTOR 500 KCMIL</t>
  </si>
  <si>
    <t>LA SITUACIÓN ACTUAL DE ESTOS CIRCUITOS SE MANTIENEN, A PESAR QUE SON DOS CIRCUITOS CUYA TRONCAL PRINCIPAL RECORRE ÁREAS MUY INPORTANTE DEL CENTRO DE PUERTO ORDAZ Y ZONAS ADYACENTES, NO PUEDE BRINDAR EL SUMINISTRO DE LA ENERGÍA ELÉCTRICA DE UNA MANERA EFIC</t>
  </si>
  <si>
    <t>CIRCUITOS D-905 Y EL D-1105 SUBESTACIÓN ORDAZ</t>
  </si>
  <si>
    <t>AVENIDA PRINCIPAL DE CASTILLITO Y SU INTERSECCIÓN CON LA AVENIDA LAS ÁMERICAS, PUERTO ORDAZ, PARROQUIA CACHAMAY.</t>
  </si>
  <si>
    <t>MAYO 2026</t>
  </si>
  <si>
    <t>CAMBIAR CONDUCTOR EXISTENTE EN EL CIRCUITO D-105 DE LA SUBESTACIÓN ORDAZ CON CALIBRE Nº 6 DE COBRE POR CONDUCTOR ARVIDAL 4/0 Y REALIZAR TRAMO QUE PERMITA LA INTERSECCIÓN ENTRE EL CIRCUITO D-405 Y EL D-105 DE LA MISMA SUBESTACIÓN</t>
  </si>
  <si>
    <t>1.- SUMINISTRO E INSTALCIÓN DE CONDUCTOR DE MEDIA TENSIÓN</t>
  </si>
  <si>
    <t>DESDE HACE TIEMPO SE VIENE OPERANDO EL CIRCUITO D-105, CON UN CONDUCTOR DE COBRE Nº 6, AFECTANDO LA CARGABILIDAD, PRODUCIENDO FALLAS CONTINUAS, TRAYENDO COMO CONSECUENCIA QUE NO SE PUEDA GARANTIZAR EL SUMINISTRO DE LA ENERGÍA DE MANERA CONFIABLE Y EFICIEN</t>
  </si>
  <si>
    <t>AL CAMBIARSE EL CONDUCTOR EVITARÁ LA SOBRECARGAS Y LAS FALLAS CONTINUAS QUE PRESENTA ACTUALMENTE ESTE CIRCUITO, ADEMÁS GARANTIZARÁ EL SUMINISTRO DE ENERGÍA ELÉCTICA A SECTORES ALEDAÑOS, TAL COMO, CAMBALACHE COMUNIDAD MUY IMPORTANTE DEL SECTOR. LA INTERSEC</t>
  </si>
  <si>
    <t>D-105 DE LA SUBESTACIÓN ORDAZ</t>
  </si>
  <si>
    <t>AVENIDA PRINCIPAL DE CASTILLITO VÍA CAMBALACHE, PUERTO ORDAZ, PARROQUIA CACHAMAY.</t>
  </si>
  <si>
    <t>JULIO Y AGOSTO 2026</t>
  </si>
  <si>
    <t>CAMBIAR 533  METROS POR FASE DE CONDUCTOR ARVIDAL Nº 2/0 A 4/0 YA QUE PRODUCE UN PUNTO CRÍTICO (EMBUDO) PARA EL SUMINISTRO DE ENERGÍA, CAMBIAR SECCIONADORES, CORTACORRIENTES Y PARARRAYOS DAÑADOS EN LA LÍNEA PARA EVITAR LAS FALLAS CONTINUAS EN EL SISTEMA</t>
  </si>
  <si>
    <t>1.- CAMBIO DE CONDUCTOR DE 2/0 A 4/0  ARVIDAL (1600 ML)</t>
  </si>
  <si>
    <t xml:space="preserve">SE MANTIENE CON DETERIORO PRONUNCIADO Y REQUIERE SU INTERVENCIÓN YA QUE LA MAYORÍA DE LOS COMPONENTES DE ESTOS CIRCUITOS HAN CUMPLIDO SU VIDA ÚTIL; POR LO TANTO, ESTÁN EN UN PROCESO CONSTANTE DE DETERIORO. ADICIONALMENTE, LA FALTA DE EQUIPOS DE MANIOBRAS </t>
  </si>
  <si>
    <t>CIRCUITO D-105 DE SUBESTACIÓN GUAIPARO   Y EL D-705 DE LA SUBESTACIÓN ORDAZ</t>
  </si>
  <si>
    <t>AVENIDA GUAYANA, SAN FÉLIX, PARROQUIA GUAIPARO Y AVENIDA CASTILLITO, PARROQUIA CACHAMAY.</t>
  </si>
  <si>
    <t>JULIO Y AGOSTO 2027</t>
  </si>
  <si>
    <t>CONSTRUCCIÓN DE UN TRAMO DE LÍNEA PARA LA INTERCONEXIÓN DEL CIRCUITO D-105 DE LA SUBESTACIÓN GUAIPARO, CON EL CIRCUITO D-705 DE LA SUBESTACIÓN ORDAZ.</t>
  </si>
  <si>
    <t xml:space="preserve">CONSTRUCCIÓN DE UN TRAMO DE LÍNEA DE UNOS 800 MTS POR FASE PARA LA INTERCONEXIÓN DEL CIRCUITO D-105 DE LA SUBESTACIÓN GUAIPARO CON EL D-705 DE LA ORDAZ PARA TRANSFERIRSE CARGA  Y ASÍ  GARANTIZAR TODAS LAS ACTIVIDADES QUE SE REALIZA EN ESTADIO CACHAMAY </t>
  </si>
  <si>
    <t>1.- COLOCACIÓN DE 2400 METROS LÍNEALES DE CONDUCTOR 4/0 ARVIDAL</t>
  </si>
  <si>
    <t>ACTUALMENTE EL TRAMO QUE RECORRE EL CIRCUITO D-105 PASANDO POR EL PUENTE NO EXISTE, FUE DESMANTELADO, QUEDANDO LOS CIRCUITOS D-105 DE LA SUBESTACIÓN GUAIPARO Y EL D-705 DE LA SUBESTACIÓN ORDAZ SIN RESPALDO, QUE PERMITÍA SUMINISTRAR ENERGIA ELECTRICA AL CE</t>
  </si>
  <si>
    <t xml:space="preserve">LA CONTRUCCIÓN DEL TRAMO DE LÍNEA QUE ATRAVIESA EL PUENTE ENTRE SAN FÉLIX Y PUERTO ORDAZ PERMITIRÁ LA INTERSECCIÓN DE LOS CIRCUITOS D-105 DE GUAIPARO CON EL D-705 DE LA ORDAZ QUE GARANTIZARÁ LAS ACTIVIDADES QUE SE DESARROLLAN EN EL COMPLEJO DE ESTADIO DE </t>
  </si>
  <si>
    <t>CIRCUITO D-105 DE GUAIPARO EL D-705 ORDAZ EL D-505 MACAGUA Y EL D-1405 LOS OLIVOS</t>
  </si>
  <si>
    <t>PARROQUIAS, GUAIPARO, CACHAMAY Y UNIVERSIDAD</t>
  </si>
  <si>
    <t>OCTUBRE Y NOVIEMBRE 2027</t>
  </si>
  <si>
    <t xml:space="preserve">CAMBIO DE UN TRAMO DE LÍNEA DEL CIRCUITO D-905 EN SUBTERRÁNEO QUE VA DESDE LA INTERSECCIÓN AVENIDA LAS ÁMERICAS HASTA UN SÓTANO DE SECCIONAMIENTO UBICADO FRENTE AL COLEGIO DE INGENIERO, DE AHÍ SIGUE HASTA OTRO SÓTANO DE DERIVACIÓN VA POR LA CALLE PETARE, </t>
  </si>
  <si>
    <t>1.- REEMPLAZO DE UN TRAMO DE CONDUCTOR DE 500 MCM.</t>
  </si>
  <si>
    <t>CIRCUITO D-905 Y CIRCUITO D-1105 DE LA SUBESTACIÓN ORDAZ</t>
  </si>
  <si>
    <t>INTERSECCIÓN AVENIDA LAS AMERICAS CON LA VÍA VENEZUELA LLEGANDO FRENTE AL COLEGIO DE INGENIERO Y CLÍNICA FAMILIA SUBE POR LA CALLE PETARE Y LA PAZ, PUERTO ORDAZ PARROQUIA CACHAMAY.</t>
  </si>
  <si>
    <t>FEBRERO Y MARZO 2027</t>
  </si>
  <si>
    <t>CAMBIO DE CONDUCTOR AL CIRCUITO D-405 E INTERSECCIÓN CON EL CIRCUITO D-1005 EN LA ISLA DE LA AVENIDA CIUDAD BOLÍVAR CON CARRERA UPATA.</t>
  </si>
  <si>
    <t>CAMBIAR CONDUCTOR SUBTERRÁNEO DEL CIRCUITO D-105 POR DAÑOS PRONUCIADOS Y SOBRECARGAS, AUMENTAR SU CAPACIDA DE 250 A 500 MCM, NORMALIZAR LA INTERCONEXIÓN DE LA LLEGADA EN ÁEREO DEL CIRCUITO D-405 CON EL BAJANTE A SUBTERRÁNEO DEL CIRCUITO D-1005.</t>
  </si>
  <si>
    <t>1.-  MEJORAR LA LLEGADA DEL CIRCUITO D-405 DE AÉREO A SUBTERRÁNEO.</t>
  </si>
  <si>
    <t>CIRCUITO D-405 Y EL CIRCUITO D-1005 DE LA SUBESTACIÓN ORDAZ</t>
  </si>
  <si>
    <t>INTERCESIÓN DE LA ISLA DE LA AVENIDA CIUDAD BOLÍVAR CON CARRERA UPATA, RECORRIENDO LA CALLE EL TOCUYO PUERTO ORDAZ, PARROQUIA CACHAMAY.</t>
  </si>
  <si>
    <t>MAYO Y JUNIO 2027</t>
  </si>
  <si>
    <t xml:space="preserve">CONTRUCCIÓN DE UN TRAMO DE LÍNEA EN ARVIDAL 4/0 PARA INTERCONECTAR EL CIRCUITO D-1205 CON EL D-305 </t>
  </si>
  <si>
    <t>1.- CONSTRUCCIÓN DE UN TRAMO DE LÍNEA ÁEREA EN MEDIA TENSIÓN</t>
  </si>
  <si>
    <t>CIRCUITO D-305 Y EL CIRCUITO D-1205 DE LA SUBESTACIÓN ORDAZ</t>
  </si>
  <si>
    <t>DIAGONAL AL HOTEL RASIL Y FRENTE A CIUDAD MINEROS, PUERTO ORDAZ, PARROQUIA CACHAMAY.</t>
  </si>
  <si>
    <t>FEBRERO 2028</t>
  </si>
  <si>
    <t>CAMBIOS Y COLOCACIÓN DE PROTECCIONES Y ACCESORIOS PARA MEJORAR EL CIRCUITO D-705, ASOCIADO A LA SUBESTACIÓN ORDAZ.</t>
  </si>
  <si>
    <t>CAMBIAR SECCIONADORES, CORTACORRIENTES Y PARARRAYOS DAÑADOS EN LA LÍNEA PARA EVITAR LAS FALLAS CONTINUAS EN EL SISTEMA, COLOCAR LAS PUESTA A TIERRA</t>
  </si>
  <si>
    <t xml:space="preserve">1.- COLOCAR PARARRAYOS </t>
  </si>
  <si>
    <t xml:space="preserve"> CIRCUITO D-705 SUBESTACIÓN ORDAZ</t>
  </si>
  <si>
    <t>AVENIDA PRINCIPAL DE CASTILLITO, PUERTO ORDAZ, PARROQUIA CACHAMAY.</t>
  </si>
  <si>
    <t>AGOSTO Y SEPTIEMBRE 2027</t>
  </si>
  <si>
    <t>REUBICACIÓN DE UN TRAMO DE LÍNEA PERTENECIENTE AL CIRCUITO D-305 DE LA SUBESTACIÓN ORDAZ QUE ATRAVIESA UNA CARCAVA CON PRONUNCIADO DAÑOS POR LAS LLUVIAS CONTINUAS EN EL SECTOR, PROVOCANDO DESLIZAMIENTO DE NUESTRA POSTEADURA Y POR ENTES FALLAS EN EL SISTEM</t>
  </si>
  <si>
    <t>1. COLOCACIÓN DE LÍNEA AÉREA EN MEDIA TENSIÓN. (610 ML)</t>
  </si>
  <si>
    <t xml:space="preserve">SE MANTIENE IGUAL, ESPEREMOS QUE LAS LLUVIAS QUE CAEN EN LA ZONA NO SOCAVEN, MÁS ESTA CARCAVA, YA QUE EL DAÑO SERÍA MAYOR </t>
  </si>
  <si>
    <t xml:space="preserve">AL LLEVARSE A CABO ESTE PROYECTO SE EVITARÁ ADEMAS DE LAS FALLAS FUTURAS EN EL CIRCUITO D-305, LA CONDICIÓN INSEGURA PRESENTE DEBIDO AL DESLIZAMIENTO PROGRESIVO DE LA CARCAVA, QUE PROVOCARÍA EL ARRASTRE TOTAL DE LA POSTEADURA EN ESTE SECTOR. </t>
  </si>
  <si>
    <t xml:space="preserve"> CIRCUITO D-305 SUBESTACIÓN ORDAZ</t>
  </si>
  <si>
    <t xml:space="preserve"> AVENIDA VENEZUELA FRENTE A LA URBANIZACIÓN LA FLORESTA, PUERTO ORDAZ,  PARROQUIA CACHAMAY.</t>
  </si>
  <si>
    <t>MARZO 2026</t>
  </si>
  <si>
    <t>REALIZAR LA OBRA NECESARIA PARA RESPALDAR EL CIRCUITO D-805 DE LA SUBESTACIÓN ORDAZ A TRAVÉS DEL CIRCUITO D-1305 DE LA SUBESTACIÓN LOS OLIVOS, CON LA FINALIDAD DE GARANTIZAR EL SUMINISTRO DE ENERGÍA ELÉCTRICA DE MANERA CONFIABLE Y EFICIENTE. ESPECIALMENTE</t>
  </si>
  <si>
    <t>1.  CONSTRUCCIÓN DE TRAMO DE LÍNEA EN MEDIA TENSIÓN.</t>
  </si>
  <si>
    <t>SE MANTIENE IGUAL, ES UN PUNTO MUY CERCANO DONDE PUEDE CONVERGER LOS CIRCUITOS D-1305 DE LA SUBESTACIÓN LOS OLIVOS Y EL D-805 DE LA SUBESTACIÓN ORDAZ. SE PUEDE REALIZAR UNA INTERCONEXIÓN PARA RESPALDAR UN SECTOR DEL CIRCUITO D-805 QUE SIEMPRE PRESENTA FAL</t>
  </si>
  <si>
    <t>CIRCUITO D-1305 DE LA SUBESTACIÓN LOS OLIVOS Y CIRCUITO D-805 DE LA SUBESTACIÓN ORDAZ.</t>
  </si>
  <si>
    <t>INTERCEPCIÓN ENTRE LA AVENIDA LAS ÁMERICAS CON LA CARRERA CARUACHI, PUERTO ORDAZ, PARROQUIA UNIVERSIDAD.</t>
  </si>
  <si>
    <t>MARZO 2028</t>
  </si>
  <si>
    <t>CONSTRUCCIÓN DE LÍNEA ÁEREA RESPALDAR CIRCUITO D-905 DE LA SUBESTACIÓN LOS OLIVOS</t>
  </si>
  <si>
    <t>CONSTRUCCIÓN DE UNA LÍNEA ÁEREA, SALIENDO DESDE LA SUBESTACIÓN LOS OLIVOS DE LA BARRA Nº 02 INTERRUPTOR D-905, EN SUBTERRÁNEO A UNA ESTRUCTURA DOBLE DE 40´ PIES DE ALTURA EN UNA INTERCONEXIÓN SUBTERRÁNEA A ÁEREA, CONTINUA CON POSTEADURA DE 40´ PIES  POR L</t>
  </si>
  <si>
    <t>1.- COLOCACIÓN DE LÍNEA ÁEREA EN MEDIA TENSIÓN</t>
  </si>
  <si>
    <t>LA LÍNEA  QUE SE REQUIERE CONSTRUIR EN AÉREO, SE DEBE QUE POR DONDE SE ALIMENTA ACTUALMENTE ES A TRAVÉS DE UNA BANCADA QUE TIENE MÁS DE 50 AÑOS CONSTRUIDA, POR ESTA BANCADA SERVÍA DE TRONCAL A LOS CIRCUITOS 4, 5, 6 Y 9. LOS TRES PRIMEROS SE DAÑARON Y NO S</t>
  </si>
  <si>
    <t>CIRCUITO D-905 SUBESTACIÓN LOS OLIVOS</t>
  </si>
  <si>
    <t>CARRERA ROMA, ALTA VISTA SUR Y CARRERA NEKUIMA, ALTA VISTA NORTE, PUERTO ORDAZ, PARROQUIA UNIVERSIDAD.</t>
  </si>
  <si>
    <t>AGOSTO Y SEPTIEMBRE 2026</t>
  </si>
  <si>
    <t>CONSTRUIR UN TRAMO DE LÍNEA DESDE LA SUBESTACIÓN LOS OLIVOS, HASTA LLEGAR A UNA ESTRUCTURA DEL CIRCUITO D-305 DE LA MISMA SUBESTACIÓN. DE AHÍ CAMBIAR EL CONDUCTOR Nº 2 EXISTEN A 4/0 ARVIDAD Y ASÍ AUMENTAR LA CARGA Y PODER RESPALDAR EL CIRCUITO D-905 QUE A</t>
  </si>
  <si>
    <t>1.- CONSTRUCCIÓN DE LÍNEA EN MEDIA TENSIÓN CON CONDUCTOR ARVIDAL #4/0.</t>
  </si>
  <si>
    <t>SE MANTIENE IGUAL, EL CIRCUITO D-305 ALIMENTAL UN SECTOR IMPORTANTE EN ALTAVISTA SUR Y SU CARGA A AUMENTADO REQUIRIÉNDOSE EL CAMBIO DEL CONDUCTOR QUE ES UN TRAMO MUY IMPORTANTE Y LA CONSTRUCCIÓN DE OTRO TRAMO A LA SALIDA DE LA SUBESTACIÓN QUE SE CONECTE C</t>
  </si>
  <si>
    <t>CIRCUITO D-305 Y EL CIRCUITO D-905 DE LA SUBESTACIÓN  LOS OLIVOS</t>
  </si>
  <si>
    <t>PASEO UYAPAR, ENTRANDO ALTA VISTA SUR, CALLES 3, 4 Y 5, ALTA VISTA SUR, PUERTO ORDAZ, PARROQUIA UNIVERSIDAD.</t>
  </si>
  <si>
    <t>ABRIL Y MAYO 2028</t>
  </si>
  <si>
    <t>CAMBIO DE CONDUCTOR Y MEJORAS EN EL CIRCUITO D-105 PARA RESPALDAR EL D-705 DE LA SUBESTACIÓN LOS OLIVOS</t>
  </si>
  <si>
    <t>CAMBIAR UN TRAMO DE CONDUCTOR DEL CIRCUITO D-105 DE Nº 2/0 A 4/0 PARA AUMENTAR SU CAPACIDAD Y RESPALDAR SIN NUNGÚN PROBLEMA AL CIRCUITO D-705 DE LA MISMA SUBESTACIÓN YA QUE ESTE ÚLTIMO TIENE EL CONDUCTOR DAÑADO</t>
  </si>
  <si>
    <t>1.- REEMPLAZO DE CONDUCTOR ARVIDAL #2/0 A CONDUCTOR ARVIDAL #4/0.</t>
  </si>
  <si>
    <t>SE MANTIENE IGUAL, EL CIRCUITO D-105 ALIMENTAL UN SECTOR IMPORTANTE EN ALTAVISTA SUR Y SU CARGA A AUMENTADO REQUIRIÉNDOSE EL CAMBIO DEL CONDUCTOR PARA AUMENTAR SU CAPACIDAD. CON EL AUMENTO DE CAPACIDAD PERMITIRÁ RESPALDAR AL CIRCUITO D-705 QUE TIENE EL CO</t>
  </si>
  <si>
    <t>CIRCUITO D-105 Y CIRCUITO D-705 DE LA SUBESTACIÓN LOS OLIVOS</t>
  </si>
  <si>
    <t xml:space="preserve">CARRERA ROMA, CALLE FILIPINAS CON LA CEILAN, ALTA VISTA SUR, FRENTE A LA CHURUATA, PUERTO ORDAZ, PARROQUIA UNIVERSIDAD. </t>
  </si>
  <si>
    <t>JUNIO Y JULIO 2028</t>
  </si>
  <si>
    <t>1.- REPONER TRAMO DE CONDUCTOR DE 500 MCM</t>
  </si>
  <si>
    <t xml:space="preserve">SE MANTIENE A LA FECHA IGUAL, ES UN CONDUCTOR QUE POR DETERIORO Y DAÑOS MAYORES SALIO FUERA DE SERVICIO. ESTE TRAMO ES IMPORTANTE YA QUE SE PUEDE INTERCONECTAR Y ASUMIR LA CARGA ORIGINAL DEL CIRCUITO </t>
  </si>
  <si>
    <t>CIRCUITO D-705 SUBESTACIÓN LOS OLIVOS</t>
  </si>
  <si>
    <t>CARRERA CHURUM - MERU INTERSECCIÓN CON PASEO CARONI, PASANDO POR EL HOSPITAL UYAPAR, PUERTO ORDAZ, PARROQUIA UNIVERSIDAD.</t>
  </si>
  <si>
    <t>FEBRERO Y MARZO 2026</t>
  </si>
  <si>
    <t>CAMBIOS Y REPOSICIONES DE EQUIPOS DE PROTECIÓN Y ELEMENTOS DEL CIRCUITO D-1905 EN 13,8 KV ASOCIADO A LA SUBESTACIÓN LOS OLIVOS</t>
  </si>
  <si>
    <t xml:space="preserve">CAMBIOS Y REPOSICIÓN DE ELEMENTOS DE LA LÍNEA; CORTACORRIENTES, PARARRAYOS SECCIONADORES, AISLADORES QUE ESTÁN DETERIORADOS O QUE HAGAN FALTA, REPONER LAS TIERRAS EN LOS POSTES. </t>
  </si>
  <si>
    <t>1.- SUSTITUCIONES DE UN POSTE DE 37 PIES EN MEDIA TENSIÓN</t>
  </si>
  <si>
    <t xml:space="preserve"> CIRCUITO D-1905 SUBESTACIÓN LOS OLIVOS</t>
  </si>
  <si>
    <t>CALLE MILAN SECTOR LOS OLIVOS, PUERTO ORDAZ, PARROQUIA UNIVERSIDAD.</t>
  </si>
  <si>
    <t>AGOSTO Y SEPTIEMBRE 2028</t>
  </si>
  <si>
    <t>CAMBIOS Y REPOSIIONES DE EQUIPOS DE PROTECCIÓN Y ELEMENTOS EN EL CIRCUITO D-2005 EN 13,8KV ASOCIADO A LA SUBESTACIÓN LOS OLIVOS.</t>
  </si>
  <si>
    <t xml:space="preserve"> CIRCUITO D-2005 SUBESTACIÓN LOS OLIVOS</t>
  </si>
  <si>
    <t>OCTUBRE Y NOVIEMBRE 2028</t>
  </si>
  <si>
    <t xml:space="preserve">CONSTRUCCIÓN DE LÍNEA SUBTERRÁNEA PARA EL SUMINISTRO DE ENERGÍA ELÉCTRICA AL HOSPITAL DE LOS TRABAJADORES DE GUAYANA “JOSE GREGORIO HERNÁNDEZ”, </t>
  </si>
  <si>
    <t>CONSTRUCCIÓN DE UN (01) CIRCUITO SUBTERRÁNEO NUEVOS DE 500 MCM, 600 A 15 KV, CON TODOS LOS EQUIPOS Y ACCESORIOS. ASOCIADO A LA SUBESTACIÓN LOS OLIVOS, CUYA SALIDA SE REALIZARÁ DESDE LAS CELDAS; D-1805, CON TENSIÓN EN 13,8 KV, POR BANCADAS Y SÓTANOS EXISTE</t>
  </si>
  <si>
    <t>1.- RETIRO DE CABLEADO DAÑADOS Y LIMPIEZA  DE LOS DUCTOS DE LA BANCADA EXISTENTE.</t>
  </si>
  <si>
    <t xml:space="preserve">ACTUALMENTE HOY SE SIGUE SUMINISTRANDO ENERGÍA ELECTRICA A TRÁVES DEL CIRCUITO D-1205 QUE PRESENTA FALLAS CONTINUAS. CUANDO ESTE CIRCUITO FALLA SE PARALIZA LAS ACTIVIDADES A PESAR QUE TIENEN UNA PLANTA ELÉCTICA QUE NO GARANTIZA EL SUMINISTRO CONFIABLE AL </t>
  </si>
  <si>
    <t xml:space="preserve">GARANTIZAR EL SUMINISTRO ELÉCTRICO DE MANERA CONFIABLE Y EFECTIVA, AL HOSPITAL DE LOS TRABAJADORES DE GUAYANA “JOSE GREGORIO HERNÁNDEZ”. CREADO PARA CUBRIR LAS NECESIDADES DE SALUD DE LOS TRABAJADORES PERTENECIENTES A LA CORPORACIÓN VENEZOLANA DE GUAYANA </t>
  </si>
  <si>
    <t xml:space="preserve"> CIRCUITO D-1805 SUBESTACIÓN LOS OLIVOS</t>
  </si>
  <si>
    <t>CALLE MILAN INTERSECCIÓN CON AVENIDA PASEO CARONI Y CARRERA CARUACHI FRENTE SEDE PRINCIPAL DE CORPOELEC, PUERTO ORDAZ, PARROQUIA UNIVERSIDAD.</t>
  </si>
  <si>
    <t>OCTUBRE, NOVIEMBRE Y DICIEMBRE 2026</t>
  </si>
  <si>
    <t>CAMBIAR, REPONER EQUIPOS DE PROTECCIÓN, TRAMOS DE LÍNEAS Y ACCESORIOS EN EL CIRCUITO D-205 PERTENECIENTE A LA SUBESTACIÓN LOS OLIVOS.</t>
  </si>
  <si>
    <t>1.- SUSTITUCIONES DE UNA ESTRUCTURA DE 37 PIES EN MEDIA TENSIÓN</t>
  </si>
  <si>
    <t xml:space="preserve"> CIRCUITO D-205 SUBESTACIÓN LOS OLIVOS</t>
  </si>
  <si>
    <t>PASEO UYAPAR, AVENIDA PASEO CARONI, AVENIDA NORTE SUR I, AVENIDA PASEO LAS ÁMERICAS, CALLE LOS RAUDALES, SECTOR ALTA VISTA, PUERTO ORDAZ, PARROQUIA UNIVERSIDAD.</t>
  </si>
  <si>
    <t>CONSTRUCCIÓN DE LÍNEA PARA LA INTERSECCIÓN DEL D-705 DE LA SUBESTACIÓN UNARE, CON EL CIRCUITO D-1305, ASOCIADO A LA SUBESTACIÓN LOS OLIVOS</t>
  </si>
  <si>
    <t>CONSTRUCCIÓN UN TRAMO DE LÍNEA EN MEDIA TENSIÓN PARA SUSTITUIR CONDUCTOR Nº 2 POR CONDUCTOR 4/0 Y REUBICACIÓN DE LA LÍNEA QUE ESTA DENTRO DE UN LOCAL PRIVADO. REALIZAR LAS INTERCONEXIONES (CONFIGURACIÓN) PARA EL RESPALDO DE LOS CIRCUITOS D-705 DE LA ORDAZ</t>
  </si>
  <si>
    <t>1.- SUMINISTRO Y COLOCACIÓN DE CONDUCTOR ARVIDAL 4/0</t>
  </si>
  <si>
    <t xml:space="preserve">LA SITUACIÓN SE MANTIENE, LA PROPUESTA EN ESTUDIO SE RELACIONA CON EL SUMINISTRO DE ENERGÍA A UN SECTOR DE ALTA VISTA QUE SE ALIMENTA TRAVÉS DEL CIRCUITO D-1305 DESDE LA SUBESTACIÓN ORDAZ, DONDE EN SU TRAMO FINAL PASA DE UN CONDUCTOR 500 MCM SUBTERRÁNEO  </t>
  </si>
  <si>
    <t>CIRCUITO D-705 DE SUBESTACIÓN UNARE Y CIRCUITO D-1305 SUBESTACIÓN LOS OLIVOS</t>
  </si>
  <si>
    <t>CALLE LOS RAUDALES, FRENTE A LOS CONJUNTOS RESIDENCIALES LOS RAUDALES Y CHURUM – MERU, HASTA LA ESTACIÓN DE SERVICIO DE LA AVENIDA LAS AMÉRICAS, PUERTO ORDAZ, PARROQUIA UNIVERSIDAD.</t>
  </si>
  <si>
    <t>REACONDICIONAMIENTO DE LOS CIRCUITOS 4, 5 Y 6 A 13,8 KV ASOCIADOS A LA SUBESTACIÓN LOS OLIVOS.</t>
  </si>
  <si>
    <t xml:space="preserve">SE MANTIENE A LA FECHA IGUAL, ES UN CONDUCTOR QUE POR DETERIORO Y DAÑOS MAYORES SALIO FUERA DE SERVICIO. ESTE TRAMO ES IMPORTANTE YA QUE SE PUEDE INTERCONECTAR Y DESCARGAR CARGA A OTRO CIRCUITO </t>
  </si>
  <si>
    <t>INTERSECCIÓN AVENIDA LAS AMERICA CON LA CALLE CHURUM - MERU, ALTAVISTA NORTE, PUERTO ORDAZ, PARROQUIA UNIVERSIDAD.</t>
  </si>
  <si>
    <t xml:space="preserve">CONSTRUCCIÓN DE UN TRAMO DE LÍNEA CON CONDUCTOR ARVIDAL 4/0 DESDE SOTÁNO UBICADO EN LA INTERSECCIÓN DE LA AVENIDA LAS ÁMERICAS CON CARRERA NEKUIMA HASTA SÓTANO FRENTE AL SUPERMERCADO RÍOS, CON ESTRUCTURAS Y POSTE DE 40 PIES </t>
  </si>
  <si>
    <t>1.- SUMINISTRO Y COLOCACIÓN DE CONDUCTOR ARVIDAL 4/0 
2.- SUMINISTRO Y COLOCACIÓN DE POSTE Y ESTRUCTURA EN MEDIA TENSIÓN 
3.- INSTALACIÓN DE BAJANTE DE 13,8 KV CON COPAS TERMINALES TIPO EXTERIOR PARA CONEXIÓN A RED SUBTERRÁNEA. 
4.- SUMINISTRO Y COLOCACIÓ</t>
  </si>
  <si>
    <t>EL TRAMO  QUE SE REQUIERE CONSTRUIR EN AÉREO, SE DEBE QUE POR DONDE SE ALIMENTA ACTUALMENTE ES A TRAVÉS DE UNA BANCADA QUE TIENE MÁS DE 50 AÑOS CONSTRUIDA Y POR LA PRESENCIA DE ÁRBOLES SUS RAÍCES ESTÁN DETERIORANDO LA BANCADA PRODUCIENDO FALLAS EN ESE TRA</t>
  </si>
  <si>
    <t>INTERSECCIÓN AVENIDA LAS AMERICA CON LA CALLE NEKUIMA, ALTAVISTA NORTE, PUERTO ORDAZ, PARROQUIA UNIVERSIDAD.</t>
  </si>
  <si>
    <t>ABRIL 2028</t>
  </si>
  <si>
    <t xml:space="preserve">MEJORAS A  LA RED DE DISTRIBUCIÓN DE LOS CIRCUITOS EN 13,8 Y 34,5 KV REFERENTE A COMPENSACION REACTIVA DEL ESTADO BOLIVAR  </t>
  </si>
  <si>
    <t xml:space="preserve">REALIZAR LA COLOCACIÓN E INSTALACION DE  BANCOS DE COMPENSACIÓN REACTIVA  EN CIRCUITOS DE 13,8 Y 34,5 KV DEL ESTADO BOLÍVAR. </t>
  </si>
  <si>
    <t>IMPLEMENTAR MEJORAS  AL SISTEMA DE  COMPENSACIÓN REACTIVA  DE LA RED DE DISTRUCION DE 20 CIRCUITOS  EN 13,8 KV Y 13 CIRCUITOS EN 34,5 KV, QUE PERMITAN EL MEJORAR  DE LOS NIVELES DE VOLTAJE Y DECARGAS DE CAPACIDAD DEL SISTEMA, MEDIANTE EL SUMINISTRO E INST</t>
  </si>
  <si>
    <t>SE REQUIERE ACTUALIZAR LOS DIAGNOSTICOS QUE SE TIENEN DE LOS CIRCUITOS QUE REQUIEREN COMPENSACION.</t>
  </si>
  <si>
    <t>SE OBTIENEN LOS NIVELES DE VOLTAJE NORMADOS, REDUCIENDO LAS PERDIDAS ELÉCTRICAS EN LAS LÍNEAS</t>
  </si>
  <si>
    <t>CIRCUITOS PERTENECIENTES A ESTAS SUBESTACIONES: EL PALMAR, GUASIPATI, LA QUINA, TUMEREMO, CAICARA, CAÑAFISTOLA, PLANTA, SABANITA, ANGOSTURITA, COCUY, TUMEREMO, ALTAMIRA, CD. PIAR, EL CALLAO, CAICARA, BOLIVAR, FARALLONES.</t>
  </si>
  <si>
    <t>ANGOSTURA DEL ORINOCO, PADRE CHIEN, ROSCIO, BOLIVARIANA DE AGOSTURA, SIFONTES, CARONI, EL CALLAO</t>
  </si>
  <si>
    <t>EDO. BOLIVAR</t>
  </si>
  <si>
    <t xml:space="preserve">RECUPERACIÓN DE SUBESTACIÓN ALTAMIRA </t>
  </si>
  <si>
    <t>ESTUDIO DE ARMONICOS. CALCULO Y COMPRA  DE 3 BANCOS DE CONDENSADORES Y DEL CONTROL AUTOMATICO DE LOS MISMOS, ADECUACION DE ESTRUCTRURAS A LOS NUEVOS BANCOS, INSTALACION Y PUESTA EN SERIVICIO DE LOS MISMOS  
MEJORAMIENTO Y REPARACIONES A SALA DE CONTROL Y</t>
  </si>
  <si>
    <t>RECUPERAR LA SUBESTACIÓN ALTAMIRA, NORMALIZAR EL SISTEMA DE CONTROL DE TENSIONES.  REPARACIONES A LA SALA DE CONTROL 
CONSTRUCCION DE MURO PERIMETRAL</t>
  </si>
  <si>
    <t xml:space="preserve"> CULMINADO ESTUDIO DE ARMONICOS Y CALCULO DE LOS BANCOS DE CONDESANDORES
 LOS 3 BANCOS DE CONDENSADORES DAÑADOS
CERCADO PERIMETRAL CON HUECOS Y DETERIORADO
TENSIONES DEL SISTEMA BAJAS
SALA DE CONTROL EXPUESTA A LA INSTEMPERIE POR FALTA DE VENTANAS</t>
  </si>
  <si>
    <t>SE MEJORARIA LAS TENSIONES DEL SISTEMA, SE MEJORARIA LA CAPACIDAD DE ENTREGA DE SERVICIO EN LA RED, MEJORARIA LA CALIDAD DE SERVICIO PARA LA POBLACION Y EMPRESAS  DEL MUNICIPIO BOLIVARIANO ANGOSTURA ( CIUDAD PIAR, LA QUINA, LA PARAGUA, EMPRESA FERROMINERA</t>
  </si>
  <si>
    <t>ALTAMIRA</t>
  </si>
  <si>
    <t>BOLIVARIANO ANGOSTURA</t>
  </si>
  <si>
    <t xml:space="preserve">CERRO ALTAMIRA, EMPRESA FERROMINERA DEL ORINOCO, SECTOR CIUDAD PIAR </t>
  </si>
  <si>
    <t xml:space="preserve">RECUPERACIÓN DE SUBESTACIÓN PIAR </t>
  </si>
  <si>
    <t xml:space="preserve">COMPRA E INSTALACION DE INTERRUPTOR PARA EL BANCO DE CONDENSADORES N° 2
COMPRA E INSTALCION DEL SISTEMA DE CONTROL DE LOS BANCOS DE CONDENSADORES 
INSTALACION DE AIRES ACONDIONADOS EN LA SALA DE CONTROL
</t>
  </si>
  <si>
    <t>COLOCAR EN SERVICIO EL BANCO DE CONDENSADORES N° 2 CON LA INSTALACION DEL INTERRUPTOR 
NORMALIZAR EL SISTEMA DE CONTROL DE LOS BANCOS DE CONDENSADORES
CLIMATIZAR LA SALA DE CONTROL</t>
  </si>
  <si>
    <t>BANCO DE CONDENSADORES N° 2 FUERA DE SERVICIO
NO HAY CONTROL AUTOMATICO DE LOS BANCOS DE CONDENSADORES
SALA DE CONTROL PRESENTA ELEVADAS TEMPERATURAS</t>
  </si>
  <si>
    <t>SE ASEGURARIA EL MEJOR CONTROL DE LAS TENSIONES DEL SISTEMA Y SE MEJORARIA LA CALIDAD DE SERVICIO A LA POBLACION( CIUDAD PIAR, LA QUINA, LA PARAGUA, EMPRESA FERROMINERA, ETC)</t>
  </si>
  <si>
    <t>CIUDAD PIAR</t>
  </si>
  <si>
    <t>CIUDAD PIAR.  EMPRESA FERROMINERA</t>
  </si>
  <si>
    <t>RECUPERACIÓN DE SUBESTACIÓN ANGOSTURITA</t>
  </si>
  <si>
    <t>RECUPERACION TOTAL DE LA SUBESTACION . INTERRUPTORES, PROTECCIONES, CONTROL, SERVICIOS AUXILIARES , TRANSFORMADORES DE MEDIDA, MALLA DE TIERRA. SUBESTACION SUFRIO ROBOS Y VANDALISMO,
CONSTRUCCION DE MURO PERIMETRAL Y CERCADO ELECTRICO</t>
  </si>
  <si>
    <t>RECUPERACION SUBESTACION ANGOSTURITA</t>
  </si>
  <si>
    <t>TRANSFORMADOR DE POTENCIA SIN PROTECCIONES Y SUBESTACION SIN NINGUN TIPO DE EQUIPAMIENTO</t>
  </si>
  <si>
    <t>MEJORA LA MANIOBRABILIDAD DE LA RED, LA PROTECCION ADECUADA DEL TRANSFORMADOR  DE POTENCIA Y SE MEJORARIA LA CALIDAD DE SERVICIO</t>
  </si>
  <si>
    <t>ANGOSTURITA</t>
  </si>
  <si>
    <t>ANGOSTURA DEL ORINOCO</t>
  </si>
  <si>
    <t xml:space="preserve">CIUDAD BOLÍVAR. AV. PERIMETRAL VIA PUENTE ANGOSTURA, CERCA DEL CRUCE URB. LOS PROCERES   NORTE </t>
  </si>
  <si>
    <t>RECUPERACIÓN DE SUBESTACIÓN CABELUM</t>
  </si>
  <si>
    <t>RECUPERACION DE SUBESTACION CABELUM</t>
  </si>
  <si>
    <t>CON LA MEJORA DE LA SUBESTACIÓN SE ASEGURARIA LA MANIOBRABILIDAD DE LA RED, LA PROTECCION ADECUADA DEL TRANSFORMADOR  DE POTENCIA Y SE MEJORARIA LA CALIDAD DE SERVICIO</t>
  </si>
  <si>
    <t>CABELUM</t>
  </si>
  <si>
    <t>CIUDAD BOLÍVAR. FRENTE A LA EMPRESA CABELUM</t>
  </si>
  <si>
    <t>RECUPERACIÓN DE SUBESTACIÓN MANTECO</t>
  </si>
  <si>
    <t>COSNSTRUCION DE CASETA DE SERVICIOS AUXILIARES Y. REPARACION DE CERCADO PERIMETRAL. 
SUSTITUCION DE INTERRUPTOR B110 Y RECONECTADOR D205
CAMBIO DE TRANSFORMADOR DE POTENCIA PARA AUMENTO DE CAPACIDAD HASTA 10 MVA</t>
  </si>
  <si>
    <t>RECUPERACION DE SUBESTACION EL MANTECO</t>
  </si>
  <si>
    <t xml:space="preserve">TRANSFORMADOR DE POTENCIA SOBRECARGADO EN UN 40 % . NO HAY CONTINUA PARA LAS PROTECCIONES,  SE ALIMENTAN  CON PUENTE RECTIFICADOR.
RECONECTADOR D205 DAÑADO </t>
  </si>
  <si>
    <t>ASEGURARIA LA PROTECCION DEL TRANSFORMADOR DE POTENCIA MANIOBRABILIDAD DE LA RED, LA PROTECCION ADECUADA DEL TRANSFORMADOR  DE POTENCIA Y SE MEJORARIA LA CALIDAD DE SERVICIO</t>
  </si>
  <si>
    <t>EL MANTECO</t>
  </si>
  <si>
    <t>POBLACION DEL MANTECO. AL LADO DE ANTIGUA PLANTA DE GENERACION</t>
  </si>
  <si>
    <t>RECUPERACIÓN Y PUESTA EN SERVICIO DEL CIRCUITO 13,8 KV LAS CHARAS, PERTENECIENTE A LA SUBESTACIÓN CUMANÁ III 115/34,5/13,8 KV</t>
  </si>
  <si>
    <t xml:space="preserve">RECUPERACIÓN DEL CIRCUITO LAS CHARAS, MEDIANTE LA COLOCACIÓN DE RECONECTADOR 13.8 KV Y  2500 METROS DE CONDUCTOR 4/0 ARV , SEIS COPAS TERMINALES, SEIS SECCIONADORAS </t>
  </si>
  <si>
    <t xml:space="preserve">MEJORAR LA CONFIABILIDAD, CAPACIDAD Y FLEXIBILIDAD DEL SISTEMA ELÉCTRICO EN LA REGIÓN DE CUMANÁ, MEDIANTE LA RECUPERACIÓN Y PUESTA EN SERVICIO DEL CIRCUITO 13,8 KV LAS CHARAS DE LA S/E CUMANÁ III 115/34,5/13,8 KV </t>
  </si>
  <si>
    <t>ESTE CIRCUITO ACTUALMENTE SE ENCUENTRA VANDALIZADO.  LA CARGA ESTA TRANSFERIDA A LOS CIRCUITOS EMERGENTES</t>
  </si>
  <si>
    <t>MEDIANTE LA PUESTA EN SERVICIO DEL CIRCUITO 13,8 KV LAS CHARAS, SERAN BENEFICIADOS APROXIMADAMENTE 10.500 USUARIOS, CON UNA MEJOR CALIDAD DE SERVICIO, UNA MEJORA EN EL PERFIL DE VOLTAJE. EL SISTEMA SERÁ MAS CONFIABLE Y MAS FLEXIBLE</t>
  </si>
  <si>
    <t>LAS CHARAS</t>
  </si>
  <si>
    <t>AV ROTARIA CUMANA ESTADO SUCRE</t>
  </si>
  <si>
    <t>CON</t>
  </si>
  <si>
    <t>ACTUALIZADO AL 19/09/2025</t>
  </si>
  <si>
    <t xml:space="preserve">RECUPERACION Y PUESTA EN SERVICO DEL CIRCUITO LA PEÑA 13,8 KV DE LA S/E MUELLE DE CARIACO 34,5/13,8 KV </t>
  </si>
  <si>
    <t>RECUPERACION Y PUESTA EN SERVICO DEL CIRCUITO LA PEÑA 13,8 KV, MEDIANTE LA COLOCACION DE UN RECONECTADOR Y 500 METROS DE CONDUTCOR EN SU SALIDA.</t>
  </si>
  <si>
    <t xml:space="preserve">MEJORAR LA CONFIABILIDAD, CAPACIDAD Y FLEXIBILIDAD DEL SISTEMA ELÉCTRICO EN LA REGIÓN DE CARIACO, MEDIANTE LA RECUPERACIÓN Y PUESTA EN SERVICIO DEL CIRCUITO LA PEÑA 13,8 KV DE LA S/E MUELLE DE CARIACO 34,5/13,8 KV </t>
  </si>
  <si>
    <t>ESTE CIRCUITO ACTUALMENTE PRESENTA CARGA ESTA TRANSFERIDA A LOS CIRCUITOS EMERGENTES</t>
  </si>
  <si>
    <t>MEDIANTE LA PUESTA EN SERVICIO DEL CIRCUITO LA PEÑA 13,8 KV, SERAN BENEFICIADOS APROXIMADAMENTE 2451 USUARIOS, CON UNA MEJOR CALIDAD DE SERVICIO, UNA MEJORA EN EL PERFIL DE VOLTAJE. EL SISTEMA SERÁ MAS CONFIABLE Y MAS FLEXIBLE</t>
  </si>
  <si>
    <t>LA PEÑA</t>
  </si>
  <si>
    <t>RIBERO</t>
  </si>
  <si>
    <t>CARRETERA NACIONAL A 500M DE LA ENTRADA A COMUNIDAD DE MUELLE DE CARIACO, SUCRE.</t>
  </si>
  <si>
    <t xml:space="preserve">RECUPERACION Y PUESTA EN SERVICO DEL CIRCUITO MUELLE CARIACO 13.8 KV DE LA S/E MUELLE DE CARIACO 34,5/13,8 KV </t>
  </si>
  <si>
    <t>RECUPERACION Y PUESTA EN SERVICO DEL CIRCUITO MUELLE DE CARIACO 13,8 KV, ME DIANTE LA COLOCACION DE UN RECONECTADOR Y 500 METROS DE CONDUTCOR EN SU SALIDA.</t>
  </si>
  <si>
    <t xml:space="preserve">MEJORAR LA CONFIABILIDAD, CAPACIDAD Y FLEXIBILIDAD DEL SISTEMA ELÉCTRICO EN LA REGIÓN DE CARIACO, MEDIANTE LA RECUPERACIÓN Y PUESTA EN SERVICIO DEL CIRCUITO MUELLE 13,8 KV DE LA S/E MUELLE DE CARIACO 34,5/13,8 KV </t>
  </si>
  <si>
    <t>MEDIANTE LA PUESTA EN SERVICIO DEL CIRCUITO MUELLE DE CARIACO 13,8 KV, SERAN BENEFICIADOS APROXIMADAMENTE 1900 USUARIOS, CON UNA MEJOR CALIDAD DE SERVICIO, UNA MEJORA EN EL PERFIL DE VOLTAJE. EL SISTEMA SERÁ MAS CONFIABLE Y MAS FLEXIBLE</t>
  </si>
  <si>
    <t>MUELLE DE CARIACO</t>
  </si>
  <si>
    <t>RECUPERACION Y PUESTA EN SERVICO DEL CIRCUITO ENSAL II DE LA S/E ARAYA 34,5/13,8 KV</t>
  </si>
  <si>
    <t>RECUPERACION Y PUESTA EN SERVICO DEL CIRCUITO ENSAL II 13,8 KV, MEDIANTE LA COLOCACION DE UN RECONECTADOR.</t>
  </si>
  <si>
    <t xml:space="preserve">MEJORAR LA CONFIABILIDAD, CAPACIDAD Y FLEXIBILIDAD DEL SISTEMA ELÉCTRICO EN LA REGIÓN DE ARAYA, MEDIANTE LA RECUPERACIÓN Y PUESTA EN SERVICIO DEL CIRCUITO ENSAL II 13,8 KV  DE LA S/E ARAYA 34,5/13,8 KV </t>
  </si>
  <si>
    <t>MEDIANTE LA PUESTA EN SERVICIO DEL CIRCUITO ENSAL II 13,8 KV, SERAN BENEFICIADOS APROXIMADAMENTE 3310 USUARIOS, CON UNA MEJOR CALIDAD DE SERVICIO, UNA MEJORA EN EL PERFIL DE VOLTAJE. EL SISTEMA SERÁ MAS CONFIABLE Y MAS FLEXIBLE</t>
  </si>
  <si>
    <t>ENSAL II</t>
  </si>
  <si>
    <t>CRUZ S ACOSTA</t>
  </si>
  <si>
    <t>CALLE PRINCIPAL DE ARAYA, ADYACENTE AL CLUB SOCIAL ENSAL, POBLACIÓN DE ARAYA</t>
  </si>
  <si>
    <t>RECUPERACION Y PUESTA EN SERVICO DEL CIRCUITO SAN JUAN DE LA S/E SAN JUAN 34,5/13,8 KV</t>
  </si>
  <si>
    <t>RECUPERACION Y PUESTA EN SERVICO DEL CIRCUITO SAN JUAN 13,8 KV, MEDIANTE LA COLOCACION DE UN RECONECTADOR.</t>
  </si>
  <si>
    <t xml:space="preserve">MEJORAR LA CONFIABILIDAD, CAPACIDAD Y FLEXIBILIDAD DEL SISTEMA ELÉCTRICO EN LA REGIÓN DE SAN JUAN DE UNARE, MEDIANTE LA RECUPERACIÓN Y PUESTA EN SERVICIO DEL CIRCUITO SAN JUAN 13,8 KV DE LA S/E SAN JUAN 34,5/13,8 KV </t>
  </si>
  <si>
    <t>MEDIANTE LA PUESTA EN SERVICIO DEL CIRCUITO SAN JUAN 13,8 KV, SERAN BENEFICIADOS APROXIMADAMENTE 3891 USUARIOS, CON UNA MEJOR CALIDAD DE SERVICIO, UNA MEJORA EN EL PERFIL DE VOLTAJE. EL SISTEMA SERÁ MAS CONFIABLE Y MAS FLEXIBLE</t>
  </si>
  <si>
    <t>SAN JUAN</t>
  </si>
  <si>
    <t>ARISMENDI</t>
  </si>
  <si>
    <t>POBLACIÓN DE SAN JUAN DE UNARE</t>
  </si>
  <si>
    <t>CAMBIO DE POSTES, CRUCETAS, PERCHAS, AISLADORES Y DEMAS HERRAJES DAÑADOS EN EL CIRCUITO GUACA PERTENECIENTE A LA SUBESTACIÓN CANCHUNCHU 115/34,5/13,8</t>
  </si>
  <si>
    <t>EL PROYECTO BUSCA EL CAMBIO DE POSTES, CRUCETAS, PERCHAS, AISLADORES Y DEMÁS ELEMENTOS DETERIORADOS EN LA LÍNEA DE 13,8 KV DEL CIRCUITO GUACA PERTENECIENTES A LA SUBESTACIÓN CANCHUNCHU 115/34,5/13,8, CON EL FIN DE REHABILITAR Y FORTALECER LA INFRAESTRUCTU</t>
  </si>
  <si>
    <t>COMPRENDE EL RETIRO DE LOS ELEMENTOS DETERIORADOS, ADQUISICIÓN DE MATERIALES NUEVOS, INSTALACIÓN DE POSTES, CRUCETAS, PERCHAS, AISLADORES Y DEMÁS ELEMENTOS, PRUEBAS Y PUESTA EN SERVICIO DEL CIRCUITO</t>
  </si>
  <si>
    <t>ESTE CIRCUITO PRESENTA UN SIGNIFICATIVO DETERIORO EN SUS COMPONENTES (POSTES, CRUCETAS, ETC.) DEBIDO A LA ANTIGÜEDAD Y FACTORES AMBIENTALES, LO QUE GENERA RIESGOS DE FALLAS Y AFECTA LA CONTINUIDAD DEL SERVICIO</t>
  </si>
  <si>
    <t>LA CULMINACIÓN DEL PROYECTO FORTALECERÁ LA ESTABILIDAD OPERATIVA DE LA RED AL RENOVAR LA INFRAESTRUCTURA DE LAS LÍNEAS, REDUCIRÁ LAS INTERRUPCIONES DEL SERVICIO AL ELIMINAR PUNTOS DÉBILES, INCREMENTARÁ LA CAPACIDAD DE TRANSMISIÓN Y DISTRIBUCIÓN DE ENERGÍA</t>
  </si>
  <si>
    <t>CANCHUNCHU 115/34,5/13,8 KV</t>
  </si>
  <si>
    <t>BERMUDEZ</t>
  </si>
  <si>
    <t>CALLE LA MARINA, SECTOR CANCHUNCHÚ VIEJO, MUNICIPIO BERMÚDEZ, CARÚPANO</t>
  </si>
  <si>
    <t>CAMBIO DE POSTES DETERIORADOS EN EL CIRCUITO EL MORRO DE PUERTO SANTO PERTENECIENTE A LA SUBESTACIÓN RIO CARIBE 34,5/13,8, MUNICIPIO ARISMENDI</t>
  </si>
  <si>
    <t>EL PROYECTO BUSCA EL CAMBIO DE POSTES DETERIORADOS EN EL CIRCUITO, EL CUAL ALIMENTA UNA PARTE DEL MUNICIPIO ARISMENDI DESDE LA SUBESTACIÓN RÍO CARIBE 34,5/13,8, CON EL FIN DE REHABILITAR Y FORTALECER LA INFRAESTRUCTURA DE LA RED EN ESA IMPORTANTE ZONA</t>
  </si>
  <si>
    <t>COMPRENDE EL RETIRO DE LOS POSTES DETERIORADOS, ADQUISICIÓN DE POSTES NUEVOS, INSTALACIÓN DE LOS MISMOS, PRUEBAS Y PUESTA EN SERVICIO DEL CIRCUITO</t>
  </si>
  <si>
    <t>EL CIRCUITO MORRO DE PUERTO SANTO PRESENTA POSTES DETERIORADOS, LO QUE COMPROMETE LA ESTABILIDAD ESTRUCTURAL DE LA LÍNEA Y GENERA RIESGOS DE FALLAS QUE AFECTAN EL SUMINISTRO ELÉCTRICO AL MUNICIPIO ARISMENDI</t>
  </si>
  <si>
    <t xml:space="preserve">LA CULMINACIÓN DEL PROYECTO FORTALECERÁ LA ESTABILIDAD OPERATIVA DE LA RED AL RENOVAR LA INFRAESTRUCTURA DE SOPORTE DEL CIRCUITO, REDUCIRÁ LAS INTERRUPCIONES DEL SERVICIO EN EL MUNICIPIO ARISMENDI, INCREMENTARÁ LA CONFIABILIDAD DEL SUMINISTRO DE ENERGÍA, </t>
  </si>
  <si>
    <t>RIO CARIBE 34,5/13,8 KV</t>
  </si>
  <si>
    <t>CARR. VIEJA, RIO CARIBE 6164, SUCRE</t>
  </si>
  <si>
    <t>CULMINACIÓN Y PUESTA EN SERVICIO DEL NUEVO CIRCUITO EN 13,8 KV AUTOPISTA</t>
  </si>
  <si>
    <t>EL PROYECTO BUSCA LA CONSTRUCCIÓN Y PUESTA EN SERVICIO DEL NUEVO CIRCUITO DE 13,8 KV AUTOPISTA, CON EL FIN DE EXPANDIR Y MEJORAR EL SUMINISTRO ELÉCTRICO EN LA ZONA</t>
  </si>
  <si>
    <t>COMPRENDE LA INSPECCIÓN, ADQUISICIÓN DE MATERIALES, EQUIPOS, HERRAMIENTAS Y DEMÁS ELEMENTOS PARA DAR INICIO A LAS OBRAS CIVILES Y ELÉCTRICAS PARA INICIAR CON LA CONSTRUCCIÓN DEL NUEVO CIRCUITO, ASÍ COMO LA REALIZACIÓN DE PRUEBAS DE ENERGIZACIÓN, AJUSTES Y</t>
  </si>
  <si>
    <t>ESTE NUEVO CIRCUITO SE ENCUENTRA EN UNA FASE TEMPRANA DE DISEÑO</t>
  </si>
  <si>
    <t>ESTE PROYECTO FORTALECERÁ LA ESTABILIDAD OPERATIVA DE LA RED AL INCORPORAR UN NUEVO CIRCUITO, REDUCIRÁ LAS INTERRUPCIONES DEL SERVICIO AL DESCONGESTIONAR O DISTRIBUIR MEJOR LA CARGA EXISTENTE, INCREMENTARÁ LA CAPACIDAD DE TRANSMISIÓN Y DISTRIBUCIÓN DE ENE</t>
  </si>
  <si>
    <t>BORDONES 115,13,8 KV</t>
  </si>
  <si>
    <t>AUTOPISTA ANTONIO JOSÉ DE SUCRE, ADYACENTE AL DISTRIBUIDOR LOS BORDONES, CUMANÁ</t>
  </si>
  <si>
    <t>REMODELACION DEL CIRCUITO EN 13,8 KV GUARICUCO DE LA SUBESTACION REBOLLEN 115/13,8 KV</t>
  </si>
  <si>
    <t>OPTIMIZAR Y MODERNIZAR EL CIRCUITO EN 13,8 KV GUARICUCO DE LA SUBESTACIÓN REBOLLEN 115/13,8 KV, PARA MEJORAR LA CONFIABILIDAD Y EFICIENCIA DEL SUMINISTRO DE ENERGÍA EN LA ZONA</t>
  </si>
  <si>
    <t>COMPRENDE EL DISEÑO, ADQUISICIÓN DE MATERIALES, EJECUCIÓN DE OBRAS CIVILES Y ELÉCTRICAS, PRUEBAS Y PUESTA EN SERVICIO DE LOS ELEMENTOS INTERVENIDOS EN EL CIRCUITO DE 13,8 KV, DESDE LA SUBESTACIÓN REBOLLEN HASTA LAS CONEXIONES FINALES</t>
  </si>
  <si>
    <t>LA INFRAESTRUCTURA ACTUAL DEL CIRCUITO EN 13,8 KV GUARICUCO PRESENTA DETERIORO POR ANTIGÜEDAD Y FALLAS RECURRENTES QUE AFECTAN LA CONTINUIDAD Y CALIDAD DEL SERVICIO ELÉCTRICO.</t>
  </si>
  <si>
    <t>LA CULMINACIÓN DEL PROYECTO FORTALECERÁ LA ESTABILIDAD OPERATIVA DE LA RED, REDUCIRÁ LAS INTERRUPCIONES DEL SERVICIO, INCREMENTARÁ LA CAPACIDAD DE TRANSMISIÓN Y DISTRIBUCIÓN DE ENERGÍA EN LAS ZONAS ALIMENTADAS POR EL CIRCUITO, Y CONTRIBUIRÁ A LA MEJORA DE</t>
  </si>
  <si>
    <t>MÓVIL REBOLLEN 115/13,8 KV</t>
  </si>
  <si>
    <t>ANDRES MATA</t>
  </si>
  <si>
    <t>CARRETERA CASANAY - SAN JOSÉ DE AREOCUAR CRUCE CON CARRETERA LA LLANADA DE GÜIRIA</t>
  </si>
  <si>
    <t>REMODELACION DEL CIRCUITO EN 13,8 KV LAS PEONIAS DE LA SUBESTACION REBOLLEN 115/13,8 KV</t>
  </si>
  <si>
    <t>OPTIMIZAR Y MODERNIZAR EL CIRCUITO EN 13,8 KV LAS PEONIAS DE LA SUBESTACIÓN REBOLLEN 115/13,8 KV, PARA MEJORAR LA CONFIABILIDAD Y EFICIENCIA DEL SUMINISTRO DE ENERGÍA EN LA ZONA</t>
  </si>
  <si>
    <t>LA INFRAESTRUCTURA ACTUAL DEL CIRCUITO EN 13,8 KV LAS PEONIAS PRESENTA DETERIORO POR ANTIGÜEDAD Y FALLAS RECURRENTES QUE AFECTAN LA CONTINUIDAD Y CALIDAD DEL SERVICIO ELÉCTRICO.</t>
  </si>
  <si>
    <t>RECUPERACIÓN Y PUESTA EN SERVICIO DE ENLACE ROBADO EN EL CIRCUITO EL PEÑÓN CON AEROPUERTO DE LA S/E CUMANÁ III 115/34.5/13.8 KV</t>
  </si>
  <si>
    <t>EL PROYECTO BUSCA RECUPERAR Y PONER EN SERVICIO EL ENLACE ROBADO EN EL CIRCUITO EL PEÑON, PERTENECIENTE A LA S/E CUMANA III 115/34,5/13,8 KV, PARA RESTAURAR LA OPERATIVIDAD Y CONFIABILIDAD DEL SUMINISTRO DE ENERGÍA</t>
  </si>
  <si>
    <t>COMPRENDE EL DISEÑO, ADQUISICIÓN DE MATERIALES, EJECUCIÓN DE OBRAS CIVILES Y ELÉCTRICAS PARA LA REPOSICIÓN DEL ENLACE ROBADO, PRUEBAS Y PUESTA EN SERVICIO DE LOS ELEMENTOS INTERVENIDOS EN EL CIRCUITO</t>
  </si>
  <si>
    <t>LA INFRAESTRUCTURA ACTUAL DEL CIRCUITO EL PEÑON SE ENCUENTRA COMPROMETIDA DEBIDO AL ROBO DEL CONDUCTOR, POSTES, HERRAJES Y DEMÁS ELEMENTOS DEL ENLACE DE LOS CIRCUITOS EL PEÑON - AEROPUERTO, LO QUE AFECTA GRAVEMENTE LA CONTINUIDAD Y CALIDAD DEL SERVICIO EL</t>
  </si>
  <si>
    <t>LA CULMINACIÓN DEL PROYECTO FORTALECERÁ LA ESTABILIDAD OPERATIVA DE LA RED, REDUCIRÁ LAS INTERRUPCIONES DEL SERVICIO AL RESTAURAR LA FUNCIONALIDAD DEL ENLACE, INCREMENTARÁ LA CAPACIDAD DE TRANSMISIÓN Y DISTRIBUCIÓN DE ENERGÍA, Y CONTRIBUIRÁ A LA MEJORA DE</t>
  </si>
  <si>
    <t>CUMANA III 115/34,5/13,8 KV</t>
  </si>
  <si>
    <t>AVENIDA ROTARIA, ZONA INDUSTRIAL EL PEÑÓN, CUMANÁ</t>
  </si>
  <si>
    <t>REALIZAR SUSTITUCIÓN DE INTERRUPTOR DEL CIRCUITO PESCARINA PERTENECIENTE A LA SUBESTACIÓN CARIACO 115/34,5/13,8 KV</t>
  </si>
  <si>
    <t>EL PROYECTO BUSCA LA SUSTITUCIÓN DEL INTERRUPTOR DEL CIRCUITO PESCARINA, ASOCIADO A LA SUBESTACIÓN CARIACO 115/34,5/13,8 KV, CON EL FIN DE MEJORAR LA OPERATIVIDAD Y SEGURIDAD DEL SISTEMA ELÉCTRICO</t>
  </si>
  <si>
    <t>COMPRENDE LA ADQUISICIÓN, INSTALACIÓN, PRUEBAS Y PUESTA EN SERVICIO DEL NUEVO INTERRUPTOR EN EL CIRCUITO PESCARINA, GARANTIZANDO SU CORRECTA INTEGRACIÓN EN LA SUBESTACIÓN CARIACO 115/34,5/13,8 KV.</t>
  </si>
  <si>
    <t>EL INTERRUPTOR ACTUAL DEL CIRCUITO PESCARINA FUERA DE SERVICIO LO QUE AFECTAN LA OPERATIVIDAD Y LA CAPACIDAD DE PROTECCIÓN DEL SISTEMA, GENERANDO RIESGOS Y POSIBLES INTERRUPCIONES DEL SERVICIO</t>
  </si>
  <si>
    <t>LA CULMINACIÓN DEL PROYECTO FORTALECERÁ LA ESTABILIDAD OPERATIVA DE LA RED, REDUCIRÁ LAS INTERRUPCIONES DEL SERVICIO AL MEJORAR LA CAPACIDAD DE PROTECCIÓN Y CONTROL DEL CIRCUITO PESCARINA, INCREMENTARÁ LA CONFIABILIDAD DEL SUMINISTRO DE ENERGÍA, Y CONTRIB</t>
  </si>
  <si>
    <t>CARIACO 115/34,5/13,8 KV</t>
  </si>
  <si>
    <t>ADYACENTE AL SECTOR VALLE VERDE, MUNICIPIO RIVERO, CARIACO</t>
  </si>
  <si>
    <t>RECUPERACIÓN Y PUESTA EN SERVICIO DE ENLACE ROBADO EN EL CIRCUITO PESCARINA PERTENECIENTE A LA SUBESTACIÓN CARIACO 115/34,5/13,8 KV</t>
  </si>
  <si>
    <t>EL PROYECTO BUSCA RECUPERAR Y PONER EN SERVICIO EL ENLACE ROBADO EN EL CIRCUITO PESCARINA CON LAS PEONIAS, PERTENECIENTE A LA SUBESTACIÓN CARIACO 115/34,5/13,8 KV, PARA RESTAURAR LA OPERATIVIDAD Y CONFIABILIDAD DEL SUMINISTRO DE ENERGÍA A LA ZONA AFECTADA</t>
  </si>
  <si>
    <t>COMPRENDE EL DISEÑO, ADQUISICIÓN DE MATERIALES, EJECUCIÓN DE OBRAS CIVILES Y ELÉCTRICAS PARA LA REPOSICIÓN DEL ENLACE ROBADO, PRUEBAS Y PUESTA EN SERVICIO DE LOS ELEMENTOS INTERVENIDOS EN EL CIRCUITO PESCARINA</t>
  </si>
  <si>
    <t>LA INFRAESTRUCTURA ACTUAL DEL CIRCUITO PESCARINA SE ENCUENTRA COMPROMETIDA DEBIDO AL ROBO DE 15 KM DE CONDUCTOR Y ELEMENTOS EN ENLACE PESCARINA - LAS PEONIAS, LO QUE AFECTA GRAVEMENTE LA CONTINUIDAD Y CALIDAD DEL SERVICIO ELÉCTRICO EN LA ZONA</t>
  </si>
  <si>
    <t>EL PROYECTO BUSCA LA RECUPERACIÓN DEL TRAMO DE 4 KM DE CIRCUITOS DE 13,8 KV HURTADOS ENTRE "LA CURVA EL SAPO" Y GUARACAYAL CON EL FIN DE RESTAURAR LA FUNCIONALIDAD Y EL SUMINISTRO ELÉCTRICO EN LA ZONA AFECTADA</t>
  </si>
  <si>
    <t>COMPRENDE EL DISEÑO, ADQUISICIÓN DE MATERIALES (ESPECIALMENTE CONDUCTOR), EJECUCIÓN DE OBRAS CIVILES Y ELÉCTRICAS PARA LA REPOSICIÓN DEL TRAMO HURTADO, PRUEBAS Y PUESTA EN SERVICIO DE LA INFRAESTRUCTURA EN LA ZONA</t>
  </si>
  <si>
    <t>EL TRAMO DE 4 KM DE CIRCUITOS SE ENCUENTRA INOPERATIVO DEBIDO AL HURTO DE MATERIALES EN MARZO DE 2019, LO QUE HA GENERADO UNA INTERRUPCIÓN SIGNIFICATIVA DEL SUMINISTRO ELÉCTRICO EN LA ZONA ENTRE "LA CURVA EL SAPO" Y GUARACAYAL</t>
  </si>
  <si>
    <t>LA CULMINACIÓN DEL PROYECTO FORTALECERÁ LA ESTABILIDAD OPERATIVA DE LA RED AL RESTAURAR LA CONECTIVIDAD EN LA ZONA, REDUCIRÁ LAS INTERRUPCIONES DEL SERVICIO AL RECUPERAR EL SUMINISTRO ELÉCTRICO, INCREMENTARÁ LA CAPACIDAD DE TRANSMISIÓN Y DISTRIBUCIÓN DE E</t>
  </si>
  <si>
    <t>EL LOCO</t>
  </si>
  <si>
    <t>CARRETERA NACIONAL CUMANÁ CARIACO, TRONCAL 9, ENTRADA POBLACIÓN DE SOTILLO FRENTE A TUNANTAL</t>
  </si>
  <si>
    <t>EL PROYECTO BUSCA RECUPERAR Y PONER EN SERVICIO EL ENLACE ENTRE LOS CIRCUITOS 34,5 KV SANTA MARÍA - 34,5 KV ESPUGA DE LA SUBESTACIÓN CARIACO 115/34,5/13,8 KV, PARA RESTAURAR LA CONECTIVIDAD Y CONFIABILIDAD DEL SUMINISTRO DE ENERGÍA</t>
  </si>
  <si>
    <t>COMPRENDE EL DISEÑO, ADQUISICIÓN DE MATERIALES, EJECUCIÓN DE OBRAS CIVILES Y ELÉCTRICAS PARA LA RECUPERACIÓN DEL ENLACE, PRUEBAS Y PUESTA EN SERVICIO DE LOS ELEMENTOS INTERVENIDOS</t>
  </si>
  <si>
    <t>LA INFRAESTRUCTURA ACTUAL DEL ENLACE ENTRE LOS CIRCUITOS 34,5 KV SANTA MARÍA - 34,5 KV ESPUGA PRESENTA DETERIORO LO QUE AFECTAN LA CONTINUIDAD Y CALIDAD DEL SERVICIO ELÉCTRICO</t>
  </si>
  <si>
    <t>INSTALACIÓN Y PUESTA EN SERVICIO DE RECONECTADOR EN LA SALIDA DEL CIRCUITO CATUARO PERTENECIENTE A LA SUBESTACIÓN CATUARO 34,5/13,8 KV</t>
  </si>
  <si>
    <t>SE REQUIERE LA ADQUISICIÓN, INSTALACIÓN Y PUESTA EN SERVICIO DE UN RECONECTADOR EN LA SALIDA DEL CIRCUITO MENCIONADO PARA MEJORAR LA PROTECCIÓN Y AUTOMATIZACIÓN DEL SISTEMA ELÉCTRICO</t>
  </si>
  <si>
    <t>COMPRENDE LA ADQUISICIÓN, INSTALACIÓN, CONFIGURACIÓN, PRUEBAS Y PUESTA EN SERVICIO DEL RECONECTADOR EN EL CIRCUITO MENCIONADO, GARANTIZANDO SU CORRECTA OPERACIÓN Y COORDINACIÓN CON LOS SISTEMAS DE PROTECCIÓN EXISTENTES</t>
  </si>
  <si>
    <t>LA SALIDA DE ESTE CIRCUITO CARECE DE UN RECONECTADOR, LO QUE LIMITA LA CAPACIDAD DE RESPUESTA AUTOMÁTICA ANTE FALLAS Y GENERA INTERRUPCIONES PROLONGADAS DEL SERVICIO</t>
  </si>
  <si>
    <t>LA CULMINACIÓN DEL PROYECTO FORTALECERÁ LA ESTABILIDAD OPERATIVA DE LA RED AL MEJORAR LA CAPACIDAD DE AUTO-RESTAURACIÓN DEL CIRCUITO, REDUCIRÁ LAS INTERRUPCIONES DEL SERVICIO AL AISLAR RÁPIDAMENTE LAS FALLAS, INCREMENTARÁ LA CONFIABILIDAD DEL SUMINISTRO D</t>
  </si>
  <si>
    <t>CATUARO 34,5/13,8 KV</t>
  </si>
  <si>
    <t>VÍA SANTA CRUZ - CATUARO, POBLACIÓN DE CATUARO</t>
  </si>
  <si>
    <t>INSTALACIÓN Y PUESTA EN SERVICIO DE RECONECTADOR EN LA SALIDA DEL CIRCUITO LA SABANA PERTENECIENTE A LA SUBESTACIÓN CATUARO 34,5/13,8 KV</t>
  </si>
  <si>
    <t>INSTALACIÓN Y PUESTA EN SERVICIO DE RECONECTADOR EN LA SALIDA DEL CIRCUITO CENTRAL AZUCARERO PERTENECIENTE A LA SUBESTACIÓN CUMANACOA 34,5/13,8 KV</t>
  </si>
  <si>
    <t>CUMANACOA 34,5/13,8 KV</t>
  </si>
  <si>
    <t>MONTES</t>
  </si>
  <si>
    <t>ENTRADA PRINCIPAL CENTRAL AZUCARERO, VÍA SAN LORENZO, CUMANACOA</t>
  </si>
  <si>
    <t>INSTALACIÓN Y PUESTA EN SERVICIO DE RECONECTADOR EN LA SALIDA DEL CIRCUITO CATUCHAL PERTENECIENTE A LA SUBESTACIÓN SAN JUAN 34,5/13,8 KV</t>
  </si>
  <si>
    <t>SAN JUAN 34,5/13,8 KV</t>
  </si>
  <si>
    <t>INSTALACIÓN Y PUESTA EN SERVICIO DE RECONECTADOR EN LA SALIDA DEL CIRCUITO SANTA CRUZ PERTENECIENTE A LA SUBESTACIÓN SANTA CRUZ 34,5/13,8 KV</t>
  </si>
  <si>
    <t>SANTA CRUZ 34,5/13,8 KV</t>
  </si>
  <si>
    <t>POBLACIÓN DE SANTA CRUZ ADYACENTE A LA ESCUELA</t>
  </si>
  <si>
    <t>REEMPLAZO DEL INTERRUPTOR DE PROTECCIÓN D-705 CIRCUITO PUERTO SUCRE PERTENECIENTE A LA SUBESTACIÓN TRES PICOS 115/34,5/13,8 KV</t>
  </si>
  <si>
    <t>EL PROYECTO BUSCA EL REEMPLAZO DEL INTERRUPTOR DE PROTECCIÓN D-705 DEL CIRCUITO URBANO EN 13,8 KV PUERTO SUCRE, PERTENECIENTE A LA SUBESTACIÓN TRES PICOS 115/34,5/13,8 KV, CON EL FIN DE MEJORAR LA OPERATIVIDAD Y SEGURIDAD DEL SISTEMA ELÉCTRICO</t>
  </si>
  <si>
    <t>COMPRENDE LA ADQUISICIÓN, INSTALACIÓN, PRUEBAS Y PUESTA EN SERVICIO DEL NUEVO INTERRUPTOR EN EL CIRCUITO PUERTO SUCRE, GARANTIZANDO SU CORRECTA INTEGRACIÓN EN LA SUBESTACIÓN TRES PICOS</t>
  </si>
  <si>
    <t>EL INTERRUPTOR ACTUAL D-705 DEL CIRCUITO URBANO ESTÁ FUERA DE SERVICIO LO QUE AFECTA LA OPERATIVIDAD Y LA CAPACIDAD DE PROTECCIÓN DEL SISTEMA, GENERANDO RIESGOS E INTERRUPCIONES DEL SERVICIO</t>
  </si>
  <si>
    <t>LA CULMINACIÓN DEL PROYECTO FORTALECERÁ LA ESTABILIDAD OPERATIVA DE LA RED, REDUCIRÁ LAS INTERRUPCIONES DEL SERVICIO AL MEJORAR LA CAPACIDAD DE PROTECCIÓN Y CONTROL DEL CIRCUITO URBANO, INCREMENTARÁ LA CONFIABILIDAD DEL SUMINISTRO DE ENERGÍA, Y CONTRIBUIR</t>
  </si>
  <si>
    <t>TRES PICOS 115/34,5/13,8 KV</t>
  </si>
  <si>
    <t>CALLE LA CASABERA, SECTOR TRES PICOS, PARROQUIA ALTAGRACIA, CUMANÁ</t>
  </si>
  <si>
    <t>INSTALACIÓN Y PUESTA EN SERVICIO DE RECONECTADOR EN LA SALIDA DEL CIRCUITO EN 13,8 KV GUARICUCO DE LA SUBESTACION REBOLLEN 115/13,8 KV</t>
  </si>
  <si>
    <t>REMPLAZO DE CABLE SUBTERRANEO POR CONDUCTOR 336 ASCR AERO DEL CIRCUITO AEROPUERTO DE LA SUBESTACION CUMANA III</t>
  </si>
  <si>
    <t>SE REQUIERE LA ADIQUISICION DE CONDUCTOR 336 ACSR POSTES HERRAJES Y DEMAS ELEMENTOS DE PROTECCION PARA REMPLAZAR CABLE SUBTERRANEO DEL CIRCUITO.</t>
  </si>
  <si>
    <t>EL CIRCUITO AEROPUERTO SE ENCUENTRA ACTUALMENTE OPERATICVO, SIN EMBARGO EN EL MISMO NO SE PUEDEN HACER MANIOBRAS OPERATIVAS.</t>
  </si>
  <si>
    <t>CULMINACIÓN Y PUESTA EN SERVICIO DEL NUEVO CIRCUITO EN 13,8 KV LA PLAYA</t>
  </si>
  <si>
    <t>EL PROYECTO BUSCA LA CONSTRUCCIÓN Y PUESTA EN SERVICIO DEL NUEVO CIRCUITO DE 13,8 KV LA PLAYA, CON EL FIN DE EXPANDIR Y MEJORAR EL SUMINISTRO ELÉCTRICO EN LA ZONA</t>
  </si>
  <si>
    <t>CAMBIO DE POSTES, CRUCETAS, PERCHAS, AISLADORES Y DEMAS HERRAJES DAÑADOS EN EL CIRCUITO ENSAL I PERTENECIENTE A LA SUBESTACIÓN ARAYA 34,5/13,8 KV</t>
  </si>
  <si>
    <t>EL PROYECTO BUSCA EL CAMBIO DE POSTES, CRUCETAS, PERCHAS, AISLADORES Y DEMÁS ELEMENTOS DETERIORADOS EN LA LÍNEA DE 13,8 KV DEL CIRCUITO ENSAL I PERTENECIENTES A LA SUBESTACIÓN ARAYA 34,5/13,8, CON EL FIN DE REHABILITAR Y FORTALECER LA INFRAESTRUCTURA DE L</t>
  </si>
  <si>
    <t>ARAYA 34,5/13.8 KV</t>
  </si>
  <si>
    <t>CRUZ SALMERON ACOSTA</t>
  </si>
  <si>
    <t>ARAYA ESTADO SUCRE</t>
  </si>
  <si>
    <t>RECUPERACION DE LA COMPENSACION REACTIVA (CR) EN LOS CIRCUITOS REQUERIDOS DEL ESTADO SUCRE</t>
  </si>
  <si>
    <t>SE REQUIEREN LOS ELEMENTOS ASOCIOADOS AL BANCO DE CONDENSADORES PARA LA COMPESACION REACTIVA (CORTACORRIENTES, CRUCETAS, FUSIBLES,PARARRAYOS, ETC), DEL CUAL SE ENCUENTRAN 98 BANCOS INSTALADOS QUE SE ENCUENTRAN INOPERATIVOS EN 35 CIRCUITOS PERTENECIENTES A</t>
  </si>
  <si>
    <t>RECUPERACION Y PUESTA EN SERVICIO DE 102 BANCOS DE CONDENSADORES PARA LA COMPENSACION REACTIVA EN EL ESTADO SUCRE</t>
  </si>
  <si>
    <t>ACTUAELMENTE SE ENCUENTRAN INSTALADOS EN LA RED 98 BANCOS DE CONDENSADORES, LOS CUALES ESTAN INOPERATIVOS POR FALTA DE ELEMENTOS, Y A SU VEZ SE REQUIEREN EL SUMINISTRO E INSTALACION DE CUATRO BANCOS ADICIONALES CON SUS RESPECTIVOS ELEMENTOS.</t>
  </si>
  <si>
    <t>COMPENSAR LA CARGA REACTIVA EN EL ESTADO SUCRE CON EL FIN DE MEJORAR EL FACTOR DE POTENCIA, MEJORAR EL PERFIL DE VOLTAJE Y LA REDUCCION DE PERDIDAS EN EL ESTADO.</t>
  </si>
  <si>
    <t>RECUPERACION DE SUBESTACIÓN MUELLE DE CARIACO 34,5KV/13,8KV – 10 MVA Y  SUS CIRCUITOS ASOCIADOS</t>
  </si>
  <si>
    <t>REPOSICION DE  TRANSFORMADOR   DE 10 MVA Y ADECUACION  DE CIRCUITOS DE ENTRADA Y SALIDAS,  REPOSICION DE:  INTERRUPTOR 36KV
CABLES DE POTENCIA DE 750 MCM 15 KV
CABLES DE CONTROL.
MONTAJE ELECTROMECÁNICO, RECONECTADORES 15 KV, ILUMINACION INTERNA, CERCA PE</t>
  </si>
  <si>
    <t>RECUPERAR LA S/E MUELLE DE CARIACO 34,5/13.8KV CONJUNTAMENTE CON SUS CIRCUITOS DE ENTRADA Y SALIDA.</t>
  </si>
  <si>
    <t>ESTA SUBESTACION COMO SU CIRCUITO DE ENTRADA HA SIDO TOTALMENTE VANDALIZADO.  LA CARGA ESTA TRANSFERIDA A LOS CIRCUITOS EMERGENTES</t>
  </si>
  <si>
    <t>• AUMENTAR LA CAPACIDAD DE TRANSPORTE DE ENERGÍA EN EL EJE TURÍSTICO Y PESQUERO DE  LAS  POBLACIONES DE MUELLE DE CARIACO, ESPÍN, SAN ANTONIO DEL GOLFO, TERRANOVA, FAVORECIENDO A UN ESTIMADO DE  80.000 HABITANTES.
• MEJORAR LOS NIVELES DE TENSIÓN EN ESTOS</t>
  </si>
  <si>
    <t>CARRETERA NACIONAL, TRONCAL 09.</t>
  </si>
  <si>
    <t>AMPLIACIÓN DE LA S/E SANTA CRUZ 34,5/13,8 KV (1X3 MVA A 1X5 MVA)</t>
  </si>
  <si>
    <t>AUMENTAR LA CAPACIDAD INSTALADA DE LA SUBESTACIÓN PARA GARANTIZAR LA PRESTACIÓN DEL SERVICIO ACTUAL Y FUTURAS DEMANDAS SIN AFECTAR EL SUMINISTRO</t>
  </si>
  <si>
    <t>SUSTITUCIÓN DEL TRANSFORMADOR DE POTENCIA ACTUAL DE 3 MVA POR UNO DE 5 MVA PARA AUMENTAR LA CAPACIDAD INSTALADA DE LA SUBESTACIÓN.</t>
  </si>
  <si>
    <t>ESTA SUBESTACION CUENTA CON UN TRANSFORMADOR DE POTENCIA DE 3 MVA LO QUE PRESENTA UNA LIMITACIÓN PARA LA PUESTA EN SERVICIO DE NUEVOS CIRCUITOS Y CON LA POSIBILIDAD DE SOBRECARGA DE LOS CIRCUITOS QUE ESTÁN OPERATIVOS DENTRO DE ESTA SUBESTACIÓN</t>
  </si>
  <si>
    <t>AUMENTAR LA CAPACIDAD DE TRANSPORTE DE ENERGÍA EN LAS PARROQUIAS SANTA CRUZ Y SANTA MARÍA DEL MUNICIPIO RIBERO, CON EL FIN DE MEJORAR LOS NIVELES DE TENSIÓN EN ESTOS DIFERENTES SECTORES, MEJORAR  LA CALIDAD DE VIDA DE LA POBLACIÓN Y FORTALECIMIENTO DEL SI</t>
  </si>
  <si>
    <t>AMPLIACIÓN DE LA S/E SAN JUAN 34,5/13,8 KV (1X2,5 MVA A 1X5 MVA)</t>
  </si>
  <si>
    <t>SUSTITUCIÓN DEL TRANSFORMADOR DE POTENCIA ACTUAL DE 2,5 MVA POR UNO DE 5 MVA PARA AUMENTAR LA CAPACIDAD INSTALADA DE LA SUBESTACIÓN.</t>
  </si>
  <si>
    <t>ESTA SUBESTACION CUENTA CON UN TRANSFORMADOR DE POTENCIA DE 2,5 MVA LO QUE PRESENTA UNA LIMITACIÓN PARA LA PUESTA EN SERVICIO DE NUEVOS CIRCUITOS Y CON LA POSIBILIDAD DE SOBRECARGA DE LOS CIRCUITOS QUE ESTÁN OPERATIVOS DENTRO DE ESTA SUBESTACIÓN</t>
  </si>
  <si>
    <t>SUSTITUCIÓN DE TX DE POTENCIA MÓVIL DE LA S/E GUARAUNOS 34,5/13,8 KV POR UN TX DE POTENCIA FIJO DE 10 MVA</t>
  </si>
  <si>
    <t>MODERNIZACIÓN DE LA S/E GUARAUNOS 34,5/13,8 KV, MEDIANTE LA ADECUACIÓN DE LA SUBESTACIÓN PARA EL REEMPLAZO DE UN TX DE POTENCIA MÓVIL POR UNO FIJO DE 10 MVA</t>
  </si>
  <si>
    <t xml:space="preserve">ADECUACIÓN DE LA SUBESTACIÓN (MODIFICACIÓNES MENORES EN LA INFRAESTRUCTURA DE LA SUBESTACIÓN COMO SON BASES, CONEXIONES, SISTEMAS DE PROTECCIÓN Y CONTROL) PARA PROCEDER CON EL RETIRO DEL TX MÓVIL DE POTENCIA DE 10 MVA, INSTALACIÓN DEL TX DE POTENCIA FIJO </t>
  </si>
  <si>
    <t>ESTA SUBESTACION CUENTA CON DOS TRANSFORMADORES DE POTENCIA, UNO FIJO DE 10 MVA Y UNO MÓVIL DE 10 MVA</t>
  </si>
  <si>
    <t>MEJORAR LA CONFIABILIDAD Y ESTABILIDAD DEL SERVICIO ELÉCTRICO, MEJORAR LA EFICIENCIA EN TÉRMINOS DE PÉRDIDA DE ENERGÍA, OPTIMIZAR EL USO DE LOS ACTIVOS DE LA EMPRESA</t>
  </si>
  <si>
    <t>GUARAUNO 34,5/13,8 KV</t>
  </si>
  <si>
    <t>BENITEZ</t>
  </si>
  <si>
    <t>CARRETERA NACIONAL VÍA LOS ARROYOS, A 500M ENTRADA VÍA EL PILAR. SUCRE</t>
  </si>
  <si>
    <t>CAMBIO DE CONDUCTOR DEL CTO. 1 CAÑO TIGRE EN 13,8 KV S/E EL VIGÍA I. • EL CIRCUITO D-105 CAÑO TIGRE SALE DE LA S/E VIGÍA I Y RECORRE HASTA LOS LIMITES CON EL ESTADO TÁCHIRA UNA LONGITUD APROXIMADA DE 23 KILÓMETROS, ALIMENTANDO A GRAN PARTE DEL SUR DEL MUN</t>
  </si>
  <si>
    <t>CAMBIO DE CONDUCTOR DEL CIRCUITO D-105 CAÑO TIGRE (23 KM DESDE S/E VIGÍA I) EN EL SUR DEL MUNICIPIO ALBERTO ADRIANI. EL CONDUCTOR ACTUAL (ARVIDAL 2/0) CAUSA EXCESIVAS CAÍDAS DE TENSIÓN EN LOS SECTORES LEJANOS.</t>
  </si>
  <si>
    <t>MEJORA DE CALIDAD DEL SERVICIO: REDUCCIÓN DE CAÍDAS DE TENSIÓN Y VOLTAJE MÁS ESTABLE PARA LOS USUARIOS.
AUMENTO DE CONFIABILIDAD Y EFICIENCIA: OPTIMIZACIÓN DEL FLUJO DE ENERGÍA, REDUCCIÓN DE PÉRDIDAS TÉCNICAS Y MENOR PROPENSIÓN A INTERRUPCIONES.
BENEFICIO</t>
  </si>
  <si>
    <t xml:space="preserve">D-105 CAÑO TIGRE </t>
  </si>
  <si>
    <t>MERIDA</t>
  </si>
  <si>
    <t>ALBERTO ADRIANI</t>
  </si>
  <si>
    <t xml:space="preserve">VIA PANAMERICANA SECTIDO VIGIA SANCRISTO-BAL ALIMENTA ONIA , KM 15 ,KM9 , URB CARLOS ANDRE PEREZ SECTO LA Y </t>
  </si>
  <si>
    <t>ADECUACION DE CIRCUITOS PATIO DE DISTRIBUCION MUCUJUN Y REUBICACION DE CIRCUITOS D-705 Y D-805  S/E MERIDA I</t>
  </si>
  <si>
    <t>CAMBIO DE APOYOS, HERRAJE,  CONDUCTOR  Y PUNTOS DE SECCIONAMIENTO   DE LOS CIRCUITOS D-105, D-205 Y D-305.'ADECUACIÓN O REUBICACIÓN DEL PÓRTICO DEL PATIO DE MUCUJÚN CTOS (D-105, D-205 Y D-305) DE LA S/E MÉRIDA II EN 13,8 KV PARA MEJORAR LAS MANIOBRAS DE L</t>
  </si>
  <si>
    <t>CAMBIO DE INFRAESTRUCTURA (APOYOS, HERRAJE, CONDUCTOR, SECCIONAMIENTO) EN LOS CIRCUITOS D-105, D-205 Y D-305 DE MUCUJÚN.
ADECUACIÓN O REUBICACIÓN DEL PÓRTICO DEL PATIO DE DISTRIBUCIÓN DE ESTOS CIRCUITOS EN LA S/E MÉRIDA II.
MOTIVO: EL PATIO ACTUAL ESTÁ EN</t>
  </si>
  <si>
    <t xml:space="preserve">SEGURIDAD Y CONTINUIDAD DEL SERVICIO: ELIMINA EL RIESGO DE INTERRUPCIONES POR INUNDACIONES Y DAÑOS A LA INFRAESTRUCTURA.
MEJORA DE CONFIABILIDAD: REDUCE FALLAS AL RENOVAR COMPONENTES Y ASEGURAR UNA UBICACIÓN SEGURA.
OPTIMIZACIÓN OPERACIONAL: FACILITA LAS </t>
  </si>
  <si>
    <t>PATIO DE MUCUJUN</t>
  </si>
  <si>
    <t>SECTOR MUCUJUN AV. TRANSANDINA TABAY MERIDA</t>
  </si>
  <si>
    <t>REDISTRIBUÍR  LAS SALIDAS DE LOS CIRCUITOS. 3, 5 Y 6.  DE LA  S/E  MÉRIDA III EN  13,8 KV  E  INTERCONECTARLAS A LAS SS-EE MÉRIDA I  Y MÉRIDA II. CONSTRUÍR Y CAMBIAR TRAMOS DE CONDUCTORES EN ARVIDAL 4/0, Y PUNTOS DE SECCIONAMIENTO.</t>
  </si>
  <si>
    <t>REDISTRIBUCIÓN DE SALIDAS DE CIRCUITOS (3, 5, 6) DE LA S/E MÉRIDA III (13.8 KV).
INTERCONEXIÓN DE ESTAS SALIDAS CON LAS S/E MÉRIDA I Y MÉRIDA II.
CONSTRUCCIÓN Y CAMBIO DE TRAMOS DE CONDUCTORES (ARVIDAL 4/0) Y PUNTOS DE SECCIONAMIENTO.</t>
  </si>
  <si>
    <t xml:space="preserve">OPTIMIZACIÓN Y EQUILIBRIO DE CARGA: MEJORA LA DISTRIBUCIÓN DE LA CARGA ENTRE SUBESTACIONES, REDUCIENDO SOBRECARGAS.
AUMENTO DE CONFIABILIDAD Y FLEXIBILIDAD OPERATIVA: PERMITE TRANSFERIR CARGA ENTRE SUBESTACIONES, MINIMIZANDO INTERRUPCIONES Y MEJORANDO LA </t>
  </si>
  <si>
    <t xml:space="preserve">D-305 SANTA ANA
D-505 CAMPITO
D-605 HOSPITAL SOR JUANA
</t>
  </si>
  <si>
    <t>AV LOS PROCERES, AV LAS AMERICAS</t>
  </si>
  <si>
    <t>COMO PARTE DE LA FASE I DEL PLAN ESTRATÉGICO PARA OPTIMIZAR EL SISTEMA ELÉCTRICO EN EL VIGÍA, MUNICIPIO ALBERTO ADRIANI, SE PROCEDERÁ A LA REDISTRIBUCIÓN DE LAS CARGAS DE LOS CIRCUITOS EXISTENTES D-205,D- 305, D-405,D- 605, D-705 Y D-8 05DE LA S/E VIGÍA I</t>
  </si>
  <si>
    <t>REDISTRIBUCIÓN DE CARGAS DESDE LOS CIRCUITOS EXISTENTES D-205, D-305, D-405, D-605, D-705 Y D-805 (DE LA S/E VIGÍA I, 13.8 KV).
TRANSFERENCIA DE CARGA HACIA LOS CIRCUITOS RECEPTORES D-905, D-1005 Y D-1105.
INCLUYE CONSTRUCCIÓN Y CAMBIO DE TRAMOS DE CONDUC</t>
  </si>
  <si>
    <t>ALIVIO DE SOBRECARGA: DISMINUIRÁ LA SOBRECARGA EN LOS CIRCUITOS EXISTENTES (D-205, D-305, D-405, D-605, D-705 Y D-805).
MEJORA DE FACTORES DE UTILIZACIÓN: OPTIMIZARÁ EL USO DE LA CAPACIDAD DE LA RED MEDIANTE LA ACTIVACIÓN Y REDISTRIBUCIÓN DE CARGA.
GARANT</t>
  </si>
  <si>
    <t>D-205 HOSPITAL -CENTRO
D-305 ZONA INDUSTRIAL-AEROPUERTO
D-405 PRIMERO DE MAYO
D-605 PDVSA I
D- LOS POZONES
D-805 AV. DON PEPE
D-705 LOS POZONES</t>
  </si>
  <si>
    <t>VIGIA</t>
  </si>
  <si>
    <t>INTALACIÓN DE BANCO DE RERGULADORES  TRIFASICOS EN 13,8 KV  EN CTO,  D-405 LA AZULITA DE  S/E  CAÑO ZANCUDO.  PARA MEJORAR LOS NIVELES DE TENSIÓN  EN EL MCPIO.</t>
  </si>
  <si>
    <t>INSTALACIÓN DE UN BANCO DE REGULADORES TRIFÁSICOS EN EL CIRCUITO D-405 "LA AZULITA" (13.8 KV), QUE PARTE DE LA SUBESTACIÓN CAÑO ZANCUDO. ESTA INSTALACIÓN INCLUYE LA OBRA CIVIL, CONEXIONES ELÉCTRICAS Y SISTEMAS DE CONTROL NECESARIOS PARA SU FUNCIONAMIENTO.</t>
  </si>
  <si>
    <t xml:space="preserve">CORRECCIÓN DE NIVELES DE TENSIÓN: EL OBJETIVO ES MEJORAR Y ESTABILIZAR EL VOLTAJE EN LA AZULITA Y SUS ALREDEDORES, CORRIGIENDO LAS CAÍDAS DE TENSIÓN EXISTENTES.
MEJORA DE CALIDAD DEL SERVICIO: ESTO SE TRADUCE EN UN SUMINISTRO ELÉCTRICO MÁS CONFIABLE Y DE </t>
  </si>
  <si>
    <t>D-405 LA AZULITA</t>
  </si>
  <si>
    <t>ANDRES BELLO</t>
  </si>
  <si>
    <t>LA AZULITA</t>
  </si>
  <si>
    <t>CAMBIO DE UN TRAMO DE SUBTERRANEO A AÉREO, COLOCACIÓN DE APOYOS, HERRAJE,  CONDUCTOR  Y PUNTOS DE SECCIONAMIENTO   DE LOS CIRCUITOS D-105, YA QUE LA TANQUILLA EN MEDIA TENSIÓN PRESENTA FALLAS RECURRENTE, DEBIDO A QUE SE ENCUENTRA ANEGADA</t>
  </si>
  <si>
    <t>CONVERSIÓN DE TRAMO: CONSISTE EN EL CAMBIO DE UN TRAMO EXISTENTE DE LÍNEA DE MEDIA TENSIÓN DE SUBTERRÁNEO A AÉREO EN EL CIRCUITO D-105.
MOTIVO: ESTA TRANSFORMACIÓN ES NECESARIA PORQUE LA TANQUILLA SUBTERRÁNEA ACTUAL PRESENTA FALLAS RECURRENTES, PRINCIPALM</t>
  </si>
  <si>
    <t>ELIMINACIÓN DE FALLAS CRÍTICAS: SE RESOLVERÁ LA CAUSA DE LAS INTERRUPCIONES FRECUENTES ORIGINADAS POR EL ANEGAMIENTO DE LA TANQUILLA, LO QUE MEJORA LA CONTINUIDAD DEL SERVICIO.
AUMENTO DE LA CONFIABILIDAD: AL PASAR A UN SISTEMA AÉREO, SE REDUCE LA VULNERA</t>
  </si>
  <si>
    <t>POR DEFINIR NOMBRE</t>
  </si>
  <si>
    <t>AV URDANETA ENTRE AV ANDRE BELLO</t>
  </si>
  <si>
    <t>CONSTRUCCIÓN DE ALIMENTADOR DE 43 KM EN 34,5 KV PARA S/E LA AZULITA</t>
  </si>
  <si>
    <t>ESTE ALIMENTADOR ES INDISPENSABLE PARA LA CONSTRUCCIÓN DE LA SUBESTACIÓN LA AZULITA 34,5/13,8 KV</t>
  </si>
  <si>
    <t>LA OBRA CONSISTE EN LA CONSTRUCCIÓN DE UN ALIMENTADOR (LÍNEA DE TRANSMISIÓN/DISTRIBUCIÓN) DE 34.5 KV CON UNA EXTENSIÓN DE 43 KILÓMETROS.
LA FINALIDAD PRINCIPAL DE ESTE ALIMENTADOR ES SERVIR COMO LA FUENTE DE ENERGÍA INDISPENSABLE PARA LA FUTURA O RECIÉN C</t>
  </si>
  <si>
    <t>HABILITACIÓN DE INFRAESTRUCTURA CLAVE: EL BENEFICIO PRIMORDIAL ES QUE ESTE ALIMENTADOR PERMITE LA PUESTA EN SERVICIO Y OPERACIÓN DE LA SUBESTACIÓN LA AZULITA. SIN ESTA LÍNEA, LA SUBESTACIÓN NO PODRÍA RECIBIR ENERGÍA Y, POR ENDE, NO CUMPLIRÍA SU FUNCIÓN DE</t>
  </si>
  <si>
    <t>POR DEFINIR EL NOMBRE DEL ALIMENTADOR</t>
  </si>
  <si>
    <t>ENTRADA A LA AZULITA FTE AL DESTACAMENTO DE LA GUARDIA</t>
  </si>
  <si>
    <t xml:space="preserve">CONTRUCCIÓN DE CIRCUITOS 1,2,3 Y 4  S/E LA AZULITA EN 13,8 KV (MUNICIPIO ANDRES BELLO) </t>
  </si>
  <si>
    <t>LA SITUACIÓN ELÉCTRICA DE ESTA ZONA EN GENERAL ES CRÍTICA,  EL ÁREA DE LA AZULITA Y SUS ALREDEDORES PRESENTA VALORES DE CAÍDA DE TENSIÓN MUY ELEVADOS, QUE AFECTAN NEGATIVAMENTE LA CALIDAD DE VIDA Y EL PROGRESO DE LA REGIÓN</t>
  </si>
  <si>
    <t>LA OBRA CONSISTE EN LA CONSTRUCCIÓN DE CUATRO NUEVOS CIRCUITOS DE DISTRIBUCIÓN (CIRCUITOS 1, 2, 3 Y 4) QUE OPERARÁN A 13.8 KV Y SALDRÁN DE LA NUEVA SUBESTACIÓN LA AZULITA. ESTO IMPLICA LA INSTALACIÓN DE TODA LA INFRAESTRUCTURA ASOCIADA (POSTES, CONDUCTORE</t>
  </si>
  <si>
    <t>SOLUCIÓN A LA CRISIS ELÉCTRICA LOCAL: ABORDARÁ DIRECTAMENTE LA SITUACIÓN ELÉCTRICA CRÍTICA EN LA AZULITA Y SUS ALREDEDORES, DONDE LOS VALORES DE CAÍDA DE TENSIÓN SON MUY ELEVADOS.
MEJORA DRÁSTICA DE LA CALIDAD DE VIDA: AL ESTABILIZAR EL VOLTAJE Y GARANTIZ</t>
  </si>
  <si>
    <t>POR DEFINIR LOS CIRCUITOS</t>
  </si>
  <si>
    <t>PUEBLO LA AZULITA</t>
  </si>
  <si>
    <t>SUPLIR LA DEMANDA CRECIENTE DE LA POBLACIÓN DE PARQUE CHAMA Y SECTORES ALEDAÑOS, GARANTIZANDO UN SUMINISTRO ELÉCTRICO ADECUADO.
ALIVIAR LA SOBRECARGA CRÍTICA EN LOS CIRCUITOS DE 13.8 KV DE LA SUBESTACIÓN VIGÍA I, LOS CUALES ACTUALMENTE OPERAN CON ALTA DEM</t>
  </si>
  <si>
    <t xml:space="preserve">SUMINISTRO DIRECTO A LA DEMANDA CRECIENTE: EL PRINCIPAL IMPACTO ES LA CAPACIDAD DE LA NUEVA SUBESTACIÓN PARA SUPLIR DE MANERA EFICIENTE Y DIRECTA LA DEMANDA ELÉCTRICA DE LA POBLACIÓN DE PARQUE CHAMA Y SUS SECTORES ALEDAÑOS. ESTO ES CRUCIAL PARA ZONAS QUE </t>
  </si>
  <si>
    <t xml:space="preserve">VIA LOS POZONES SECTOR PARQUE CHAMA  </t>
  </si>
  <si>
    <t xml:space="preserve">REACTIVACION DE LOS BANCOS DE CONDENSADORES FIJOS EN LOS CIRCUITOS 13,8 KV </t>
  </si>
  <si>
    <t>SE REQUIERE LA REACTIVACION DE LOS BANCOS DE CONDENSADORES FIJOS EN LOS CIRCUITOS 13,8 KV  CANAGUA, EL MOLINO, GUARAQUE, RIO NEGRO, CENTRO, SAN PABLO, BAILADORES, SAN FELIPE/MESA BOLIVAR, LA BLANCA, LOS NARANJOS, CENTRO, LA PALMITA, HOSPITAL, ZONA INDUSTR</t>
  </si>
  <si>
    <t>RECUPERACION, ESTUDIOS Y PUESTA EN SERVICIO DE 19 BANCOS DE CONDENSADORES FIJOS  PARA LA COMPENSACION REACTIVA EN EL ESTADO MERIDA.</t>
  </si>
  <si>
    <t xml:space="preserve"> ACTUALMENTE SE ENCUENTRAN INSTALADOS EN LA RED 19 BANCOS DE CONDENSADORES, LOS CUALES ESTAN INOPERATIVOS POR FALTA DE ELEMENTOS. Y A SU VEZ SE REQUIEREN REALIZAR NUEVAMENTE LOS ESTUDIOS A LOS CIRCUITOS. </t>
  </si>
  <si>
    <t>COMPENSAR LA CARGA REACTIVA EN EL ESTADO MERIDA CON EL FIN DE MEJORAR EL FACTOR DE POTENCIA, MEJORAR EL PERFIL DE VOLTAJE Y LA REDUCCION DE PERDIDAS EN EL ESTADO.</t>
  </si>
  <si>
    <t>CANAGUA, EL MOLINO, GUARAQUE, RIO NEGRO, CENTRO, SAN PABLO, BAILADORES, SAN FELIPE/MESA BOLIVAR, LA BLANCA, LOS NARANJOS, CENTRO, LA PALMITA, HOSPITAL, ZONA INDUSTRIAL, LOS POZONES, GUAYABONES, SANTO DOMINGO, MUCUCRUBA, APARTADEROS.</t>
  </si>
  <si>
    <t>ARZOBISPO CHACON, EL MOLINO, GUARAQUE, TOVAR, SANTA CRUZ DE MORA, ALBERTO ADRIANI, OBISPO RAMOS DE LORA, RANGEL, CARDENAL QUINTERO, PUEBLO LLANO,</t>
  </si>
  <si>
    <t>VARIOS SECTORES A LO LARGO DEL ESTADO.</t>
  </si>
  <si>
    <t>MEJORAMIENTO DE LAS SUBESTACIONES DE  DISTRIBUCION   EL AGUILA   DEL PARAMO DEL  ESTADO MERIDA TX : 5MVA)</t>
  </si>
  <si>
    <t>SUSTITUCIÓN TRANSFORMADOR QUEMADO  Y ADECUACION DE  EQUIPOS  Y  SALIDAS DE CIRCUITOS, PERTENECIENTES A LA SUBESTACIÓN AGUILA.  INTERRUPTOR DE 34,5 KV-1200A.  DOS 2  RECONECTADORES DE 13,8 KV 600 A. GABINETE DE PATIO PARA SEÑALIZACIÓNES Y PROTECCIONES DE S</t>
  </si>
  <si>
    <t xml:space="preserve">SUSTITUCIÓN DE UN TRANSFORMADOR QUEMADO EN LA SUBESTACIÓN ÁGUILA.( TX :5 MVA
ADECUACIÓN DE EQUIPOS Y SALIDAS DE CIRCUITOS DE LA MISMA SUBESTACIÓN, INCLUYENDO:
UN INTERRUPTOR DE 34.5 KV - 1200 A.
DOS RECONECTADORES DE 13.8 KV - 600 A.
UN GABINETE DE PATIO </t>
  </si>
  <si>
    <t>RESTABLECIMIENTO Y MEJORA DE SERVICIO: AL REEMPLAZAR EL TRANSFORMADOR QUEMADO, SE RESTABLECE LA CAPACIDAD DE SUMINISTRO Y SE MEJORA LA CONFIABILIDAD DE LA SUBESTACIÓN.
AUMENTO DE LA CONFIABILIDAD OPERACIONAL: LA ADECUACIÓN DE INTERRUPTORES Y RECONECTADORE</t>
  </si>
  <si>
    <t>EL AGUILA</t>
  </si>
  <si>
    <t>RANGEL</t>
  </si>
  <si>
    <t>MUNICIPIO RANGEL, ENTRE APARTADEROS Y TIMOTES</t>
  </si>
  <si>
    <t>MEJORAR EL SERVICIO EN CUANTO A LA CARGA CONECTADA A LOS CIRCUITOS ASOCIADOS AL D105 MESA-JAJI Y D205 RESERVA</t>
  </si>
  <si>
    <t>S USTITUCIÓN TRANSFORMADOR CON SOBRECARGA  Y ADECUACION DE SALIDAS DE CIRCUITOS, PERTENECIENTES A LA SUBESTACIÓN MORAL  TX 3MVA</t>
  </si>
  <si>
    <t>MEJORA DEL SERVICIO DIRECTO: EL BENEFICIO PRINCIPAL ES MEJORAR LA CARGA CONECTADA Y LA CALIDAD DEL SERVICIO EN LOS CIRCUITOS D-105 MUCUCHÍES, D-205 APARTADERO Y D-305 MUCURUBÁ.
ELIMINACIÓN DE SOBRECARGA: RESOLVERÁ LA CONDICIÓN DE SOBRECARGA EN EL TRANSFOR</t>
  </si>
  <si>
    <t>EL MORAL</t>
  </si>
  <si>
    <t>CAMPO ELIAS</t>
  </si>
  <si>
    <t>EL MORAL, MUNICIPIO CAMPO ELIAS</t>
  </si>
  <si>
    <t>CONSTRUCCIÓN S/E LA AZULITA 34,5/13,8 KV (1X12/16 MVA)</t>
  </si>
  <si>
    <t>LA OBRA CONSISTE EN LA CONSTRUCCIÓN DE UNA SUBESTACIÓN DE 34.5/13.8 KV DE DOCE/DIECISÉIS 12/16 MVA, PARA ASÍ PODER SUPLIR LA DEMANDA DE LA POBLACIÓN DE LA AZULITA, LA CUAL POSEE EN EL CIRCUITO EXISTENTE BASTANTE CAÍDA DE TENSIÓN</t>
  </si>
  <si>
    <t>CONSTRUCCIÓN DE UNA NUEVA SUBESTACIÓN, LA S/E LA AZULITA, CON UNA CAPACIDAD DE 34.5/13.8 KV Y UN TRANSFORMADOR DE 12/16 MVA.</t>
  </si>
  <si>
    <t>SUPLIR LA DEMANDA DE LA AZULITA, UNA POBLACIÓN QUE ACTUALMENTE SUFRE DE IMPORTANTES CAÍDAS DE TENSIÓN EN SU CIRCUITO EXISTENTE. ESTO MEJORARÁ SIGNIFICATIVAMENTE LA CALIDAD Y ESTABILIDAD DEL SERVICIO ELÉCTRICO EN LA ZONA.</t>
  </si>
  <si>
    <t>PARROQUIA LA AZULITA, MUNICIPIO ANDRES BELLO</t>
  </si>
  <si>
    <t>MEJORAMIENTO DE LAS SUBESTACION DE GUARAQUE DE  TOVAR  DEL  ESTADO MERIDA TX :2,5 MVA</t>
  </si>
  <si>
    <t>SUSTITUCIÓN Y/O  AUMENTO DE CAPACIDAD DE TRANSFORMADOR TX 2,5 MVACON SOBRECARGA  Y ADECUACION DE SALIDAS DE CIRCUITOS, PERTENECIENTES A LA SUBESTACIÓN GUARAQUE</t>
  </si>
  <si>
    <t>SUSTITUCIÓN Y/O AUMENTO DE CAPACIDAD DEL TRANSFORMADOR: SE REEMPLAZARÁ EL TRANSFORMADOR ACTUAL, QUE ESTÁ SOBRECARGADO O QUEMADO, POR UNO DE CAPACIDAD ADECUADA O SUPERIOR EN LA SUBESTACIÓN GUARAQUE.
ADECUACIÓN DE SALIDAS DE CIRCUITOS: SE REALIZARÁN MEJORAS</t>
  </si>
  <si>
    <t>DISMINUYE DE SOBRECARGAS: RESOLVERÁ LA CONDICIÓN DE SOBRECARGA EN EL TRANSFORMADOR, PREVINIENDO FALLAS Y OPTIMIZANDO LA OPERACIÓN.
INCREMENTO EN LA CAPACIDAD DE SUMINISTRO: ASEGURARÁ LA CAPACIDAD NECESARIA PARA ATENDER LA DEMANDA ELÉCTRICA ACTUAL Y FUTURA</t>
  </si>
  <si>
    <t>GUARAQUE</t>
  </si>
  <si>
    <t>PARROQUIA GUARAQUE, MUNICIPIO GUARAQUE</t>
  </si>
  <si>
    <t>CONSTRUCCIÓN S/E PARQUE CHAMA 34,5/13,8 KV (1X12/16 MVA)</t>
  </si>
  <si>
    <t xml:space="preserve">LA OBRA CONSISTE EN LA CONSTRUCCIÓN DE UNA SUBESTACIÓN DE 34.5/13.8 KV DE DOCE/DIECISÉIS 12/16 MVA, PARA ASÍ PODER SUPLIR LA DEMANDA DE LA POBLACIÓN DE PARQUE CHAMA Y SECTORES ALEDAÑOS, LA CUAL LOS CIRCUITOS EN 13,8 KV DE LA SUBESTACIÓN VIGÍA I PRESENTAN </t>
  </si>
  <si>
    <t>CONSTRUCCIÓN DE UNA NUEVA SUBESTACIÓN (S/E) PARQUE CHAMA DE 34.5/13.8 KV.
INSTALACIÓN DE UN TRANSFORMADOR DE 12/16 MVA.
INCLUYE LA INFRAESTRUCTURA CIVIL Y ELÉCTRICA NECESARIA PARA SU OPERACIÓN.</t>
  </si>
  <si>
    <t>PARQUE CHAMA</t>
  </si>
  <si>
    <t xml:space="preserve"> SECTOR LOS POZONES PARROQUIA RÓMULO BETANCOURT MUNICIPIO ALBERTO ADRIANI DE EL VIGÍA ESTADO MÉRIDA.</t>
  </si>
  <si>
    <t>MEJORAR EL SERVICIO EN CUANTO A LA CARGA CONECTADA A LOS CIRCUITOS ASOCIADOS AL D105 SANTO DOMINGO Y AL D205 ARACAY</t>
  </si>
  <si>
    <t>SUSTITUCIÓN DE UN TRANSFORMADOR CON SOBRECARGA EN LA SUBESTACIÓN LA MITISUS. TX: 10MVA
ADECUACIÓN DE LAS SALIDAS DE CIRCUITOS ASOCIADOS (D-105 SANTO DOMINGO Y D-205 ARACAY) DE DICHA SUBESTACIÓN.
ADECUACIÓN DE LAS SALIDAS DE CIRCUITOS ASOCIADOS (D-105 SANT</t>
  </si>
  <si>
    <t xml:space="preserve">MEJORA DIRECTA DEL SERVICIO Y LA CONFIABILIDAD DEL SUMINISTRO ELÉCTRICO EN LAS ZONAS ATENDIDAS, ALIVIANDO LA SOBRECARGA.
</t>
  </si>
  <si>
    <t>MITISUS</t>
  </si>
  <si>
    <t>CARDENAL QUINTERO</t>
  </si>
  <si>
    <t>ENTRADA AL EMBALSE DE SANTO DOMINDO PARROQUIA LAS PIEDRAS  CARDENAL QUINTERO.</t>
  </si>
  <si>
    <t>SUSTITUCIÓN TRANSFORMADOR CON SOBRECARGA Y ADECUACION DE SALIDAS DE CIRCUITOS, PERTENECIENTES A LA SUBESTACIÓN MUCUCHIES TX:10 MVA</t>
  </si>
  <si>
    <t>MEJORAR EL SERVICIO EN CUANTO A LA CARGA CONECTADA A LOS CIRCUITOS ASOCIADOS AL D105 MUCUCHIES, D205 APARTADERO Y D305 MUCURUBA</t>
  </si>
  <si>
    <t xml:space="preserve">EL PROYECTO CONSISTE EN LA SUSTITUCIÓN DEL TRANSFORMADOR DE POTENCIA EXISTENTE EN LA SUBESTACIÓN MUCUCHÍES, QUE PRESENTA SOBRECARGA O FALLA. COMPLEMENTARIAMENTE, SE REALIZARÁ LA ADECUACIÓN Y OPTIMIZACIÓN DE LAS SALIDAS DE LOS CIRCUITOS DE DISTRIBUCIÓN DE </t>
  </si>
  <si>
    <t>MUCUCHIES</t>
  </si>
  <si>
    <t>CARRETERA TRASANDINA TRONCAL 7, PARROQUIA MUCUCHIES, MUNICIPIO RANGEL</t>
  </si>
  <si>
    <t>LOS TRABAJOS CONSISTEN EN RECUPERAR EL TX: 3 MVA DE LA S/E  EL MORAL, EL CUAL ESTA FUERA DE SERVICIO POR PRESENTAR ALTA HUMEDAD Y REQUIERE TRATAMIENTO DE ACEITE DIELECTRICO.</t>
  </si>
  <si>
    <t>EL PROYECTO CONSISTE  EN REALIZAR  EL TRATAMIENTO DEL ACEITE DIELECTRICO  (DIALISIS DEL ACEITE)  Y EFECTUAR EL SECADO ESPECIAL DEL TX  INTERNAMENTE POR PRESENTAR ALTA HUMEDAD</t>
  </si>
  <si>
    <t>SE REQUIERE COORDINAR  CON  LOS NIVELES DE COMPETENCIA PARA  QUE SE  TRASLADEN LOS EQUIPOS Y MAQUINAS ESPECIALES PARA EFECTUAR EL TRABAJO.</t>
  </si>
  <si>
    <t xml:space="preserve">MEJORA EL SERVICIO Y GARANTIZA  CONFIABILIDAD Y RESPALDO PARA REALIZAR  TRANSFERENCIAS CON LA S/E VILLAS LIBERTAD  PARA ALIMENTAR LOS SECTORES DE JAJÍ Y MESA DE LOS INDIOS, QUE SON SECTORES DE PRODUCIÓN AGRICOLA </t>
  </si>
  <si>
    <t>CAMPO ELÍAS</t>
  </si>
  <si>
    <t>EJIDO VÍA E/S LA PORTUGUESA  SECRTOR EL MORAL</t>
  </si>
  <si>
    <t>RECUPERACION DE BANCOS DE CONDENSADORES DEL ESTADO PORTUGUESA</t>
  </si>
  <si>
    <t>RECUPERACION DE LOS BANCOS DE CONDENSADORES INSTALADOS EN EL ESTADO PORTUGUESA 176 BANCOS</t>
  </si>
  <si>
    <t>REACTIVACION DE 176 BANCOS DE CONDENSADORES INSTALADOS EN EL ESTADO PORTUGUESA</t>
  </si>
  <si>
    <t>CORRECCION DEL FACTOR DE POTENCIA, MEJORA EN LOS PERFILES DE TENSION DE LOS CIRCUITO DE DISTRIBUCIÓN DEL ESTADO PORTUGUESA</t>
  </si>
  <si>
    <t>RED ELECTRICA PORTUGUESA</t>
  </si>
  <si>
    <t>PORTUGUESA</t>
  </si>
  <si>
    <t>ESTADO PORTUGUESA</t>
  </si>
  <si>
    <t>ADECUACIÓN DE  S/E  LA COLONIA EN 34,5 KV / 13,8 KV (1X10 MVA)</t>
  </si>
  <si>
    <t>RECUPERACIÓN Y PUESTA EN SERVICIO DE LA S/E LA COLONIA 34,5/13,8 KV.</t>
  </si>
  <si>
    <t xml:space="preserve">SE TIENE EL PROYECTO DE LA OBRA </t>
  </si>
  <si>
    <t xml:space="preserve">S/E LA COLONIA (GUAMAL) </t>
  </si>
  <si>
    <t xml:space="preserve">34,5/13,8 </t>
  </si>
  <si>
    <t>TUREN</t>
  </si>
  <si>
    <t>CARRETERA A-4 AL LADO DEL CAÑÓN EL GUAMAL, LA COLONIA VÍA SAFA MUNICIPIO TUREN DEL ESTADO PORTUGUESA.</t>
  </si>
  <si>
    <t>ADECUACIÓN DE  S/E  CHABASQUEN EN 34,5 KV / 13,8 KV (1X10 MVA)</t>
  </si>
  <si>
    <t xml:space="preserve">PARA LA RECUPERACION  DE LA SUBESTACIÓN CHABASQUEN 34,5KV/13,8 KV   SE AMERITA LA SUSTITUCIÓN  DEL TRANSFORMADOR FALLADO DE 10 MVVA  CON SU INTERRUPTOR PRINCIPAL, SE REQUIEREN 03 RECONECTADORES </t>
  </si>
  <si>
    <t>RECUPERACIÓN DE LA S/E LA CHABASQUEN 34,5/13,8 KV.</t>
  </si>
  <si>
    <t>MEJORAR LA CALIDAD DEL SERVICIO Y CONFIABILIDAD EN EL SISTEMA DE DISTRIBUCION DE MUNICIPIO UNDA</t>
  </si>
  <si>
    <t xml:space="preserve">S/E CHABASQUEN </t>
  </si>
  <si>
    <t>UNDA</t>
  </si>
  <si>
    <t>SECTOR LA RECTA DE CHABASQUEN DIAGONAL AL ESTADIO DE SOTBOL DEL MUNICIPIO UNDA</t>
  </si>
  <si>
    <t>ADECUACIÓN DE  S/E  LA APARICION  EN 34,5 KV / 13,8 KV (1X5 MVA)</t>
  </si>
  <si>
    <t>PARA LA RECUPERACION  DE LA SUBESTACIÓN PIRITU  34,5KV/13,8 KV   SE AMERITA LA SUSTITUCIÓN  DEL TRANSFORMADOR FALLADO DE 05 MVA  CON SU INTERRUPTOR PRINCIPAL, SE REQUIEREN (01) RECONECTADOR PARA LA PROTECCIÓN DE LAS LÍNEAS DE MEDIA TENSIÓN (13,8 KV).</t>
  </si>
  <si>
    <t>RECUPERACIÓN DE LA S/E LA APARICION 34,5/13,8 KV.</t>
  </si>
  <si>
    <t>S/E APARICION</t>
  </si>
  <si>
    <t>OSPINO</t>
  </si>
  <si>
    <t>CASCO CENTRAL DEL CASERÍO APARICIÓN, A DOS CUADRAS DE LA PLAZA APARICIÓN DE OSPINO, MUNICIPIO OSPINO ESTADO PORTUGUESA</t>
  </si>
  <si>
    <t>ADECUACIÓN DE  S/E  MAJAGUAS  EN 34,5 KV / 13,8 KV (1X10 MVA)</t>
  </si>
  <si>
    <t xml:space="preserve">PARA LA RECUPERACION  DE LA SUBESTACIÓN MAJAGUAS  34,5KV/13,8 KV   SE AMERITA LA SUSTITUCIÓN  DEL TRANSFORMADOR FALLADO DE 10 MVA , UN RECONECTADOR EN 34,5 KV Y 03 RECONECTADORES EN 13,8 KV,  01 TRASNFORMADOR DE 15 KVA </t>
  </si>
  <si>
    <t>RECUPERACIÓN DE LA S/E  MAJAGUAS 34,5/13,8 KV.</t>
  </si>
  <si>
    <t>S/E MAJAGUAS</t>
  </si>
  <si>
    <t>PAEZ</t>
  </si>
  <si>
    <t>CARRETERA VIA EL CASERIO APISA CON CANAL PILOTO</t>
  </si>
  <si>
    <t xml:space="preserve">Se tiene el Proyecto de la Obra </t>
  </si>
  <si>
    <t xml:space="preserve">Mejorar la Calidad del servicio y confiabilidad en el sistema de Distribución de l Municipio Turen </t>
  </si>
  <si>
    <t xml:space="preserve"> 34,5/13,8 </t>
  </si>
  <si>
    <t>ACTUALIZACDO AL 25/08/2025</t>
  </si>
  <si>
    <t>Mejorar la Calidad del servicio y confiabilidad en el sistema de Distribución de l Municipio Ospino</t>
  </si>
  <si>
    <t>Mejorar la Calidad del servicio y confiabilidad en el sistema de Distribución de l Municipio San Rafael de Onoto</t>
  </si>
  <si>
    <t>CONSTRUCION DE LOS CIRCUITOS DE DISTRIBUCION ASOCIADOS A LA SUBESTACION TUREN II</t>
  </si>
  <si>
    <t xml:space="preserve">RECONFIGURAR CIRCUITOS DE MEDIA TENSIÓN </t>
  </si>
  <si>
    <t xml:space="preserve">CON PROYECTO ELÉCTRICO DE LA OBRA </t>
  </si>
  <si>
    <t>ADMINISTRACIÓN DE CARGA Y FALLAS RECURRENTES EN LOS CIRCUITOS ASOCIADOS</t>
  </si>
  <si>
    <t>SUBESTACION TUREN II</t>
  </si>
  <si>
    <t>CONSTRUCION DE LOS CIRCUITOS DE DISTRIBUCION ASOCIADOS A LA SUBESTACION BISCUCUY 115 KV</t>
  </si>
  <si>
    <t xml:space="preserve"> SUBESTACION BISCUCUY 115 KV</t>
  </si>
  <si>
    <t>34,5 y 13,8</t>
  </si>
  <si>
    <t>CONSTRUCCIÓN DEL CIRCUITO EN 34,5KV ASOCIADO A LA S/E "CIUDAD JUDICIAL 34,5/13,8KV".</t>
  </si>
  <si>
    <t>S/E "CIUDAD JUDICIAL 34,5/13,8KV".</t>
  </si>
  <si>
    <t>GUANARE</t>
  </si>
  <si>
    <t>CONSTRUCCION DE LOS CIRCUITO  EN 13,8 KV ASOCIADO A LA S/E CIUDAD JUDICIAL34,5/13,8 KV</t>
  </si>
  <si>
    <t>S/E CIUDAD JUDICIAL34,5/13,8 KV</t>
  </si>
  <si>
    <t>CONSTRUCCIÓN DE TRAMO EN 34,5 KV ARV 4/0 ASOCIADA A LA S/E CHISPA</t>
  </si>
  <si>
    <t>S/E CHISPA</t>
  </si>
  <si>
    <t>CONSTRUCCIÓN DEL CIRCUITO EN 34,5KV ASOCIADO A LA S/E "UNELLEZ 34,5/13,8KV".</t>
  </si>
  <si>
    <t xml:space="preserve"> S/E "UNELLEZ 34,5/13,8KV".</t>
  </si>
  <si>
    <t>CONSTRUCCIÓN DE LOS CIRCUITOS EN 13,8KV ASOCIADOS A LA S/E "UNELLEZ 34,5/13,8KV".</t>
  </si>
  <si>
    <t>CONSTRUCCIÓN DE TRAMO EN 13,8 KV ARV 4/0 ASOCIADO A LA S/E CHISPA.</t>
  </si>
  <si>
    <t>S/E CHISPA.</t>
  </si>
  <si>
    <t>CONSTRUCCIÓN DE ENLACE EN 13,8 KV  CIRCUITO "GATO NEGRO" DE LA S/E LAS FLORES.</t>
  </si>
  <si>
    <t xml:space="preserve"> S/E LAS FLORES.</t>
  </si>
  <si>
    <t>CONSTRUCCIÓN DEL CIRCUITO "LA MISIÓN 13,8KV" DE LA S/E "TUREN II 115/34,5/13,8KV".</t>
  </si>
  <si>
    <t>S/E "TUREN II 115/34,5/13,8KV".</t>
  </si>
  <si>
    <t>CONSTRUCCIÓN DEL CIRCUITO "LOS SILOS 13,8KV" DE LA S/E "TUREN II 115/34,5/13,8KV".</t>
  </si>
  <si>
    <t>CONSTRUCCIÓN DEL CIRCUITO "CVA 13,8KV" DE LA S/E "TUREN II 115/34,5/13,8KV".</t>
  </si>
  <si>
    <t>CONSTRUCCIÓN DEL CIRCUITO "LA COLONIA 34,5KV" DE LA S/E "TUREN II 115/34,5/13,8KV".</t>
  </si>
  <si>
    <t>CONSTRUCCIÓN DEL CIRCUITO "EL CRUCE 34,5KV" DE LA S/E "TUREN II 115/34,5/13,8KV".</t>
  </si>
  <si>
    <t>SANTA ROSALIA</t>
  </si>
  <si>
    <t>CONSTRUIR ENLACE 13,8 KV CIRCUITO "LA TAPA" A ARV 336</t>
  </si>
  <si>
    <t>S/E ACARIGUA I 115/34,5/13,8 KV</t>
  </si>
  <si>
    <t>ARAURE</t>
  </si>
  <si>
    <t>CONSTRUIR ENLACE   EN 13.8 KV DEL CIRCUITO "AGROISLEÑA" SALIDA DE LA S/E PEÑA LARGA.</t>
  </si>
  <si>
    <t>S/E PEÑA LARGA</t>
  </si>
  <si>
    <t>CONSTRUCCIÓN DE CIRCUITO "LOS SILOS 13,8KV" DE LA  S/E "GUANARITO 34,5/13,8KV".</t>
  </si>
  <si>
    <t xml:space="preserve">  S/E "GUANARITO 34,5/13,8KV".</t>
  </si>
  <si>
    <t>GUANARITO</t>
  </si>
  <si>
    <t>CONSTRUCCIÓN ENLACE 13,8 KV ARV 4/0 DESDE LA S/E "GUANARITO" HASTA CARRETERA VÍA "LA HOYADA".</t>
  </si>
  <si>
    <t>CONSTRUCCIÓN DE LOS CIRCUITOS EN 13,8KV ASOCIADOS A LA S/E "PIRITU II 34,5/13,8KV".</t>
  </si>
  <si>
    <t>S/E "PIRITU II 34,5/13,8KV".</t>
  </si>
  <si>
    <t>ESTELLER</t>
  </si>
  <si>
    <t>CONSTRUCCIÓN DEL CIRCUITO EN 34,5KV ASOCIADO A LA S/E "PÍRITU II 34,5/13,8KV".</t>
  </si>
  <si>
    <t xml:space="preserve"> S/E "PÍRITU II 34,5/13,8KV".</t>
  </si>
  <si>
    <t>CONSTRUCCIÓN DE CIRCUITOS 13,8KV ASOCIADOS A LA S/E "LA LUCÍA 34,5/13,8KV".</t>
  </si>
  <si>
    <t>S/E "LA LUCÍA 34,5/13,8KV".</t>
  </si>
  <si>
    <t>CAMBIO DE CONDUCTOR EN 13,8KV, CIRCUITO "BO. DEL SUR" DE LA S/E ACARIGUA II</t>
  </si>
  <si>
    <t>S/E ACARIGUA II</t>
  </si>
  <si>
    <t>CAMBIO DE CONDUCTOR EN 13,8KV, CIRCUITO "CENTRO" DE LA S/E ARAURE.</t>
  </si>
  <si>
    <t xml:space="preserve"> S/E ARAURE.</t>
  </si>
  <si>
    <t>REMODELACIÓN CIRCUITO "MAJAGUAS 34,5 KV" DE LA  S/E "MAJAGUAS".</t>
  </si>
  <si>
    <t>S/E "MAJAGUAS".</t>
  </si>
  <si>
    <t>REMODELACIÓN DE CIRCUITOS EN 13,8KV RELACIONADO A LAS S/E´S "GUANARE" Y "LAS FLORES"</t>
  </si>
  <si>
    <t>S/E´S "GUANARE" Y "LAS FLORES"</t>
  </si>
  <si>
    <t>REMODELACIÓN DE CIRCUITOS EN 13,8KV RELACIONADO A LAS S/E´S "ACARIGUA I", "ACARIGUA II" Y "ARAURE".</t>
  </si>
  <si>
    <t>S/E´S "ACARIGUA I", "ACARIGUA II" Y "ARAURE"</t>
  </si>
  <si>
    <t>PAEZ-ARAURE</t>
  </si>
  <si>
    <t>REMODELACIÓN DE CIRCUITOS EN 13,8KV RELACIONADO A LA S/E "AGUA BLANCA".</t>
  </si>
  <si>
    <t>S/E "AGUA BLANCA</t>
  </si>
  <si>
    <t>AGUA BLANCA</t>
  </si>
  <si>
    <t>REMODELACIÓN DE CIRCUITOS EN 13,8 KV RELACIONADO A LA S/E "OSPINO"</t>
  </si>
  <si>
    <t>S/E "OSPINO"</t>
  </si>
  <si>
    <t>REMODELACIÓN DE CIRCUITOS EN 13,8 KV RELACIONADO A LA S/E "SAN RAFAEL"</t>
  </si>
  <si>
    <t>S/E "SAN RAFAEL"</t>
  </si>
  <si>
    <t>SAN RAFAEL DE ONOTO</t>
  </si>
  <si>
    <t>REMODELACIÓN DE CIRCUITOS EN 13,8 KV RELACIONADO A LA S/E "CHABASQUÉN"</t>
  </si>
  <si>
    <t>S/E "CHABASQUÉN"</t>
  </si>
  <si>
    <t>REMODELACIÓN DE CIRCUITOS EN 13,8 KV RELACIONADO A LA S/E "CAMBURITO"</t>
  </si>
  <si>
    <t>S/E "CAMBURITO"</t>
  </si>
  <si>
    <t>RECUPERACIÓN S/E MAJAGUAS 34.5 KV/13.8 KV</t>
  </si>
  <si>
    <t>S/E MAJAGUAS 34.5 KV/13.8 KV</t>
  </si>
  <si>
    <t>CONSTRUCCIÓN DE 3 CIRCUITOS EN 13.8 KV ASOCIADOS A LA S/E MAJAGUAS</t>
  </si>
  <si>
    <t>CONSTRUCCIÓN DE CIRCUITO EN 34.5 KV PARA ALIMENTAR S/E CHISPA DESDE LA S/E SAN RAFAEL 115 KV</t>
  </si>
  <si>
    <t xml:space="preserve"> S/E CHISPA DESDE LA S/E SAN RAFAEL 115 KV</t>
  </si>
  <si>
    <t>CONSTRUCCIÓN DE CIRCUITOS 34.5 KV PARA ALIMENTAR S/E MAJAGUAS 34.5 KV</t>
  </si>
  <si>
    <t>S/E MAJAGUAS 34.5 KV</t>
  </si>
  <si>
    <t>RECUPERACIÓN S/E  LA LUCIA  34.5/13.8 KV Y SUS CIRCUITOS ASOCIADOS.</t>
  </si>
  <si>
    <t xml:space="preserve">CONSTRUCCCION DE LA S/E LA LUCIA </t>
  </si>
  <si>
    <t xml:space="preserve"> S/E  LA LUCIA  34.5/13.8 KV</t>
  </si>
  <si>
    <t>CONSTRUCCIÓN CIRCUITO UNELLEZ 13.8 KV DESDE S/E LAS FLORES 230/115/34.5 KV</t>
  </si>
  <si>
    <t>S/E LAS FLORES 230/115/34.5 KV</t>
  </si>
  <si>
    <t>ADECUACIÓN Y MEJORAS A CIRCUITOS DE DISTRIBUCIÓN EN 13.8 Y 34.5 KV DEL ESTADO PORTUGUESA</t>
  </si>
  <si>
    <t>ADECUACIÓN Y MEJORAS A SECTORES DE BAJA TENSIÓN DEL ESTADO PORTUGUESA</t>
  </si>
  <si>
    <t>CONSTRUCCIÓN DE CIRCUITO EN 34.5 KV DESDE LA S/E TUREN II PARA ALIMENTAR USUARIOS AGROINDUSTRIALES DEL SECTOR LA FLECHA</t>
  </si>
  <si>
    <t>MEJORAR LA CALIDAD DEL SERVICIO, GARANTIZAR CAPACIDAD DE SUMINISTRO Y ATENDER DEMANDAS FUTURAS DE USUARIOS INDUSTRIALES</t>
  </si>
  <si>
    <t xml:space="preserve">CONSTRUCCION CIRCUITO LOS SILOS 34,5 KV  DE MEDIA TENSIÓN </t>
  </si>
  <si>
    <t xml:space="preserve"> S/E TUREN II</t>
  </si>
  <si>
    <t>CHORO GONZALERO</t>
  </si>
  <si>
    <t>REACTIVAR SALIDAS DE  CIRCUITOS Y REDES DE DISTRUBUCION</t>
  </si>
  <si>
    <t>INSTALACION DE INTERRUPTOR  DE CIRCUITO Y CABLEADO DE POTENCIA</t>
  </si>
  <si>
    <t>SUMINISTRO E INSTALACION DE INTERRUPTOR DE SALIDA DE CIRCUITO Y CABLEADO DE POTENCIA</t>
  </si>
  <si>
    <t>REDISTRUBUCION DE CARGA ENTRE CIRCUITOS PARA DAR ESTABILIDAD A LA RED DE DISTRIBUCION VINCULADA</t>
  </si>
  <si>
    <t>ALCONCA</t>
  </si>
  <si>
    <t>LAMAS</t>
  </si>
  <si>
    <t>CARRETERA NACIONAL SANTA CRUZ - CAGUA. SUBESTACION ARAGUA. SANTA CRUZ DE ARAGUA</t>
  </si>
  <si>
    <t>ACTUALIZADO 02/10/2025</t>
  </si>
  <si>
    <t>ALIMENTOS VENEZOLANOS</t>
  </si>
  <si>
    <t>SECTOR LAS MOROCHAS CAGUA. SUBESTACION CAGUA. CAGUA.</t>
  </si>
  <si>
    <t>ACTUALIZADO 21/08/2025</t>
  </si>
  <si>
    <t>AJUSTE A INTERRUPTOR DE SALIDA DE CIRCUITO Y CABLEADO DE POTENCIA</t>
  </si>
  <si>
    <t>BOYACA</t>
  </si>
  <si>
    <t>GIRARDOT</t>
  </si>
  <si>
    <t>AV. CASANOVA GODOY SECTOR CENTRO. CUARTER AVELARDO MERIDA. SUBESTACION CENTRO</t>
  </si>
  <si>
    <t>CAMATAGUA</t>
  </si>
  <si>
    <t>CARRETERA NACIONAL CAMATAGUA. SUBESTACION CAMATAGUA. CAMATAGUA</t>
  </si>
  <si>
    <t>CANTV</t>
  </si>
  <si>
    <t>BELLA VISTA</t>
  </si>
  <si>
    <t>ZONA INDUSTRIAL CORINSA, SUBESTACION CORINSA</t>
  </si>
  <si>
    <t>FUNDACION</t>
  </si>
  <si>
    <t>ARSENAL</t>
  </si>
  <si>
    <t>URB. CAÑA DE AZUCAR, SUBESTACION EL LIMON</t>
  </si>
  <si>
    <t>MARACAY NORTE</t>
  </si>
  <si>
    <t>URB. CAÑA DE AZUCAR, SUBESTACION EL LIMON.</t>
  </si>
  <si>
    <t>EL RECREO</t>
  </si>
  <si>
    <t>RIBAS</t>
  </si>
  <si>
    <t>VIA PIE DE CERRO. SUBESTACION LA VICTORIA. LA VICTORIA</t>
  </si>
  <si>
    <t>BASE AEREA</t>
  </si>
  <si>
    <t>AV. LIBERTADOR. SUBESTACION PALO NEGRO. PALO NEGRO</t>
  </si>
  <si>
    <t>ALCAVE</t>
  </si>
  <si>
    <t>SECTOR SAN IGNACIO. SUBESTACION SAN IGNACIO. MARACAY</t>
  </si>
  <si>
    <t>LILLY</t>
  </si>
  <si>
    <t>CASA LAS  MONEDA 1</t>
  </si>
  <si>
    <t>AV. CASANOVA GODOY SUBESTACION SAN JACINTO</t>
  </si>
  <si>
    <t>CASA LAS MONEDA 2</t>
  </si>
  <si>
    <t>ANTHON PHILLIPS</t>
  </si>
  <si>
    <t>CALLE C ZONA INDUSTRIAL SAN VICENTE. SUBESTACION SAN VICENTE</t>
  </si>
  <si>
    <t>BASE SUCRE</t>
  </si>
  <si>
    <t>ROTA AGRO</t>
  </si>
  <si>
    <t>LAS VEGAS</t>
  </si>
  <si>
    <t>GUACAMAYA</t>
  </si>
  <si>
    <t>ZONA INDUSTRIAL SOCO. SUBESTACION SOCO. LA VICTORIA</t>
  </si>
  <si>
    <t>DATA CENTER</t>
  </si>
  <si>
    <t>VIDOSA</t>
  </si>
  <si>
    <t>REVENGA</t>
  </si>
  <si>
    <t>CARRETERA NACIONAL TEJERIAS. SUBESTACION TEJERIAS. TEJERIAS</t>
  </si>
  <si>
    <t>TEJIDOS ARAGUA</t>
  </si>
  <si>
    <t>TIARA</t>
  </si>
  <si>
    <t>SECTOR LOMAS DE NIQUEL. SUBESTACION  TIARA. TIARA</t>
  </si>
  <si>
    <t>SIGALCA</t>
  </si>
  <si>
    <t>AJUSTE DE INTERRUPTOR ENCAPSULADO Y Y CABLEADO DE POTENCIA</t>
  </si>
  <si>
    <t>AJUSTE DE INTERRUPTOR DE SALIDA DE CIRCUITO Y CABLEADO DE POTENCIA</t>
  </si>
  <si>
    <t>SAN AGUSTIN</t>
  </si>
  <si>
    <t>MAESTRANZA</t>
  </si>
  <si>
    <t>AV. CASANOVA GODOY, SECTOR EL MILAGRO</t>
  </si>
  <si>
    <t>REDISTRUBUCION DE CARGA ENTRE ALIMENTADOR SAN CASIMIRO I Y SAN CASIMIRO II PARA DAR ESTABILIDAD A LA RED DE DISTRIBUCION VINCULADA</t>
  </si>
  <si>
    <t>SAN CASIMIRO II</t>
  </si>
  <si>
    <t>CARRETERANA CAMATAGUA - SAN CASIMIRO</t>
  </si>
  <si>
    <t>ADECUACION DE INFRAESTRUCTURA ELECTROMECANICA EN  CIRCUITOS CATA - CUYAGUA</t>
  </si>
  <si>
    <t>REEMPLAZO DE POSTEADURA, HERRAJES, AISLAMIENTO Y CALIBRE DE CONDUCTOR EN TRAMO DOBLE TERNA. Y EN DERIVACIONES DETERIORADA</t>
  </si>
  <si>
    <t>REHABILITACION INTEGRAL</t>
  </si>
  <si>
    <t>DISMINUCION DE LAS INTERRUPCIONES CAUSADA POR OBSOLECESCIA DE LA INFRAESTRURA, DISMINUCION DE PERDIDAS TECNICAS Y DISPOSICION DE LA FLEXIBILIDAD OPERATIVA</t>
  </si>
  <si>
    <t>CIRCUITOS BAHIA CUYAGUA</t>
  </si>
  <si>
    <t>OCUMARE DE LA COSTA MUNICIPIO COSTA DE ORO, SECTOR CATA, VIA PUEBLO DE CATA</t>
  </si>
  <si>
    <t xml:space="preserve">ADECUACION DE INFRAESTRUCTURA ELECTROMECANICA EN  CIRCUITOS  COMANDO Y EL PLAYON DE LA SUBESTACION INDEPENDENCIA. </t>
  </si>
  <si>
    <t>REEMPLAZO DE POSTEADURA, HERRAJES, AISLAMIENTO Y CALIBRE DE CONDUCTOR EN TRAMO DOBLE TERNA Y EN DERIVACIONES DETERORADAS.</t>
  </si>
  <si>
    <t>PROPUESTA DE LEVANTAMIENTO</t>
  </si>
  <si>
    <t>CIRCUITOS COMANDO Y EL PLAYON.</t>
  </si>
  <si>
    <t>COSTA DE ORO</t>
  </si>
  <si>
    <t>OCUMARE DE LA COSTA MUNICIPIO COSTA DE ORO, SECTOR INDEPENDENCIA Y EL PLAYON</t>
  </si>
  <si>
    <t>ADECUACION DE INFRAESTRUCTURA ELECTROMECANICA EN  CIRCUITOS  CURIEPE SUBESTACION TEJERIAS</t>
  </si>
  <si>
    <t>REEMPLAZO DE POSTEADURA, HERRAJES, AISLAMIENTO Y CALIBRE DE CONDUCTOR EN TRAMO CIRCUITOS CURIEPE</t>
  </si>
  <si>
    <t>CIRCUITO CURIEPE</t>
  </si>
  <si>
    <t>LAS TEJERIAS, MUNICIPIO REVENGA, CARRETERA VIEJA</t>
  </si>
  <si>
    <t>ADECUACION DE INFRAESTRUCTURA ELECTROMECANICA EN  CIRCUITOS  GUACAMAYA DE LA SUBESTACION SOCO</t>
  </si>
  <si>
    <t>REEMPLAZO DE POSTEADURA, HERRAJES, AISLAMIENTO Y CALIBRE DE CONDUCTOR.</t>
  </si>
  <si>
    <t>CIRCUITO GUACAMAYA</t>
  </si>
  <si>
    <t>RIVAS</t>
  </si>
  <si>
    <t>ZONA INDUSTRIAL SOCO Y ZONA RURAL GUACAMAYA</t>
  </si>
  <si>
    <t>CIRCUITOS PIñONAL</t>
  </si>
  <si>
    <t>CONSTRUCCION DE ENLACE ENTRE CIRCUITOS PUEBLO DE OCUMARE Y CUMBOTO, SUBESTACIONES CUMBOTO  E INDEPENDENCIA</t>
  </si>
  <si>
    <t>CONSTRUCCION DE LINEA PARA ENLAZAR CIRCUITOS</t>
  </si>
  <si>
    <t>DISPONER DE FLEXIBILIDAD OPERATIVA ENTRE CIRCUITOS DE LA SUBESTACION INDEPENDENCIA Y CUMBOTO</t>
  </si>
  <si>
    <t>DISMINUCION DEL TIEMPO DE INTERRUPCIONES POR  CAUSA DE MANTENIMIENTO O FALLA EN UNA DE LAS SUBESTACIONES</t>
  </si>
  <si>
    <t>CIRCUITOS PUEBLO DE OCUMARE Y CUMBOTO</t>
  </si>
  <si>
    <t>AV PPAL LAS BALLENITAS, SECTOS LAS ACACIAS, MARACAY, MUNICIPIO GIRARDOT</t>
  </si>
  <si>
    <t>DESVIO DE TRAMO DE  LINEA DEL CIRCUITO LA PUNTA</t>
  </si>
  <si>
    <t>IMPLANTACION DE NUEVA INFRAESTRUCTURA PARA DESVIO DE TRAMO DE LINEA ALIMENTADOR ACTUAL DEL TRASVASE LA PUNTA.</t>
  </si>
  <si>
    <t>DESVIAR RUTA DEL TRONCAL QUE ALIMENTA AL TRASVASE LA PUNTA</t>
  </si>
  <si>
    <t>DISMINUCION DEL TIEMPO DE INTERRUPCIONES MOTIVADO A QUE NO EXISTE ACCESO EN TRAMO AFECTADO POR ESTAR DENTRO DE LAGUNA DE ACUMULACION DE AGUAS RESIDUALES.</t>
  </si>
  <si>
    <t>CIRCUITO LA PUNTA</t>
  </si>
  <si>
    <t>AV PPAL LA PUNTA, MARACAY, MUNICIPIO GIRARDOT</t>
  </si>
  <si>
    <t>ADECUACION DE INFRAESTRUCTURA ELECTROMECANICA EN  CIRCUITOSS DOBLE TERNA  23 DE ENERO Y TAPA TPA</t>
  </si>
  <si>
    <t>REEMPLAZO DE POSTEADURA, HERRAJES, AISLAMIENTO Y CALIBRE DE CONDUCTOR</t>
  </si>
  <si>
    <t>CIRCUITOS TAPA TAPA Y 23 DE ENERO</t>
  </si>
  <si>
    <t>AV ARAGUA, SECTOR SAN IGNACIO Y SECTOR SANTA ROSA,  MARACAY, MUNICIPIO GIRARADOT</t>
  </si>
  <si>
    <t>HABILITACION DE NUEVAS SALIDAS DE LINEA PARA CIRCUITOS BICENTENARIO Y ARBOLEDA DE LA SUBESTACION LAS DELICIAS</t>
  </si>
  <si>
    <t>INSTALACION DE CABLE XLPE 15 KV - NT CALIBRE 750 MCM Y ADECUACION DE INFRAESTRUCTURA PARA IMPLEMENTAR CAMBIO DE CALIBRE DE CONDUCTOR AEREOS. 
APROVECHAMIENTO DE INFRAESTRUCTURA ELECTRICA DESARROLLADA CON CONDUCTOR AEREO 336,4  ACSR ACTUALMENTE SIN UTILIZACION.</t>
  </si>
  <si>
    <t>CIRCUITOS BICENTENARIO Y ARBOLEDA</t>
  </si>
  <si>
    <t>SALIDA DE CIRCUITOS EN PORTICO DE SUBESTACION LAS DELICIAS .</t>
  </si>
  <si>
    <t>CIRCUITOS VICTORIA NORTE</t>
  </si>
  <si>
    <t>SECTOR PIE DE CEERO HASTA PEDREGAL.</t>
  </si>
  <si>
    <t>ADECUACION DE INFRAESTRUCTURA ELECTROMECANICA EN  CIRCUITO GUANAYEN 24 KV SUBESTACION CAMATAGUA</t>
  </si>
  <si>
    <t>CIRCUITO GUANAYEN</t>
  </si>
  <si>
    <t xml:space="preserve">CAMATAGUA
URDANETA </t>
  </si>
  <si>
    <t>CARRTERA CAMATAGUA - GUANAYEN,</t>
  </si>
  <si>
    <t>ADECUACION DE INFRAESTRUCTURA ELECTROMECANICA EN  CIRCUITO VALLE MORIN 24 KV SUBESTACION CAMATAGUA</t>
  </si>
  <si>
    <t>CIRCUITO VELLE MORIN</t>
  </si>
  <si>
    <t>CAMATAGUA
SAN CASIMIRO
SAN SEBASTIAN</t>
  </si>
  <si>
    <t>CARRTERA CAMATAGUA - VALLE MORIN</t>
  </si>
  <si>
    <t>ADECUACION DE INFRAESTRUCTURA ELECTROMECANICA EN  CIRCUITO CORINSA Y TENERIA DE LA SUBESTACION ARAGUA.</t>
  </si>
  <si>
    <t>CIRCUITO CORINSA Y TENERIA, TRAMO DOBLE TERNA Y DERIVACIONES.</t>
  </si>
  <si>
    <t>CARRTERA SANTA CRUZ DE ARAGUA</t>
  </si>
  <si>
    <t>ADECUACION DE INFRAESTRUCTURA ELECTROMECANICA PARA DESARROLLAR ENLACE DE REDES DOBLE TERNA DE LOS CIRCUITOS PLACERA - BELEN Y CAPROTANA - SAN AGUSTIN.</t>
  </si>
  <si>
    <t>CREACION DE ENLACE ENTRE CIRCUITOS</t>
  </si>
  <si>
    <t>FLEXIBILIDAD OPERATIVA PARA DESARROLLAR TRANSFERENCIA DE CARGA EN CONTINGENCIA.</t>
  </si>
  <si>
    <t>PLACERA - BELEN Y CAPROTANA - SAN AGUSTIN.</t>
  </si>
  <si>
    <t>DISTRIBUIDOR PARQUE DE FERIAS, AV MARACAY - AV. CONSTITUCION.MARACAY EDO. ARAGAU.</t>
  </si>
  <si>
    <t>INSTALACION DE COMPENSACIÓN REACTIVA EN REDES DE DISTRIBUCIÓN DEL ESTADI ARAGUA.</t>
  </si>
  <si>
    <t>INSTALACION  DE BANCOS DE CONDENSADORES EN REDES DE DISTRIBUCIÓN EN MEDIA TENSION</t>
  </si>
  <si>
    <t>INSTALACION DE 66 BANCOS DE CONDENSADORES, 50 BANCO DE DE 300 KVAR Y 16 BANCOS DE 150 KVAR.</t>
  </si>
  <si>
    <t>INYECCION DE 17400 KVAR EN FORMA LOCAL, PARA DISMINUIR LA DEPENDENCIA DE IMPORTACION DEL SISTEMA INTERCONECTADO NACIONAL.</t>
  </si>
  <si>
    <t>RED DE DISTRIBUCION</t>
  </si>
  <si>
    <t>ESTADO ARAGUA, REDES EN MEDIA TENSION PRIORIZADAS</t>
  </si>
  <si>
    <t>03/2026-03/2030</t>
  </si>
  <si>
    <t>APROVECHAMIENTO DE INFRAESTRUCTIUA  DE SOPORTE PORTICO SIN VESTIR, PARA HABILITAR DOS SALIDAS
 DE LINEAS DE DISTRIBUCION EN MEDIA TENSION 13,8 KV ,MEDIANTE IMPLEMENTACION DE DOS NUEVOS RECONECTADORES,  DESARROLLAR RECONFIGURACION DE SALIDAS DE CIRCUITOS ACTUALES, CONSTRUIR ENLACE ENTRE BARRA I Y II  Y DISPONER DE UNA RESERVA PARA CONSTRUCCION DE UN NUEVO CIRCUITO.</t>
  </si>
  <si>
    <t xml:space="preserve">LA SUBESTACION INDEPENDENCIA POSEE EL PORTICO II SIN CULMINAR, TIENE DISPUESTO LOS ELEMANTOS SOPORTES DE APOYO PARA DESARROLLAR BARRA DE DISTRIBUCION Y ENLACE DE BARRA. EN LA ACTUALIDAD SE UTILIZA EL PORTICO Nro, I PARA LAS SALIDAS DE CIRCUITOS DE LAS BARRAS I Y II. </t>
  </si>
  <si>
    <t xml:space="preserve">HABILITAT LA FLEXIBILIZACION DE LA CAPACIDAD FIRME EN LA SUBESTACION, EVITAR RIESGOS DE OPERACIÓN.
</t>
  </si>
  <si>
    <t>REDOMA INDEPENDENCIA,  SECTOR LA BOCA, OCUMARE DE LA COSTA DE ORO, EDO.ARAGUA.</t>
  </si>
  <si>
    <t>REUBICACIÓN DE TRAMO CIRCUITO ARJONA 13,8 KV, SECTOR EL HIRANZO, MUNICIPIO CÁRDENAS</t>
  </si>
  <si>
    <t>REUBICAR UN TRAMO DE LA RED DEL CIRCUITO ARJONA 13,8 KV (D-605) DE LA SUBESTACIÓN PALMIRA 34.5/13.8 KV, ORIGINADA POR EL DESLIZAMIENTO DEL TERRENO EN LA CALLE 4, AFECTANDO LOS APOYOS EXISTENTES EN LA INFRAESTRUCTURA QUE CORRESPONDE AL RECORRIDO DE DICHO CIRCUITO</t>
  </si>
  <si>
    <t>REUBICAR UN TRAMO DE LA RED TRIFÁSICA AÉREA DE MEDIA TENSIÓN DEL CIRCUITO ARJONA 13,8 KV (D-605)</t>
  </si>
  <si>
    <t>TRABAJOS FUERON EJECUTADOS PARCIALMENTE POR PARTE DE LA ALCALDIA, CON DETALLES TÉCNICOS. LO EJECUTADO SE ENCUENTRA SOBRE TERRENO EN DESLIZAMIENTO, SE PLANTEA NUEVA RUTA DE REUBICACIÓN DEL CIRCUITO.</t>
  </si>
  <si>
    <t xml:space="preserve">DE GARANTIZAR EL SERVICIO ELÉCTRICO EN EL MUNICIPIO CÁRDENAS DEL ESTADO TÁCHIRA Y ZONAS CIRCUNVECINAS.  </t>
  </si>
  <si>
    <t xml:space="preserve"> POR EJECUTAR</t>
  </si>
  <si>
    <t>ARJONA 13,8 KV (D-605)</t>
  </si>
  <si>
    <t>TACHIRA</t>
  </si>
  <si>
    <t>CÁRDENAS</t>
  </si>
  <si>
    <t>SECTOR EL HIRANZO</t>
  </si>
  <si>
    <t>EN LA TINTA, SECTOR VILLA NUEVA, SE ENCUENTRA UNA TORRETA DE 34,5 KV, ST DE 18 METROS DE ALTURA, MONTAJE EN SUSPENSIÓN, LA CUAL SE ENCUENTRA EN UNA CONDICIÓN DE RIESGO, MOTIVADO A  LAS FUERTES LLUVIAS PRESENTADAS EN LA ZONA DURANTE LOS MESES DE AGOSTO, SEPTIEMBRE, OCTUBRE Y PRINCIPIOS DE NOVIEMBRE DEL AÑO EN CURSO. LO CUAL, PRODUJO UN DESLIZAMIENTO DEL TERRENO ORIGINADO POR EL ESPONJAMIENTO DEL MISMO, PROVOCANDO QUE LA TORRE QUE SE ENCUENTRA A 3 METROS DEL DESLIZAMIENTO SE ENCUENTRE INCLINADA Y EN PELIGRO DE CAER AL VACÍO</t>
  </si>
  <si>
    <t>REUBICAR ESTA LÍNEA EN 34,5 KV DESDE LA TORRE ANTERIOR QUE SE ENCUENTRA EN AMARRE HASTA LA POSTERIOR AL DESLIZAMIENTO QUE ESTÁ EN SUSPENSIÓN, LLEVÁNDOLA POR LA CARRETERA</t>
  </si>
  <si>
    <t>SOLICITUD DE CONTRATACIÓN EN ESPERA DE RESPUESTA</t>
  </si>
  <si>
    <t>GARANTIZAR LA CONTINUIDAD DEL SERVICIO ELÉCTRICO EN LOS MUNICIPIOS TORBES Y CÓRDOBA DEL ESTADO TÁCHIRA.</t>
  </si>
  <si>
    <t>INOS 2 34,5 KV (B-405)</t>
  </si>
  <si>
    <t>SAN CRISTÓBAL</t>
  </si>
  <si>
    <t>SECTOR DE LA TINTA, SECTOR VILLA NUEVA, VÍA PERICOS, PARROQUIA LA CONCORDIA</t>
  </si>
  <si>
    <t xml:space="preserve">REUBICACION TRAMO DE LINEA EN MT 13,8KV ALDEA LA MULATA UREÑA,  MCPIO PEDRO MARIA UREÑA </t>
  </si>
  <si>
    <t>LA OBRA CONSISTE EN REALIZAR LA REUBICACIÓN DE UN TRAMO DE LÍNEA EN MEDIA TENSIÓN, YA QUE LA MISMA, SE ENCUENTRAN EN TERRENOS CON SOCAVAMIENTO DE LA MARGEN VENEZOLANA (DERECHO) DE APROXIMADAMENTE 300MTS, OCASIONADO POR LA PRESIÓN HIDRÁULICA QUE EJERCE EL RIO TÁCHIRA GENERANDO DESLIZAMIENTO POR LOS SÚBITOS AUMENTOS DE CAUDAL</t>
  </si>
  <si>
    <t>REUBICACIÓN DE UN TRAMO DE LA RED TRIFÁSICA AÉREA DE MEDIA TENSIÓN DEL CIRCUITO ZONA IND. UREÑA 13,8 KV (D-405), DEBIDO A LOS TERRENOS CON SOCAVAMIENTO QUE REPRESENTA UN RIESGO SIGNIFICATIVO PARA LA CONTINUIDAD DEL SUMINISTRO ELÉCTRICO Y LA SEGURIDAD DE LA INFRAESTRUCTURA DE LA LÍNEA DE ENERGÍA ELÉCTRICA DEL CIRCUITO 13,8 KV</t>
  </si>
  <si>
    <t>GARANTIZAR EL SERVICIO ELÉCTRICO EN LA ALDEA LA MULATA DEL MUNICIPIO PEDRO MARÍA UREÑA DEL ESTADO TÁCHIRA Y ZONAS CIRCUNVECINAS.</t>
  </si>
  <si>
    <t>ZONA IND. UREÑA 13,8 KV (D-405)</t>
  </si>
  <si>
    <t>UREÑA</t>
  </si>
  <si>
    <t>SECTOR LA MULATA</t>
  </si>
  <si>
    <t>RECUPERACIÓN DE BANCOS DE CONDENSADORES EN LA RED DE DISTRIBUCIÓN</t>
  </si>
  <si>
    <t>REHABILITACIÓN DE LA COMPENSACIÓN REACTIVA DE TREINTA Y CUATRO (34) CIRCUITOS DE DISTRIBUCIÓN DEL ESTADO TÁCHIRA</t>
  </si>
  <si>
    <t>OPTIMIZAR LA EFICIENCIA Y CONFIABILIDAD DEL SUMINISTRO ELÉCTRICO, GARANTIZANDO MEJORES NIVELES DE TENSIÓN Y REDUCIENDO LAS PÉRDIDAS, LO QUE BENEFICIA DIRECTAMENTE A LOS USUARIOS Y AL FUNCIONAMIENTO GENERAL DEL SISTEMA ELÉCTRICO EN EL ESTADO TÁCHIRA.</t>
  </si>
  <si>
    <t>PLANIFICACIÓN</t>
  </si>
  <si>
    <t>MEJORAR EL RENDIMIENTO DEL SEN EN LA REGIÓN ANDINA, TRADUCIÉNDOSE EN UNA MAYOR EFICIENCIA, ESTABILIDAD, CONFIABILIDAD</t>
  </si>
  <si>
    <t>LA TENDIDA 13,8 KV (D-205), LAS FLORES 13,8 KV (D-205), SAN JUAN 13,8 KV (D-105), PANAMERICANO 1 13,8 KV (D-205), PANAMERICANO 2 13,8 KV (D-305), UMUQUENA 13,8 KV (D-105), CONCORDIA 01 13,8 KV (D-205), SANTO DOMINGO 13,8 KV (D-405), FRIA 1 13,8 KV (D-605)</t>
  </si>
  <si>
    <t>PANAMERICANO, AYACUCHO, CONCORDIA, SAN JUDAS TADEO, GARCIA DE HEVIA, JOSE MARIA VARGAS, JUNIN, BOLIVAR, SAN CRISTÓBAL, LIBERTADOR Y PEDRO MARÍA UREÑA</t>
  </si>
  <si>
    <t>SUSTITUCIÓN DE TRANSFORMADOR FALLADO, RECUPERACIÓN DE SUBESTACIÓN INDISPONIBLE SAN AGATÓN</t>
  </si>
  <si>
    <t>INSTALACIÓN DE TRANSFORMADOR DE 5 MVA PARA SUTITUCIÓN DE TRANSFORMADOR FALLADO Y AUMENTO DE CAPACIDAD PARA NORMALIZAR LAS CARGAS ASOCIADAS A LA SUBESTACIÓN SAN AGATON.</t>
  </si>
  <si>
    <t>MEJORAR LA SUBESTACION SAN AGATON 34,5KV</t>
  </si>
  <si>
    <t>NORMALIZAR CONDICIÓN DE SUBESTACIÓN INOPERATIVA - RECUPERABLE.</t>
  </si>
  <si>
    <t>SAN AGATON</t>
  </si>
  <si>
    <t>URIBANTE</t>
  </si>
  <si>
    <t xml:space="preserve">TRONCAL 5 FRENTE A LA ENTRADA DE SAN JOAQUÍN  </t>
  </si>
  <si>
    <t>SUSTITUCIÓN DE TRANSFORMADOR CON SOBRECARGA Y ADECUACIÓN DE SALIDAS DE CIRCUITOS, PERTENECIENTES A LA SUBESTACIÓN COLONCITO</t>
  </si>
  <si>
    <t>LA SUBESTACIÓN COLONCITO ACTUALMENTE SE ENCUENTRA CON UN FACTOR DE UTILIZACIÓN CERCANO AL 100%, POR LO QUE SE REQUIERE UN AUMENTO DE CAPACIDAD FIRME EN LA SSEE</t>
  </si>
  <si>
    <t>NORMALIZACIÓN DE LAS SALIDAS 2 RECONECTADORES 13,8KV 600A -120V-60HZ  PARA EL CIRCUITO NORTE SUR 13,8 KV (D-405), UMUQUENA 13,8 KV  (D-105)</t>
  </si>
  <si>
    <t xml:space="preserve">PARTE DE LA INGENIERÍA DE DESTALLE ELABORADA, PENDIENTE POR CULMINAR </t>
  </si>
  <si>
    <t>REDUCIR EL FACTOR DE UTILIZACIÓN DEL TRANSFORMADOR INSTALADO Y EL FACTOR DE UTILIZACIÓN DE LAS LÍNEAS DE DISTRIBUCIÓN ASOCIADAS A  LA ZONA NORTE DEL ESTADO TÁCHIRA</t>
  </si>
  <si>
    <t>COLONCITO</t>
  </si>
  <si>
    <t>PANAMERICANO</t>
  </si>
  <si>
    <t>VIA PRINCIPAL COLONCITO - LA TENDIDA EN EL CASCO DE COLONCITO SECTOR LA REDOMA DEL TORO</t>
  </si>
  <si>
    <t>INSTALACIÓN DE TRANSFORMADOR DE 15 MVA PARA NORMALIZAR LA CARGA TRANSFERIDA AL TXP Nª2 POR QUEMA DEL TXP N° 1</t>
  </si>
  <si>
    <t>NORMALIZACIÓN DE CARGAS ASOCIADAS A LA SUBESTACIÓN SAN PEDRO</t>
  </si>
  <si>
    <t xml:space="preserve">EN PLANIFICACIÓN </t>
  </si>
  <si>
    <t>IMPOSIBILITA LA AMPLIACIÓN Y EL CRECIMIENTO DE LA RED DE DISTRIBUCIÓN EN EL MUNICIPIO AYACUCHO DEL ESTADO TACHIRA AL NO POSEER CAPACIDAD INSTALADA DENTRO DE LA SUBESTACIÓN.</t>
  </si>
  <si>
    <t>SAN PEDRO</t>
  </si>
  <si>
    <t>AYACUCHO</t>
  </si>
  <si>
    <t>ANTIGUA VÍA DE SAN PEDRO HACIA COLON – LA JABONOSA</t>
  </si>
  <si>
    <t>SUSTITUCIÓN DE TRANSFORMADOR DE 15 MVA AVERIADO Y ADECUACIÓN DE SALIDAS DE LOS CIRCUITOS PERTENECIENTES A LA SUBESTACIÓN RUBIO</t>
  </si>
  <si>
    <t>ACTUALMENTE LA SUBESTACIÓN SE ENCUENTRA EN FUNCIONAMIENTO CON LA MÓVIL DE 15 MVA, SE AMERITA LA INSTALACIÓN DE UN TRANSFORMADOR DE POTENCIA PARA NORMALIZAR LA CARGA Y ADECUAR LAS SALIDAS DE LOS CIRCUITOS</t>
  </si>
  <si>
    <t xml:space="preserve">ADECUACION DE SALIDAS DE CIRCUITOS, PERTENECIENTES A LA SUBESTACIÓN RUBIO. </t>
  </si>
  <si>
    <t xml:space="preserve">SE NORMALIZA LA CONDICIÓN DE LA SUBESTACIÓN RUBIO 34,5/13,8KV, DADO QUE ACTUALMENTE SE ENCUENTRA EN UNA SITUACIÓN DE EMERGENCIA, ALIMENTADA POR UNA SUBESTACION MÓVIL. </t>
  </si>
  <si>
    <t>RUBIO</t>
  </si>
  <si>
    <t>JUNÍN</t>
  </si>
  <si>
    <t>VIA PRINCIPAL RUBIO - LA PETROLEA, SECTOR  BATALLÓN LA TUCARENA</t>
  </si>
  <si>
    <t>INSTALACIÓN DE TRANSFORMADOR DE 10 MVA PARA AUMENTO DE CAPACIDAD DE LA SUBESTACIÓN CAPACHO</t>
  </si>
  <si>
    <t>AUMENTO DE CAPACIDAD EN LA SUBESTACIÓN PASANDO DE 1X10 MVA A  2X10 MVA.</t>
  </si>
  <si>
    <t>ADECUACIÓN DE LAS BAHÍAS DE 34,5 Y 13,8KV</t>
  </si>
  <si>
    <t>INGENIERÍA DE DETALLE ELABORADA</t>
  </si>
  <si>
    <t>SOBRECARGA DE LÍNEAS EN MEDIA TENSIÓN, INCREMENTANDO EL ÍNDICE DE FALLAS POR SOBRECARGA Y FATIGA DE CONDUCTOR</t>
  </si>
  <si>
    <t>CAPACHO</t>
  </si>
  <si>
    <t>VIA A PERIBECA, ENTRADA A CAPACHO SECTOR BRANQUISAL</t>
  </si>
  <si>
    <t>SUSTITUCIÓN DE TRANSFORMADOR DE 10 MVA AVERIADO Y ADECUACIÓN DE SALIDAS DE LOS CIRCUITOS PERTENECIENTES A LA SUBESTACIÓN PALMIRA</t>
  </si>
  <si>
    <t xml:space="preserve">SUSTITUCIÓN DEL TRANSFORMADOR Nª1 DE 1X10 MVA FALLADO, DEBIDO A QUE SE SE SUSTITUYO POR UNO DE 5MVA Y ACTUALMENTE EL 60% DE LA CARGA DE LA BAHIA 1 SE ENCUENTRA TRANSFERIDA A OTRAS SUBESTACIONES ALEDAÑAS </t>
  </si>
  <si>
    <t>NORMALIZACIÓN DE CARGAS ASOCIADAS A LA SUBESTACIÓN PALMIRA 34,5/13,8 KV</t>
  </si>
  <si>
    <t>INCREMENTA  EL FACTOR DE UTILIZACIÓN DE LOS TRANSFORMADORES ASOCIADOS A LA SUBESTACIÓN PALO GRANDE 115KV Y SAN CRISTOBAL 1 115KV</t>
  </si>
  <si>
    <t>PALMIRA</t>
  </si>
  <si>
    <t>VIA TARIBA - PALMIRA, SECTOR BARRIO EL HIRANZO PARTE ALTA</t>
  </si>
  <si>
    <t>SUSTITUCIÓN DE TRANSFORMADOR DE 10 MVA FALLADO, PARA NORMALIZACIÓN DE CARGA Y ADECUACIÓN DE SALIDAS DE LOS CIRCUITOS DE LA SUBESTACIÓN SAN DIEGO</t>
  </si>
  <si>
    <t>SE AMERITA SUSTITUIR TRANSFORMADOR 10 MVA AVERIADO PARA NORMALIZAR CARGA TRASPASADA AL TRANSFORMADOR Nª1 DE LA MISMA SUBESTACIÓN.</t>
  </si>
  <si>
    <t>NORMALIZACIÓN DE CARGAS ASOCIADAS A LA SUBESTACIÓN SAN DIEGO</t>
  </si>
  <si>
    <t>REDUCIR EL FACTOR DE UTILIZACIÓN  DEL TRANSFORMADOR Y LAS LÍNEAS DE TRANSMISIÓN DE LA ZONA DE FRONTERA (MUNICIPIOS JUNIN Y RAFAEL URDANETA) DEL ESTADO TÁCHIRA</t>
  </si>
  <si>
    <t>VIA PRINCIPAL RUBIO - SAN ANTONIO, SECTOR EL RODEO  DIAGONAL A LA ESCUELA GRANJA BOLIVARIANA</t>
  </si>
  <si>
    <t>INSTALACIÓN DE TRANSFORMADOR DE 10 MVA, PARA NORMALIZAR LAS CARGAS ASOCIADAS A LA SUBESTACIÓN DE DISTRIBUCIÓN AGUA DULCE</t>
  </si>
  <si>
    <t xml:space="preserve">INSTALACIÓN DE TRANSFORMADOR DE 10 MVA PARA NORMALIZAR LA CARGA TRANSFERIDA AL TXP Nª1, LA CUAL FUE TRANSFERIDA POR LA MOVILIZACIÓN DEL TXP Nª2 POR EMERGENCIA HACIA LA SUBESTACIÓN OROPE 34,5/13,8KV. </t>
  </si>
  <si>
    <t>NORMALIZACIÓN DE CARGAS ASOCIADAS A LA SUBESTACIÓN AGUA DULCE</t>
  </si>
  <si>
    <t>IMPOSIBILITA LA AMPLIACIÓN Y EL CRECIMIENTO DE LA RED DE DISTRIBUCIÓN EN EL MUNICIPIO TORBES DEL ESTADO TACHIRA AL NO POSEER CAPACIDAD INSTALADA DENTRO DE LA SUBESTACIÓN.</t>
  </si>
  <si>
    <t>AGUA DULCE</t>
  </si>
  <si>
    <t>TORBES</t>
  </si>
  <si>
    <t>TRONCAL 5, SECTOR AGUA DULCE, VÍA VEGA DE AZA, SECTOR ACEROS HERGAR</t>
  </si>
  <si>
    <t>SUSTITUCIÓN DE TRANSFORMADOR CON SOBRECARGA PARA AUMENTO DE CAPACIDAD DE LA SUBESTACIÓN DE DISTRIBUCIÓN EL PIÑAL</t>
  </si>
  <si>
    <t>INSTALACIÓN DE TRANSFORMADOR DE 15 MVA PARA AUMENTO DE CAPACIDAD POR SOBRECARGA DEL TRANSFORMADOR DE LA SUBESTACIÓN</t>
  </si>
  <si>
    <t>ASUMIR INCORPORACIÓN DE CARGAS POR CRECIMIENTO DE LA DEMANDA EN LA ZONA</t>
  </si>
  <si>
    <t>IMPOSIBILITA LA AMPLIACIÓN Y EL CRECIMIENTO DE LA RED DE DISTRIBUCIÓN EN EL MUNICIPIO FERNANDEZ FEO Y ZONAS ALEDAÑAS DEL ESTADO TACHIRA AL NO POSEER CAPACIDAD INSTALADA DENTRO DE LA SUBESTACIÓN.</t>
  </si>
  <si>
    <t>EL PIÑAL</t>
  </si>
  <si>
    <t>FERNÁNDEZ FEO</t>
  </si>
  <si>
    <t xml:space="preserve">TRONCAL 5, FRENTE AL CEMENTERIO DEL PIÑAL Y DETRÁS DEL HOSPITAL EL PIÑAL  </t>
  </si>
  <si>
    <t>SUSTITUCIÓN DE TRANSFORMADOR CON SOBRECARGA PARA AUMENTO DE CAPACIDAD DE LA SUBESTACIÓN DE DISTRIBUCIÓN SIBERIA</t>
  </si>
  <si>
    <t>INSTALACIÓN DE TRANSFORMADOR DE 5 MVA PARA AUMENTO DE CAPACIDAD POR SOBRECARGA DEL TRANSFORMADOR DE LA SUBESTACIÓN</t>
  </si>
  <si>
    <t>IMPOSIBILITA LA AMPLIACIÓN Y EL CRECIMIENTO DE LA RED DE DISTRIBUCIÓN EN EL MUNICIPIO URIBANTE Y ZONAS ALEDAÑAS DEL ESTADO TACHIRA AL NO POSEER CAPACIDAD INSTALADA DENTRO DE LA SUBESTACIÓN.</t>
  </si>
  <si>
    <t>SIBERIA</t>
  </si>
  <si>
    <t>VIA PRINCIPAL DE PREGONERO CAMPAMENTO SIBERIA</t>
  </si>
  <si>
    <t>SUSTITUCIÓN DE TRANSFORMADOR CON SOBRECARGA PARA AUMENTO DE CAPACIDAD DE LA SUBESTACIÓN DE DISTRIBUCIÓN BORDE SECO</t>
  </si>
  <si>
    <t>INSTALACIÓN DE TRANSFORMADOR DE 10 MVA PARA AUMENTO DE CAPACIDAD POR SOBRECARGA DEL TRANSFORMADOR DE LA SUBESTACIÓN</t>
  </si>
  <si>
    <t>IMPOSIBILITA LA AMPLIACIÓN Y EL CRECIMIENTO DE LA RED DE DISTRIBUCIÓN EN EL MUNICIPIO PADRE NOGUERA (FRONTERA ELÉCTRICA CON EL ESTADO MÉRIDA) Y ZONAS ALEDAÑAS DEL ESTADO TACHIRA AL NO POSEER CAPACIDAD INSTALADA DENTRO DE LA SUBESTACIÓN.</t>
  </si>
  <si>
    <t>BORDE SECO</t>
  </si>
  <si>
    <t>PADRE NOGUERA</t>
  </si>
  <si>
    <t>VIA SANTA MARIA DE CAPARO SECTOR GUAYANITO</t>
  </si>
  <si>
    <t>REHABILITACIÓN DE LA SUBESTACIÓN DE DISTRIBUCIÓN COLON</t>
  </si>
  <si>
    <t>MEJORAMIENTO DE LAS CONDICIONES OPERATIVAS DE LA SUBESTACIÓN</t>
  </si>
  <si>
    <t>EFECTUAR EL CAMBIO DE COMPONENTES FALLADOS Y CON OBSOLESCENCIA, MEJORANDO LA OPERATIVIDAD DE LA SUBESTACIÓN</t>
  </si>
  <si>
    <t>GARANTIZAR EL PRESTAR UN MEJOR SERVICIO ELÉCTRICO PARA EL MUNICIPIO AYACUCHO Y LA ZONAS ALEDAÑAS A ESTE</t>
  </si>
  <si>
    <t>COLON</t>
  </si>
  <si>
    <t>VIA PANAMERICANA DIAGONAL HOTEL LAS PALMERAS COLON</t>
  </si>
  <si>
    <t>REHABILITACIÓN DE LA SUBESTACIÓN DE DISTRIBUCIÓN EL CANTÓN</t>
  </si>
  <si>
    <t>GARANTIZAR EL PRESTAR UN MEJOR SERVICIO ELÉCTRICO PARA EL MUNICIPIO ANDRES ELOY BLANCO (FRONTERA ELÉCTRICA CON EL ESTADO BARINAS) Y LA ZONAS ALEDAÑAS A ESTE</t>
  </si>
  <si>
    <t>EL CANTÓN</t>
  </si>
  <si>
    <t>ANDRES ELOY BLANCO</t>
  </si>
  <si>
    <t>VIA GUASDUALITO ENTRADA A EL CANTÓN</t>
  </si>
  <si>
    <t>REHABILITACIÓN DE LA SUBESTACIÓN DE DISTRIBUCIÓN IAN</t>
  </si>
  <si>
    <t>GARANTIZAR EL PRESTAR UN MEJOR SERVICIO ELÉCTRICO PARA EL MUNICIPIO PANAMERICANO Y LA ZONAS ALEDAÑAS A ESTE</t>
  </si>
  <si>
    <t>IAN</t>
  </si>
  <si>
    <t xml:space="preserve">VÍA PANAMERICANA SECTOR ASENTAMIENTO CAMPESINO EL IAN ANTES DEL FUERTE MOROTUTO </t>
  </si>
  <si>
    <t>REHABILITACIÓN DE LA SUBESTACIÓN DE DISTRIBUCIÓN LA PEDRERA</t>
  </si>
  <si>
    <t>LA PEDRERA</t>
  </si>
  <si>
    <t xml:space="preserve">TRONCAL 5 DESPUÉS ALCABALA LA PEDRERA CASCO DE LA PEDRERA </t>
  </si>
  <si>
    <t>REHABILITACIÓN DE LA SUBESTACIÓN DE DISTRIBUCIÓN LAS CUEVAS</t>
  </si>
  <si>
    <t>LAS CUEVAS</t>
  </si>
  <si>
    <t>VIA A PREGONERO SECTOR LAS CUEVAS ANTIGUO CAMPAMENTO FUNDACION</t>
  </si>
  <si>
    <t>REHABILITACIÓN DE LA SUBESTACIÓN DE DISTRIBUCIÓN OROPE</t>
  </si>
  <si>
    <t>OROPE</t>
  </si>
  <si>
    <t>GARCIA DE HEVIA</t>
  </si>
  <si>
    <t>VIA PRINCIPAL MACHIQUES SECTOR ALCABALA DE OROPE BARRIO LAS FLORES</t>
  </si>
  <si>
    <t>REHABILITACIÓN DE LA SUBESTACIÓN DE DISTRIBUCIÓN PARADERO DE BACHI</t>
  </si>
  <si>
    <t>PARADERO DE BACHI</t>
  </si>
  <si>
    <t>VIA PRINCIPAL DE PREGONERO LA "Y" SECTOR LA TRAMPA</t>
  </si>
  <si>
    <t>REHABILITACIÓN DE LA SUBESTACIÓN DE DISTRIBUCIÓN PREGONERO</t>
  </si>
  <si>
    <t>PREGONERO</t>
  </si>
  <si>
    <t>VIA PRINCIPAL PREGONERO  SECTOR PLAN DE RUBIO</t>
  </si>
  <si>
    <t>REHABILITACIÓN DE LA SUBESTACIÓN DE DISTRIBUCIÓN SAN JOAQUIN</t>
  </si>
  <si>
    <t>TRONCAL 5 FRENTE A LA ENTRADA DE SAN JOAQUÍN</t>
  </si>
  <si>
    <t>REHABILITACIÓN DE LA SUBESTACIÓN DE DISTRIBUCIÓN SANTA ANA</t>
  </si>
  <si>
    <t>SANTA ANA</t>
  </si>
  <si>
    <t>CÓRDOBA</t>
  </si>
  <si>
    <t xml:space="preserve">CARRERA 5 DE SANTA ANA FRENTE AL CAMPO DEPORTIVO </t>
  </si>
  <si>
    <t>REHABILITACIÓN DE LA SUBESTACIÓN DE DISTRIBUCIÓN SIBERIA</t>
  </si>
  <si>
    <t>REHABILITACIÓN DE LA SUBESTACIÓN DE DISTRIBUCIÓN UREÑA 1</t>
  </si>
  <si>
    <t>UREÑA 1</t>
  </si>
  <si>
    <t>PEDRO MARÍA UREÑA</t>
  </si>
  <si>
    <t>SECTOR AGUAS CALIENTES VIA HOTEL AGUAS CALIENTES</t>
  </si>
  <si>
    <t>REHABILITACIÓN DE LA SUBESTACIÓN DE DISTRIBUCIÓN UREÑA 2</t>
  </si>
  <si>
    <t>UREÑA 2</t>
  </si>
  <si>
    <t>VIA PRINCIPAL A UREÑA SECTOR CENTRAL AZUCARERO</t>
  </si>
  <si>
    <t>REHABILITACIÓN DE LA SUBESTACIÓN DE DISTRIBUCIÓN CEMENTOS</t>
  </si>
  <si>
    <t>GARANTIZAR LAS CONDICIONES OPTIMAS DE OPERACIÓN DE LA SUBESTACIÓN</t>
  </si>
  <si>
    <t>CEMENTOS</t>
  </si>
  <si>
    <t>GUASIMOS</t>
  </si>
  <si>
    <t>VIA LOBATERA SECTOR PALO GRANDE EMPRESA CEMENTOS TÁCHIRA</t>
  </si>
  <si>
    <t>RECONSTRUCCIÓN DEL CIRCUITO GUARICO</t>
  </si>
  <si>
    <t>CAMBIAR EL NIVEL DE TENSIÓN DE 4,16KV A 23,9 KV DEL SISTEMA DE DISTRIBUCIÓN DE LARA (EQUIPOS OBSOLETOS)</t>
  </si>
  <si>
    <t>EN EL ALCANCE DEL PROYECTO TENEMOS LA ELABORACIÓN DEL DISEÑO ELÉCTRICO DETALLADO (PLANOS, DIAGRAMAS UNIFILARES, DIAGRAMAS DE CONEXIÓN), MEMORIA DESCRIPTIVA, ESPECIFICACIONES TÉCNICAS DE EQUIPOS Y MATERIALES, ASÍ COMO LA EJECUCIÓN DE LA OBRA Y LA DOCUMENTA</t>
  </si>
  <si>
    <t>NO OPERATIVO, INDISPONIBLE POR DAÑOS EN CABLE DE POTENCIA A LA SALIDA DE LA S/E</t>
  </si>
  <si>
    <t>CIRCUITO GUÁRICO</t>
  </si>
  <si>
    <t>IRIBARREN</t>
  </si>
  <si>
    <t>BARQUISIMETO - ZONA CENTRO</t>
  </si>
  <si>
    <t>ACTIVAR EL CIRCUITO UJC-26</t>
  </si>
  <si>
    <t xml:space="preserve">TRANSFERENCIA DE PARTE DE LA CARGA DEL CIRCUITO VENEZUELA
</t>
  </si>
  <si>
    <t>EN EL ALCANCE DEL PROYECTO TENEMOS LA EJECUCIÓN DE LAS CONEXIONES DE TRANSFERENCIA DE CARGA Y LA DOCUMENTACIÓN FINAL (PLANOS FINALES COMO FUE CONSTRUIDO, MANUALES DE OPERACIÓN Y MANTENIMIENTO Y PROTOCOLOS DE PRUEBA Y PUESTA EN SERVICIO)</t>
  </si>
  <si>
    <t>EJECUTADAS LAS CONEXIONES DE TRANSFERENCIAS DE CARGA, ASI COMO LOS ENFASES CON OTROS CIRCUITOS. 
EN PROCESO DE PRESENTACION DEL PROYECTO AL CED Y DESPACHO REGIONAL PARA SOLICITAR AUTORIZACION PARA LA TRANSFERENCIA, ASI COMO LA ELABORACION DE LA DOCUMENTACION</t>
  </si>
  <si>
    <t>CIRCUITO UJC-26</t>
  </si>
  <si>
    <t>BARQUISIMETO - ZONA ESTE</t>
  </si>
  <si>
    <t>RECONSTRUCCIÓN DE LOS  CIRCUITOS ECUADOR, MIRANDA Y FALCÓN</t>
  </si>
  <si>
    <t>LIMITACIONES OPERATIVAS DEBIDO A LA OBSOLESCENCIA DE MATERIALES Y EQUIPOS</t>
  </si>
  <si>
    <t>CIRCUITOS ECUADOR, GUÁRICO, MIRANDA Y FALCÓN</t>
  </si>
  <si>
    <t>RECONFIGURACION DEL CIRCUITO SAN JOSE S/E QUIBOR 24 KV</t>
  </si>
  <si>
    <t xml:space="preserve">CAMBIAR EL NIVEL DE TENSIÓN EN LA PARTE RURAL DEL CIRCUITO SAN JOSE DE 13,8KV A 23,9KV
</t>
  </si>
  <si>
    <t>EN EL ALCANCE DEL PROYECTO TENEMOS LA ELABORACIÓN DE MEMORIA DESCRIPTIVA, ESPECIFICACIONES TÉCNICAS DE EQUIPOS Y MATERIALES, ASÍ COMO LA EJECUCIÓN DE LA OBRA Y LA DOCUMENTACIÓN FINAL (PLANOS FINALES COMO FUE CONSTRUIDO, MANUALES DE OPERACIÓN Y MANTENIMIEN</t>
  </si>
  <si>
    <t>HOY DÍA SE TIENE UN REDUCTOR DE 23.900 VOLTIOS A 13.800, PERO ESE REDUCTOR PRESENTA DAÑOS IMPORTANTES EN SU INFRAESTRUCTURA, POR LO QUE SE REQUIERE ADECUAR TODO EL CIRCUITO A 23,9 KV.</t>
  </si>
  <si>
    <t>CIRCUITO SAN JOSE</t>
  </si>
  <si>
    <t>JIMENEZ</t>
  </si>
  <si>
    <t>ZONA RURAL</t>
  </si>
  <si>
    <t>RECUPERACIÓN DE COMPENSACIÓN REACTIVA EN RED DE DISTRIBUCION EN MEDIA TENSION</t>
  </si>
  <si>
    <t>REACTIVACION DE BANCOS DE CONDENSADORES EN RED DE MEDIA TENSION CON FALTA DE EQUIPOS DE MANIOBRA Y PROTECCION.</t>
  </si>
  <si>
    <t>REALIZACION DE PRUEBAS DE EQUIPOS Y COMPONENTES PARA PUESTA EN SERVICIO DE 34 BANCOS DE CONDENSADORES INSTALADOS EN RED DE MEDIA TENSION CON FALTA DE COMPONENTES</t>
  </si>
  <si>
    <t>LOS BANCOS DE CONDENSADORES QUE EXISTEN EN LA RED DE DISTRIBUCION ESTAN NO OPERATIVOS POR FALTA DE COMPONENTES Y EQUIPOS DE MANIOBRA Y PROTECCION</t>
  </si>
  <si>
    <t>CONTRIBUIR CON EL APORTE LOCAL DE REACTIVOS PARA DISMINUIR EL IMPACTO DE IMPORTACIÓN DEL SISTEMA INTERCONECTADO NACIONAL.</t>
  </si>
  <si>
    <t>COMPENSACION REACTIVA</t>
  </si>
  <si>
    <t>IRIBARREN, PALAVECINO, MORAN, URDANETA, JIMENEZ</t>
  </si>
  <si>
    <t>BARQUISIMETO, CABUDARE, TOCUYO, AGUADA GRANDE Y QUIBOR</t>
  </si>
  <si>
    <t>AUMENTO DE CAPACIDAD DE TRANSFORMADOR DE POTENCIA EN SUBESTACION QUEBRADA ARRIBA</t>
  </si>
  <si>
    <t>AUMENTAR CAPACIDAD DEL TRANSFORMADOR DE POTENCIA ACTUAL POR UNO DE 5 MVA / 34,5 /13,8 KV, DEBIDO QUE EL INSTALADO SE ENCUENTRA SOBRECARGADO</t>
  </si>
  <si>
    <t>EN EL ALCANCE DEL PROYECTO TENEMOS LOGÍSTICA Y TRANSPORTE, PREPARACIÓN DEL SITIO, DESCONEXIÓN Y DESINSTALACIÓN DEL TRANSFORMADOR EXISTENTE Y SUS ACCESORIOS, MONTAJE E INSTALACIÓN DEL NUEVO TRANSFORMADOR, PRUEBAS PRE-OPERACIONALES Y PUESTA EN SERVICIO</t>
  </si>
  <si>
    <t>TRANSFORMADOR DE POTENCIA SORECARGADO</t>
  </si>
  <si>
    <t>QUEBRADA ARRIBA</t>
  </si>
  <si>
    <t>URDANETA</t>
  </si>
  <si>
    <t>SUBESTACION QUEBRADA ARRIBA</t>
  </si>
  <si>
    <t>REEMPLAZO DE INTERRUPTORES DE POTENCIA EN SUBESTACIONES DE DISTRIBUCION</t>
  </si>
  <si>
    <t>REEMPLAZO DE LOS INTERRUPTORES DE POTENCIA DE LOS CIRCUITOS CENTRO, RADIAL 3 Y AREGUE</t>
  </si>
  <si>
    <t>REEMPLAZO DE LOS INTERRUPTORES DE POTENCIA</t>
  </si>
  <si>
    <t>INTERRUPTORES FUERON REPARADOS Y YA ESTAN EN SERVICIO</t>
  </si>
  <si>
    <t>GARANTIZAR UN SERVICIO ELECTRICO SEGURO Y CONFIABLE</t>
  </si>
  <si>
    <t>AGUA VIVA Y PLANTA I CARORA</t>
  </si>
  <si>
    <t>PALAVECINO Y TORRES</t>
  </si>
  <si>
    <t>SUBESTACION AGUA VIVA Y SUBESTACION PLANTA I CARORA</t>
  </si>
  <si>
    <t>REEMPLAZO DE RECONECTADORES</t>
  </si>
  <si>
    <t>REEMPLAZO DE LOS RECONECTADORES DE LOS CIRCUITOS DE DISTRIBUCION SANARE RURAL, CUBIRO, PALMARITO, EL VENADO, QUEBRADA ARRIBA, LA VENCA Y SAN FRANCISCO</t>
  </si>
  <si>
    <t>REEMPLAZO DE LOS RECONECTADORES</t>
  </si>
  <si>
    <t>ASIGNADA LA INSTALACION DE LOS RECONECTADORES A LA CONTRATISTA ELECONSTRIC, INCLUIDO LOS RECONECTADORES</t>
  </si>
  <si>
    <t>QUEBRADA ARRIBA, PALMARITO, LA MAMITA, SANARE</t>
  </si>
  <si>
    <t>TORRES Y ANDRES ELOY BLANCO</t>
  </si>
  <si>
    <t>SUBESTACION QUEBRADA ARRIBA, PALMARITO, LA MAMITA, SANARE</t>
  </si>
  <si>
    <t>REEMPLAZO DE INTERRUPTORES DE POTENCIA EN SUBESTACIONES DE TRANSMISION</t>
  </si>
  <si>
    <t>REEMPLAZO DE LOS INTERRUPTORES DE POTENCIA DE LOS CIRCUITOS DE DISTRIBUCION BQC-14, BQC-11, UJC-16, OBELISCO, MONTAÑAS VERDES, PIE DE CUESTA, SANARE I, DANARE 2, UNION Y EXPRESO PLANTA 2 -PLANTA 1 (1),EXPRESO PLANTA 2 -PLANTA 1 (2)</t>
  </si>
  <si>
    <t>INTERRUPTORES DE POTENCIA NO OPERATIVOS</t>
  </si>
  <si>
    <t>BARQUISIMETO, UJANO, ZONA INDUSTRIAL, LA PASTORA Y PLANTA II BARQUISIMETO</t>
  </si>
  <si>
    <t>IRBARREN Y TORRES</t>
  </si>
  <si>
    <t>SUBESTACION BARQUISIMETO, UJANO, ZONA INDUSTRIAL, PLANTA II BARQUISIMETOAGUA VIVA Y SUBESTACION PLANTA I CARORA</t>
  </si>
  <si>
    <t>CONSTRUCCIÓN DE TRAMO DE LÍNEA 13.8 KV AVERIADO, PARA NORMALIZAR LA CARGA DEL CIRCUITO CUICAS Y LA CUCHILLA</t>
  </si>
  <si>
    <t>SE REQUIERE LA CONSTRUCCIÓN DE TRAMO DE LÍNEA 13.8 KV AVERIADO, PARA NORMALIZAR LA CARGA DEL CIRCUITO CUICAS Y LA CUCHILLA</t>
  </si>
  <si>
    <t>CONSTRUIR 1,3KM DE LINEAS EN CONDUCTOR 2/0ARV</t>
  </si>
  <si>
    <t>EN EJECUCIÓN PARTE DE LA OBRA, A TRAVES DE LA ASIGNACIÓN DE RECURSOS POR CONSULTA DE PROYECTOS COMUNITARIOS. (SE HAN ASIGNADOS MENOS DEL 50% DE LOS RECURSOS QUE SE REQUIEREN PARA LA EJECUCIÓN TOTAL DE LA OBRA) ACTUALMENTE SE HA INSTALADO 4 POSTE DE ALTA TENSIÓN PARA UN AVANCE DEL 40%</t>
  </si>
  <si>
    <t xml:space="preserve">MEJORAR LOS NIVELES DE TENSIÓN </t>
  </si>
  <si>
    <t>CONSTRUCCIÓN DE TRAMO DE LINEA 13.8 KV AVERIADO, PARA NORMALIZAR LA CARGA DEL CIRCUITO CUICAS Y LA CUCHILLA</t>
  </si>
  <si>
    <t>CANDELARIA</t>
  </si>
  <si>
    <t>CARRETRA PRINCIPAL VÍA CARACHE POR LA HACIENDA PEÑA AZUL</t>
  </si>
  <si>
    <t>RECUPERAR LÍNEA 34,5 KV BUENA VISTA-VALLE VERDE</t>
  </si>
  <si>
    <t>MANTENIMIENTO MAYOR DE PICA Y PODA (11 KM)</t>
  </si>
  <si>
    <t>LA LÍNEA SE ENCUENTRA INOPERATIVA POR FALTA DE MANTENIMIENTO MAYOR DE PICA Y PODA</t>
  </si>
  <si>
    <t>DISMINUIR EL F.U. PATIO 34,5 KV DE LA SUBESTACIÓN VALERA II QUE ACTUALMENTE SE ENCUENTRA CERCANO AL 100%</t>
  </si>
  <si>
    <t>DESDE LA SUBESTACIÓN BUENA VISTA HASTA LA TORRE 7 EN LA ENCRUCIJADA VÍA LA CEIBA</t>
  </si>
  <si>
    <t>RECUPERAR ENLACE CIRCUITOS A 13,8 KV SANTO DOMINGO- AMINTA</t>
  </si>
  <si>
    <t>SE REQUIERE RECUPERAR ENLACE CIRCUITOS A 13,8 KV SANTO DOMINGO- AMINTA</t>
  </si>
  <si>
    <t xml:space="preserve">SUSTITUIR TRES SECCIONADORES DAÑADOS PARA RECUPERAR ENLACE CIRCUITOS A 13,8 KV SANTO DOMINGO- AMINTA </t>
  </si>
  <si>
    <t xml:space="preserve">ACTUALMENTE NO SE CUENTA CON EL ENLACE PARA RESPALDAR LA CARGA TANTO DEL CTO. SANTO DOMINGO COMO DEL CTO. AMINTA </t>
  </si>
  <si>
    <t>DISMINUIR LAS INTERRUPCIONES EN LA LÍNEA Y RECUPERAR LA FLEXIBILIDAD DEL SISTEMA</t>
  </si>
  <si>
    <t>VALERA</t>
  </si>
  <si>
    <t>PROLONGACIÓN DE LA AV. 10 A LA ALTURA DEL SISTEMA DE BOMBEO DE HIDROANDES</t>
  </si>
  <si>
    <t>RECUPERAR ENLACE CIRCUITOS A 13,8 KV EL HATICO- SANTA ANA</t>
  </si>
  <si>
    <t>SE REQUIERE RECUPERAR ENLACE CIRCUITOS A 13,8 KV EL HATICO- SANTA ANA</t>
  </si>
  <si>
    <t>REEMPLAZO DE 300 M DE CONDUCTOR # 4/0 ARV Y MANTENIMIENTO DE PICA Y PODA</t>
  </si>
  <si>
    <t>ACTUALMENTE NO SE CUENTA CON EL ENLACE PARA RESPALDAR LA CARGA TANTO DEL CTO.  EL HATICO COMO DEL CTO. SANTA ANA</t>
  </si>
  <si>
    <t>SECTOR ALÍ PRIMERA</t>
  </si>
  <si>
    <t>RECUPERAR ENLACE CIRCUITOS A 13,8 KV PAMPAN - EL VALLE</t>
  </si>
  <si>
    <t>SE REQUIERE RECUPERAR ENLACE CIRCUITOS A 13,8 KV PAMPAN - EL VALLE</t>
  </si>
  <si>
    <t>REEMPLAZO DE CONDUCTOR # 4/0 ARV (300 M) Y MANTENIMIENTO DE PICA Y PODA</t>
  </si>
  <si>
    <t>ACTUALMENTE NO SE CUENTA CON EL ENLACE PARA RESPALDAR LA CARGA TANTO DEL CTO.  PAMPAN COMO DEL CTO. EL VALLE</t>
  </si>
  <si>
    <t>PAMPÁN</t>
  </si>
  <si>
    <t>SECTOR LA REPRESA</t>
  </si>
  <si>
    <t>RECUPERAR TRAMO DE LÍNEA DEL CTO. ZONA INDUSTRIAL 13,8 KV</t>
  </si>
  <si>
    <t>SE REQUIERE RECUPERAR TRAMO DE LÍNEA DEL CTO. ZONA INDUSTRIAL (TRONCAL PRINCIPAL) PARA NORMALIZAR EL CTO.</t>
  </si>
  <si>
    <t>RECUPERAR 300 M DE CONDUCTOR ARV DEL TRONCAL PRINCIPAL DEL CTO. ZONA INDUSTRIAL</t>
  </si>
  <si>
    <t>TROCAL PRINCIPAL PERDIDO POR DESLIZAMIENTO DE TIERRA, ACTUALMENTE EL CTO. ALIMENTA LA TOTALIDAD DE LA CAGA POR UNA DERIVACIÓN QUE LIMITA LA OPERATIVIDAD DEL CTO.</t>
  </si>
  <si>
    <t>MEJORAS EN LA OPERATIVIDAD Y NIVELES DE TENSIÓN</t>
  </si>
  <si>
    <t>SECTOR SAN LUIS</t>
  </si>
  <si>
    <t>RECUPERAR LÍNEA 34,5 KV MENDOZA- AGUA SANTA</t>
  </si>
  <si>
    <t>MANTENIMIENTO MAYOR DE PICA Y PODA (20 KM)</t>
  </si>
  <si>
    <t>MEJORAR EL PERFIEL DE TENSIÓN Y DARLE FLEXIBILIDAD A LA SUBESTACIÓN AGUA SANTA</t>
  </si>
  <si>
    <t>DESDE LA SUBESTACIÓN SABANA DE MENDOZA HASTA LA SUBESTACIÓN AGUA SANTA</t>
  </si>
  <si>
    <t>RECUPERAR ENLACE CIRCUITOS A 13,8 KV EL VALLE - MONAY II</t>
  </si>
  <si>
    <t>RECUPERAR ENLACE CIRCUITOS A 13,8 KV EL VALLE Y MONAY II (2 KM)</t>
  </si>
  <si>
    <t>RECUPERACIÓN DE 2 KM DE LÍNEA EN 13,8 KV PARA REACTIVAR EL ENLACE ENTRE LOS CIRCUITOS MONAY II- EL VALLE</t>
  </si>
  <si>
    <t>ACTUALMENTE NO SE CUENTA CON EL ENLACE PARA RESPALDAR LA CARGA TANTO DEL CTO. EL VALLE COMO DEL CTO. MONAY II</t>
  </si>
  <si>
    <t>DESDE EL SECTOR LA GUACA HASTA PUENTE BLANCO</t>
  </si>
  <si>
    <t>RECUPERAR ENLACE CIRCUITOS AGUA VIVA - BRISAS DE JALISCO</t>
  </si>
  <si>
    <t>RECUPERAR 4.5 KM DEL ENLACE DEL CIRCUITO AGUA VIVA – JALISCO 13,8 KV.  CONSTRUIR 500 MTS. DE LÍNEA EN 13.8 KV Y CAMBIO DE AISLAMIENTO PARA GARANTIZAR LA CONTINUIDAD Y LA CALIDAD DEL SERVICIO ELÉCTRICO A TRAVÉS DE LA DISMINUCIÓN DEL TTI, MEJORAR LA OPERATI</t>
  </si>
  <si>
    <t>RECUPERAR 4.5 KM DEL ENLACE DEL CIRCUITO AGUA VIVA – JALISCO 13,8 KV.  CONSTRUIR 500 MTS. DE LÍNEA EN 13.8 KV Y CAMBIO DE AISLAMIENTO</t>
  </si>
  <si>
    <t>ESTA OBRA ES PRIORITARIA PARA PODER DAR FLEXIBILIDAD TANTO AL CIRCUITO AGUA VIVA COMO AL CIRCUITO BRISAS DE JALISCO, LOS CUALES NO CUENTAN CON UN RESPALDO A LA HORA DE UNA CONTINGENCIA. (OBRA CONTRATADA CON RECURSOS DE CORPOELEC EN EL AÑO 2012, CON UN AVANCE DEL 60% APROXIMADAMENTE,  ACTUALMENTE PARALIZADA POR FALTA DE RECURSOS)</t>
  </si>
  <si>
    <t>ESTA OBRA ES PRIORITARIA PARA PODER DAR FLEXIBILIDAD TANTO AL CIRCUITO AGUA VIVA COMO AL CIRCUITO BRISAS DE JALISCO, LOS CUALES NO CUENTAN CON UN RESPALDO A LA HORA DE UNA CONTINGENCIA, ASI MISMO, CON ESTA OBRA SE PRETENDE DISMINUIR LOS INDICADORES DE TTI</t>
  </si>
  <si>
    <t>MOTATÁN</t>
  </si>
  <si>
    <t xml:space="preserve">DESDE EL PEAJE DE PERAZA HASTA LA URB. BRISAS DE JALISCO </t>
  </si>
  <si>
    <t>RECUPERACIÓN DE LÍNEA EN 34,5 KV  BUENA VISTA-ARAPUEY</t>
  </si>
  <si>
    <t>RECUPERAR 02 TRAMOS DE LÍNEA EN 34,5 KV QUE SIRVE DE ENLACE ENTRE LAS SS/EE BUENA VISTA-CAJA SECA</t>
  </si>
  <si>
    <t>RECUPERAR 02 TRAMOS DE LÍNEA EN 34,5 KV (1 KM) QUE SIRVE DE ENLACE ENTRE LAS SS/EE BUENA VISTA-CAJA SECA</t>
  </si>
  <si>
    <t xml:space="preserve">LA LÍNEA SE ENCUENTRA INOPERATIVA POR FALTA DE MANTENIMIENTO MAYOR DE PICA Y PODA Y RECUPERACIÓN DE DOS TRAMOS DE LÍNEA </t>
  </si>
  <si>
    <t xml:space="preserve"> JULIO CESAR SALAS</t>
  </si>
  <si>
    <t>SECTOR LA QUEBRADITA AL LADO DEL RESTAURAN DE PAPA MUNICIPIO JULIO CESAR SALAS EDO, MÉRIDA</t>
  </si>
  <si>
    <t>CAMBIO DE CONDUCTOR A 4/0ARV 
CTO. 13.8KV VALERA I.</t>
  </si>
  <si>
    <t>CAMBIO DE CONDUCTOR EN TRAMO DE LA TRONCAL  PARA ELIMINAR CUELLO DE BOTELLA EN EL CTO. VALERA I.</t>
  </si>
  <si>
    <t>CAMBIO DE CONDUCTOR A 4/0 ARV CIRCUITO VALERA I (3 KM)</t>
  </si>
  <si>
    <t>EL CIRCUITO VALERA I, A PESAR DE QUE COMIENZA DESDE LA SALIDA DE LA SUBESTACIÓN VALERA I CON CONDUCTOR 4/0ARV, ESTA LIMITADO PARA APROVECHAR TODA SU CAPACIDAD POR CUELLO DE BOTELLA QUE PRESENTA EN SU TRONCAL. SE REQUIERE LA ADECUACIÓN DEBIDO A QUE EN LA C</t>
  </si>
  <si>
    <t>ESTA ACCION PERMITE MEJORAR LAS CONDICIONES OPERATIVAS DE LOS CIRCUITOS QUE ATIENDEN A LA CIUDAD DE VALERA A TRAVES DE LA REDISTRIBUCIÓN DE LA CARGA, ASI MISMO, PERMITE ATENDER LOS CRECIMIENTO QUE SE AVECINAN EN LA CIUDAD, MIENTRAS SE CONSOLIDAN LAS SOLUC</t>
  </si>
  <si>
    <t xml:space="preserve">CIRCUITO VALERA I </t>
  </si>
  <si>
    <t xml:space="preserve"> URBANIZACIÓN JOSE FELIX RIVAS (PLATA II) ENTRADA POR LA ESCUELA ANDRE ELOY BLANCO. </t>
  </si>
  <si>
    <t>CAMBIO DE CONDUCTOR A 4/0ARV 
CTO. 13.8KV VALERA II.</t>
  </si>
  <si>
    <t>CAMBIO DE CONDUCTOR EN TRAMO DE LA TRONCAL  PARA ELIMINAR CUELLO DE BOTELLA EN EL CTO. VALERA II.</t>
  </si>
  <si>
    <t>CAMBIO DE CONDUCTOR A 4/0 ARV CIRCUITO VALERA II (3 KM)</t>
  </si>
  <si>
    <t xml:space="preserve">EL CIRCUITO VALERA II, A PESAR DE QUE COMIENZA DESDE LA SALIDA DE LA SUBESTACIÓN VALERA I CON CONDUCTOR 4/0ARV, ESTA LIMITADO PARA APROVECHAR TODA SU CAPACIDAD POR CUELLO DE BOTELLA QUE PRESENTA EN SU TRONCAL. SE REQUIERE LA ADECUACIÓN DEBIDO A QUE EN LA </t>
  </si>
  <si>
    <t xml:space="preserve">CIRCUITO VALERA II </t>
  </si>
  <si>
    <t>CAMBIO DE CONDUCTOR A 4/0ARV 
CTO. 13.8KV CEMENTERIO.</t>
  </si>
  <si>
    <t>CAMBIO DE CONDUCTOR EN TRAMO DE LA TRONCAL  PARA ELIMINAR CUELLO DE BOTELLA EN EL CTO. CEMENTERIO</t>
  </si>
  <si>
    <t xml:space="preserve">CAMBIO DE UN (1) KM DE CONDUCTOR #2ARV A 4/0 ARV EN EL CTO. CEMENTERIO. </t>
  </si>
  <si>
    <t>EL CIRCUITO CEMENTERIO, A PESAR DE QUE COMIENZA DESDE LA SALIDA DE LA SUBESTACIÓN VALERA II CON CONDUCTOR 4/0ARV, ESTA LIMITADO PARA APROVECHAR TODA SU CAPACIDAD POR CUELLO DE BOTELLA QUE PRESENTA EN SU TRONCAL. SE REQUIERE LA ADECUACIÓN DEBIDO A QUE EN L</t>
  </si>
  <si>
    <t>CIRCUITO CEMENTERIO</t>
  </si>
  <si>
    <t xml:space="preserve">VIA  URBANIZACIÓN  SAN ANTONIO,  H.A TRACTOR.  SECTOR LA FLORESTA ENTRADA  AL  GALPÓN </t>
  </si>
  <si>
    <t>CAMBIO DE CONDUCTOR A 4/0 ARV 
CTO. 13,8KV HOSPITAL .</t>
  </si>
  <si>
    <t>CAMBIO DE CONDUCTOR EN TRAMO DE LA TRONCAL  PARA ELIMINAR CUELLO DE BOTELLA EN EL CTO. HOSPITAL.</t>
  </si>
  <si>
    <t xml:space="preserve">CAMBIO DE CONDUCTOR A 4/0 EL CTO. HOSPITAL (3 KM) </t>
  </si>
  <si>
    <t xml:space="preserve">EL CIRCUITO HOSPITAL, A PESAR DE QUE COMIENZA DESDE LA SALIDA DE LA SUBESTACIÓN VALERA II CON CONDUCTOR 4/0ARV, ESTA LIMITADO PARA APROVECHAR TODA SU CAPACIDAD POR CUELLO DE BOTELLA QUE PRESENTA EN SU TRONCAL. SE REQUIERE LA ADECUACIÓN DEBIDO A QUE EN LA </t>
  </si>
  <si>
    <t xml:space="preserve">CIRCUITO HOSPITAL </t>
  </si>
  <si>
    <t>SE REQUIERE LA REACTIVACIÓN DE LOS BANCOS DE CONDESADORES FIJOS (NUEVE DE 3X100 KVAR, DOS 3X50 KVAR Y DIEZ DE 3X200 KVAR) EN LOS CIRCUITOS 13,8 KV   LAS ACACIAS, EL COUNTRY, ESCUQUE, AMINTA, MOTATAN II, ZONA INDUSTRIAL, EL AMPARO, EL HATICO, SABANA DE MEN</t>
  </si>
  <si>
    <t>20 ABRAZADERA 3-3 1/2" 3 T,10 ABRAZADERA 5-5 1/2" 3 T,5 ADAPTADOR A/G 128 X 112 CRUCETA 3-4 1/2, 9 AISLADOR DE ESPIGA PARA 15 KV, 6 CONDENSADORES AT 1F INTEMP 200KVAR 7200V95KV, 9 CONDUCTOR COBRE SEMIDURO 4AWG SOLIDO, 9 CONDUCTOR DESNUDO ARVIDAL 2/0AWG 7H</t>
  </si>
  <si>
    <t>BANCO DE CONDENSADORES FUERA DE SERVICIO</t>
  </si>
  <si>
    <t>DISMINUIR LOS REACTIVOS QUE CIRCULAN POR RED CON EL FIN DE LIBERAR POTENCIA EN CIRCUITOS, TRANSFORMADORES POTENCIA Y MÁQUINAS DE GENERACIÓN.</t>
  </si>
  <si>
    <t>LAS ACACIAS, EL COUNTRY, ESCUQUE, AMINTA, MOTATAN II, ZONA INDUSTRIAL, EL AMPARO, EL HATICO, SABANA DE MENDOZA, ESTADIO, SANTA ANA, VALMORE, BUENA VISTA I, EL HORCON, SAN LUIS Y TRES DE FEBRERO</t>
  </si>
  <si>
    <t>ESCUQUE, MOTATÁN, PAMPÁN, SAN RAFAEL, SUCRE, TRUJILLO Y VALERA</t>
  </si>
  <si>
    <t xml:space="preserve">FRENTE AL COUNTRY CLUB, DETRÁS DEL CLUB ITALVEN, SECTOR JUAN DÍAZ, DETRÁS DEL SEGURO SOCIAL, VÍA EL BAÑO SECTOR CACAO II, FRENTE A LA LICORERÍA CASA VERDE, LA HOYADA POR LA LICORERA LA SURTIDORA,  CHIMPIRE U.E. RAFAEL RANGEL CASA – 45, SECTOR ALÍ PRIMERA </t>
  </si>
  <si>
    <t>AUMENTO CAPACIDAD SUBESTACIÓN ISNOTU 34,5/13,8KV 
 DE 2X5 MVA  A 1X15 MVA</t>
  </si>
  <si>
    <t xml:space="preserve">AMPLIACIÓN Y MEJORA DE LA SUBESTACIÓN ISNOTU 34,5/13,8 KV A TRAVÉS DEL AUMENTO DE CAPACIDAD DE 2X5 MVA A (1X5 + 1X10) MVA </t>
  </si>
  <si>
    <t>SUSTITUCIÓN DE UN TRANSFORMADOR DE 5MVA POR OTRO DE 10MVA</t>
  </si>
  <si>
    <t>SE REQUIERE UN AUMENTO DE CAPACIDAD YA QUE EL TX DE POTENCIA PRESENTA UN PROBLEMA POR HUMEDAD EN LAS PRUEBAS FÍSICO QUÍMICAS REALIZADAS, DANDO COMO RESULTADO QUE EL TRANSFORMADOR ESTA EN MALAS CONDICIONES, ADEMÁS SE PREVEE EL CRECIMIENTO PARA TODO EL MUNI</t>
  </si>
  <si>
    <t>PROYECTO QUE BENEFICIARÁ  A LA POBLACIÓN DEL MUNICIPIO RAFAEL RANGEL, APROXIMADAMENTE 5500 USUARIOS, GARANTIZANDO CONTINUIDAD Y CALIDAD DEL SERVICIO ELÉCTRICO</t>
  </si>
  <si>
    <t>SUBESTACIÓN ISNOTU</t>
  </si>
  <si>
    <t>RAFAEL RANGEL</t>
  </si>
  <si>
    <t xml:space="preserve">
VÍA BETIJOQUE A 200 METROS A LA ENTRADA DE LA POBLACIÓN DE ISNOTÚ
</t>
  </si>
  <si>
    <t>REHABILITACIÓN Y AUMENTO CAPACIDAD SUBESTACIÓN SAN JACINTO DE  1X2,65 MVA A 1X10 MVA</t>
  </si>
  <si>
    <t>REHABILITACIÓN, AMPLIACIÓN Y MEJORA DE LA SUBESTACIÓN SAN JACINTO 34,5/13,8 KV A TRAVÉS DEL AUMENTO DE CAPACIDAD Y PUESTA EN SERVICIO UN TRANSFORMADOR DE 10 MVA</t>
  </si>
  <si>
    <t>POR LA QUEMA DE UN TRANSFORMADOR EN LA SUBESTACIÓN JAJÓ,  SE DISPUSO EN LA SUBESTACIÓN SAN JACINTO DE SU TRANSFORMADOR DE 5MVA PARA RESOLVER LA CONTINGENCIA DE LA SUBESTACIÓN JAJÓ, QUEDANDO LA SUBESTACIÓN SAN JACINTO SIN TRANSFORMADOR Y CON SU CARGA TRANS</t>
  </si>
  <si>
    <t>MEJORAMIENTO EN LA CALIDAD DEL SERVICIO EN EL MUNICIPIO TRUJILLO, YA QUE CON ESTA ACCCIÓN SE LES DA MAYOR FLEXIBLIDAD AL SISTEMA; CONFIABILIDAD PRODUCTO DE LA NORMALIZACIÓN DE LA CARGA AFECTADA Y MAYOR CONTINUIDAD EN EL SUMINISTRO DE ENERGÍA ELÉCTRICA.</t>
  </si>
  <si>
    <t>SUBESTACIÓN SAN JACINTO</t>
  </si>
  <si>
    <t>SECTOR SAN JACINTO</t>
  </si>
  <si>
    <t xml:space="preserve"> SUSTITUCIÓN DEL TRANSFORMADOR DAÑADO DE 1X10 MVA EN LA SUBESTACIÓN JARDÍN </t>
  </si>
  <si>
    <t xml:space="preserve">RECUPERAR UNA DE LAS BAHIAS FUERA DE SERVICIO DE LA SUBESTACIÓN JARDÍN 34,5/13,8 KV A TRAVÉS DE LA SUSTITUCIÓN DEL TRANSFORMADOR DAÑADO 1X10 MVA </t>
  </si>
  <si>
    <t xml:space="preserve"> SUSTITUCIÓN DEL TRANSFORMADOR DAÑADO PERTENECIENTE A LA SUBESTACIÓN JARDÍN 1X10 MVA</t>
  </si>
  <si>
    <t>REQUIERE REEMPLAZO YA QUE EL TRANSFORMADOR PRESENTA PROBLEMAS DE BAJO VOLTAJE A SU SALIDA, POR LO QUE ESTÁ LIMITADO PARA ALIMENTAR LA CARGA. ADICIONALMENTE SE TIENE PREVISTO ATENDER A TRAVES DE ESTA SUBESTACIÓN UN ESTIMADO DE 2 MVA EN PROYECTOS DE LA GMVV</t>
  </si>
  <si>
    <t>MEJORA LOS PERFILES DE TENSIÓN Y PERMITE ATENDER LOS CRECIMIENTOS DE LA ZONA Y PROYECTOS DE LA GMVV.</t>
  </si>
  <si>
    <t xml:space="preserve">SUBESTACIÓN JARDÍN </t>
  </si>
  <si>
    <t>BOCONÓ</t>
  </si>
  <si>
    <t>SECTOR BOCONO- FRENTE AL CEMENTERIO MUNICIPAL</t>
  </si>
  <si>
    <t>RECUPERAR LA CAPACIDAD FIRME DE LA SUBESTACIÓN EL JAGÜITO DE 1X10 MVA  A 2X10 MVA</t>
  </si>
  <si>
    <t>DEVOLVER A SUS CONDICIONES INICIALES LA SUBESTACIÓN EL JAGÜITO 34,5/13,8 KV A TRAVÉS DE LA REACTIVACIÓN DE LA BAHIA N° 2.</t>
  </si>
  <si>
    <t>SUMINISTRO, COLOCACIÓN Y PUESTA EN SERVICIO DE UN TRANSFORMADOR 10 MVA PARA LA SUBESTACIÓN EL JAGUITO</t>
  </si>
  <si>
    <t>POR LA QUEMA DE UN TRANSFORMADOR EN LA SUBESTACIÓN SAN RAFAEL,  SE DISPUSO EN LA SUBESTACIÓN EL JAGUITO DE SU TRANSFORMADOR DE 6,65MVA PARA RESOLVER LA CONTINGENCIA DE LA SUBESTACIÓN SAN RAFAEL, QUEDANDO LA SUBESTACIÓN EL JAGUITO SIN UNO DE SUS TRANSFORMA</t>
  </si>
  <si>
    <t>MEJORAMIENTO EN LA CALIDAD DEL SERVICIO EN EL MUNICIPIO ANDRES BELLO, YA QUE CON ESTA ACCCIÓN SE LES DA MAYOR FLEXIBILIDAD AL SISTEMA A LA HORA DE UNA FALLA O MANTENIMIENTO EN LAS BAHIAS DE LA SUBESTACIÓN, DANDO ASI MAYOR CONTINUIDAD EN EL SUMINISTRO DE E</t>
  </si>
  <si>
    <t>SUBESTACIÓN EL JAGÜITO</t>
  </si>
  <si>
    <t>A 100 MTS DE LA ENTRADA HACIA LOS NEGROS EL JAGUITO MUNICIPIO ANDRES BELLO EDO. TRUJILLO</t>
  </si>
  <si>
    <t>RECUPERAR LA CAPACIDAD FIRME DE LA SUBESTACIÓN JAJO DE 1X5 MVA  A 2X5 MVA</t>
  </si>
  <si>
    <t>DEVOLVER A SUS CONDICIONES INICIALES LA SUBESTACIÓN JAJO 34,5/13,8 KV A TRAVÉS DE LA REACTIVACIÓN DE LA BAHIA N° 1.</t>
  </si>
  <si>
    <t>SUMINISTRO, COLOCACIÓN Y PUESTA EN SERVICIO DE UN TRANSFORMADOR 5 MVA PARA LA SUBESTACIÓN JAJO.</t>
  </si>
  <si>
    <t>LA SUBESTACIÓN JAJÓ POR LA QUEMA DE UNO DE SUS TRANSFORMADORES TUVO QUE SUSTITUIR LOS DOS TRANSFORMADORES DE LA CUAL DISPONIA POR UNO DE 5MVA PROVENIENTE DE LA SUBESTACIÓN SAN JACINTO, CON EL FIN DE ROTAR Y NO DEJAR A LA SUBESTACIÓN SAN JACINTO SIN TRANSF</t>
  </si>
  <si>
    <t>MEJORAMIENTO EN LA CALIDAD DEL SERVICIO EN EL MUNICIPIO URDANETA, YA QUE CON ESTA ACCCIÓN SE LES DA MAYOR FLEXIBILIDAD AL SISTEMA A LA HORA DE UNA FALLA O MANTENIMIENTO EN LAS BAHIAS DE LA SUBESTACIÓN, DANDO ASI MAYOR CONTINUIDAD EN EL SUMINISTRO DE ENERG</t>
  </si>
  <si>
    <t>SUBESTACIÓN JAJÓ</t>
  </si>
  <si>
    <t>VÍA TUÑAME – A 200MTS ENTRADA A LA FINCA LA CUMBRE SR. MAXIMO URBANO MUNICIPIO URDANETA – EDO- TRUJILLO.</t>
  </si>
  <si>
    <t>REHABILITACIÓN SUBESTACIÓN SABANA DE MENDOZA 34,5/13,8KV 1X10MVA</t>
  </si>
  <si>
    <t xml:space="preserve">REHABILITACIÓN Y PUESTA EN SERVICIO DE LA SUBESTACIÓN SABANA DE MENDOZA 34,5/13,8KV </t>
  </si>
  <si>
    <t>REQUIERE MANTENIMIENTO MAYOR, REEMPLAZO DE ACEITE, CORRECCION DE BOTE DE ACEITE, EMPACADURAS Y PRUEBAS ELECTRICAS TRANSFORMADOR DE 10 MVA 34.5/13.8KV, REEMPLAZO DE CONDUCTOR DE LA BARRA PRINCIPAL 13,8KV CALIBRE 500 MCM, INSTALACION DE 3 INTERRUPTORES 34,5</t>
  </si>
  <si>
    <t>PRODUCTO DE LA DESINCORPORACIÓN DEL TX 34.5/13,8KV DE LA S/E SABANA DE MENDOZA 34,5/13,8KV POR PROBLEMAS DE HUMEDAD EN EL ACEITE, SE TRANSFIRIÓ LA CARGA QUE ATENDIA DICHA SUBESTACIÓN AL TX 115/13,8KV DE LA SUBESTACIÓN SABANA DE MENDOZA 115/34,5/13,8KV (OB</t>
  </si>
  <si>
    <t>MEJORAMIENTO EN LA CALIDAD DEL SERVICIO EN LOS MUNICIPIOS SUCRE Y RAFAEL RANGEL, YA QUE CON ESTA ACCCIÓN SE LES DA MAYOR FLEXIBILIDAD AL SISTEMA A LA HORA DE UNA FALLA O MANTENIMIENTO EN LAS BAHIAS DE LA SUBESTACIÓN, DANDO ASI MAYOR CONTINUIDAD EN EL SUMI</t>
  </si>
  <si>
    <t>SUBESTACIÓN MENDOZA 34,5/13,8</t>
  </si>
  <si>
    <t>SECTOR HUGO SUAREZ, C PANAMERICANA</t>
  </si>
  <si>
    <t>INSTALACION  DE 11 RECONECTADORES EN LAS SUBESTACIÓNES UBICADAS EN EL  ESTADO COJEDES.</t>
  </si>
  <si>
    <t>SUSTITUCION  DE 11 RECONECTADORES DE LOS SUB ESTACIONES DEL ESTADO COJEDES, LOS CUALES SE ENCUENTRAN DAÑADOS</t>
  </si>
  <si>
    <t>MEJORAR LA CALIDAD DEL SERVICIO, GARANTIZAR CAPACIDAD DE SUMINISTRO, MEJORANDO LA CONFIABILIDAD Y FLEXIBILIDAD DEL SISTEMA EN TODO EL ESTADO</t>
  </si>
  <si>
    <t xml:space="preserve">EN ESTADO COJEDES SE ENCUNTRAN ACTUALMENTE 11 RECONECTADORES DAÑADOS, UBICADOS EN LAS DIFERENTES SUB ESTACIONES, LIMITANDO LAS MANIOBRAS OPERATIVAS </t>
  </si>
  <si>
    <t>SUB ESTACIONES DEL ESTADO COJEDES</t>
  </si>
  <si>
    <t>EZEQUIEL ZAMORA, ROMULO GALLEGOS, ANZOATEGUI, RICAURTE, PAO, GIRARDOT, LIMA BLANCO, TINAQUILLO</t>
  </si>
  <si>
    <t>SUBESTACIONES: ZONA INDUSTRIAL, LAS VEGAS, APARTADERO, LAGUNITA, PAO, BAUL, AGUADITA, HILANDERIA</t>
  </si>
  <si>
    <t>CAMBIO DE AISLAMIENTO, CONDUCTOR, ADECUACION DE PARTIDAS Y DISMINUCION DE CARGAS</t>
  </si>
  <si>
    <t>CIRCUITO SOBRE CARGADO A UN 96%, EL CUAL PERTENECE TANTO AL SECTOR URBANO COMO FORANEO Y MONTAÑOSO, CON PRONLEMAS DE AISLAMIENTO Y DETERIORO DEL CONDUCTOR</t>
  </si>
  <si>
    <t xml:space="preserve">ZONA CENTRO NORTE DEL MUNICIPIO EZEQUIEL ZAMORA, </t>
  </si>
  <si>
    <t>MAPUEY</t>
  </si>
  <si>
    <t>ZONA CENTRO NORTE DEL ESTADO COJEDES</t>
  </si>
  <si>
    <t xml:space="preserve">CONSTRUCCION DE UNA SALIDA EN 34,5 KV PARA EL CTO VENIRAN 34,5 KV  ASOCIADA A LA BARRA EN DE CIRCUITO </t>
  </si>
  <si>
    <t xml:space="preserve">CONTRUCCION DE SALIDAD DE LINEAS EN 34,5 KV EN LA SUBESTACION SAN CARLOS PARA  </t>
  </si>
  <si>
    <t xml:space="preserve">PASAR LA SALIDAS DEL CIRCUITO VENIRAN 34,5 KV DEL TRANSFORMADOR DE POTENCIA III DE LA SUBESTACION SAN CARLOS AL TRANSFORMADOR DE POTENCIA IV </t>
  </si>
  <si>
    <t xml:space="preserve">DESCARGARA EL TX VI QUE ESTA AL 90% Y PASAR LA CARGA DEL TX III CON LA TRANSFERENCIA DEL CIRCUITO VENIRAN </t>
  </si>
  <si>
    <t>EQUILIBRAR LAS CARGA DE LOS TRANSFORMADORES DE POTENCIA DE 36 MVA 115/34,5 KV DE LA SUBESTACION SAN CARLOS 115/34,5/13,8 KV</t>
  </si>
  <si>
    <t>VENIRAN 34,5</t>
  </si>
  <si>
    <t>SUBESTACION SAN CARLOS 115/34,/13,8 KV</t>
  </si>
  <si>
    <t xml:space="preserve">CONSTRUCCIÓN DE CIRCUITO APARTADERO, DESDE
LA S/E SAN RAFAEL DE ONOTO 115/34.5/13.8 KV,
HASTA LA S/E APARTADERO 34,5/13,8 KV
</t>
  </si>
  <si>
    <t xml:space="preserve">CONSTRUCCIÓN DE 14 KM DE LINEAS EN 4/0 ARVIDAL PARA EL CIRCUITO APARTADERO, DESDE LA S/E SAN RAFAEL DE ONOTO 115/34.5/13.8 KV, HASTA LA S/E APARTADERO 34,5/13,8 KV
</t>
  </si>
  <si>
    <t xml:space="preserve">MEJORA LA CALIDAD DEL SERVICIO ELÉCTRICO A TODO EL MUNICIPIO ANZOÁTEGUI MEDIANTE UNA LINEA EXPRESA DE 14 KM EN 34.5KV DESDE UNA FUENTE FIRME CERCANA COMO LA S/E SAN RAFAEL DE ONOTO 115/34.5/13.8KV HASTA LA S/E APARTADERO34.5/13.8KV, </t>
  </si>
  <si>
    <t>EN ESPERA DE APROBACION DE RECURSOS</t>
  </si>
  <si>
    <t>SE MINIMISARA LAS CONSTANTES FALLAS Y
CAÍDA DE TENSIÓN QUE SUFRE EL CIRCUITO ACTUAL
APARTADERO 34.5 KV PROVENIENTE DE LA
SUBESTACION ACARIGUA I CON UNA LONGITUD
APROXIMADA DE 64 KM.</t>
  </si>
  <si>
    <t>APARTADERO 34,5</t>
  </si>
  <si>
    <t>ANZOTEGUI</t>
  </si>
  <si>
    <t>DESDE LA S/E SAN RAFAEL DE ONOTO A LA AUTOPISTA JOSE ANTONIO PAEZ</t>
  </si>
  <si>
    <t>CONSTRUCCION DE 20 KM DE LINEAS PARA EL CIRCUITO 34,5KV LAS VEGAS, DESDE LA SUBESTACION SAN CARLOS HASTA LAS VEGAS, SUMINISTRO E INTALACION DE INTERRUPTOR  EN LA SUBESTACIÓN SAN CARLOS Y LAS VEGAS, ASI SE MEJORA LOS PERFILES DE TENSION EN LAS SUBESTACIONE</t>
  </si>
  <si>
    <t xml:space="preserve">INDEPENDIZAR LA SUBESTACION LAS VEGAS 34.5/13.8 KV DEL CIRCUITO LAGUNITA 34.5 KV, MEJORANDO LOS PERFILES DE TENSION EN LAS SUBESTACIONES DE DISTRIBUCION LAGUNITA Y LAS VEGAS, EVITAR QUE QUEDEN SIN SERVICIO LAS DOS SUBESTACIONES AL MOMENTO DE UNA FALLA EN </t>
  </si>
  <si>
    <t xml:space="preserve">EL CIRCUITO LAGUNITA 34,5KV QUE SUMINISTRA ENERGIA A LAS SUBESTACION LAGUNITA Y LAS VEGAS ESTA AL 100% DE SU CAPASIDAD DE TRANSPORTE SE DEBEN INDEPENDIZAR ESTAS SUBESTACIONES DE SU ALIMENTADOR PRINCIPAL </t>
  </si>
  <si>
    <t>REDUCIR LA CAIDA DE TENSION Y MINIMIZAR LAS INTERRUPCIONES QUE AFECTAN A LAS DOS SUBESTACIONES (LAS VEGAS Y LAGUNITA) LAS CUALES A SUS VEZ  AFECTA A LOS MUNICIPIOS ROMULO GALLEGO Y RICAURTE DEL ESTADO COJEDES.</t>
  </si>
  <si>
    <t>LAS VEGAS 34,5</t>
  </si>
  <si>
    <t xml:space="preserve"> EZEQUIEL ZAMORA - ROMULO GALLEGO</t>
  </si>
  <si>
    <t>DESDE LA SUBESTACION SAN CARLOS 115/34,5/13,8 KV HASTA LA SUBESTACION LAS VEGAS</t>
  </si>
  <si>
    <t xml:space="preserve">ADECUACION DEL LA SALIDAS Y PUNTOS DE TRANSFERENCIA  DE LOS CIRCUITOS EN 34,5 KV DE LA SUBESTACION SAN CARLOS 115/34,5/13,8 KV </t>
  </si>
  <si>
    <t>REUBICACION DE POSTIADURA Y RETIRO DE LA CERCA DE LA SUBESTACION SAN CARLOS DE 20 A 30 MTS, YA QUE LA CERCANIA A LA SUBESTACION TIENE RESTRICIONES OPERARTIVA</t>
  </si>
  <si>
    <t>ADECUAR DE SALIDADS Y PUNTOS DE TRANSFERENCIAS ENTRE LOS CIRCUITOS 34,5 KN DE LA SUBESTACION SAN CARLOS</t>
  </si>
  <si>
    <t>LAS SALIDAS DE LOS CIRCUITOS ESTAN MUY CERCANOS A LA SUBESTACION Y NO SE TIENE FORMA DE REALIZAR ENLACES O ANILLOS ENTRE LOS CIRCUITOS</t>
  </si>
  <si>
    <t>TENER UNAS SALIDAS ADECUADAS SIN RESTRICIONES OPERATIVA</t>
  </si>
  <si>
    <t xml:space="preserve">COMPENSACIÓN REACTIVA EN LÍNEAS DE DISTRIBUCIÓN DEL ESTADO COJEDES QUE CUENTA UN ÍNDICE ELEVADO DE CON CARGAS INDUCTIVA </t>
  </si>
  <si>
    <t xml:space="preserve">UBICAR ESTRATÉGICAMENTE EN LA RED BANCO DE COMPENSACIÓN REACTIVA, PREFERIBLEMENTE CERCA DE LAS CARGAS INDUCTIVAS QUE GENERAN LA POTENCIA REACTIVA EN PUNTOS CRÍTICOS EN 10 CIRCUITOS EN DISTRIBUCIÓN DONDE SE CONCENTRA LA MAYOR DEMANDA DE POTENCIA REACTIVA. </t>
  </si>
  <si>
    <t>BUSCA MEJORAR LA EFICIENCIA Y LA CALIDAD DEL SUMINISTRO ELÉCTRICO AL REDUCIR LA POTENCIA REACTIVA INDUCTIVA</t>
  </si>
  <si>
    <t>EN PROPUESTA</t>
  </si>
  <si>
    <t xml:space="preserve">DISMINUIR LAS PÉRDIDAS Y MEJORAR LA EFICIENCIA, SE PUEDE REDUCIR EL CONSUMO DE ENERGÍA ACTIVA </t>
  </si>
  <si>
    <t>CAMORUQUITO, COJEDITOS, APARTADERO, ARISMENDI,  ZAMBRANO, GUAMA, CAÑO HONDO, JACARANDA,  TERMINAL, LAS VEGAS,</t>
  </si>
  <si>
    <t>EZEQUIEL ZAMORA, RICAURTE, ANZOTEGUI,  PAO, ARISMENDI, TINACO</t>
  </si>
  <si>
    <t>AUMENTO DE CAPACIDAD DE TRANSFORMADOR  DE DE 10 MVA A 20 MVA PARA CUBRIR LA DEMANDA DEL CRECIMIENTO AGROINDUSTRIAL Y POBLACIONAL DEL MUNICIPIO ANZOTEGUI</t>
  </si>
  <si>
    <t>LA SUBESTACION APARTADERO SE EN CUENTRA  EN UN 95%  DE SU CAPACIDAD INSTALADA, Y PROYECCION DE INCORPORACION DE NUEVA CARGA DE MAS DE 5 MVA EN EL MUNICIPIO ANZOATEGUI</t>
  </si>
  <si>
    <t xml:space="preserve">MEJORAR LA CALIDAD DEL SERVICIO, GARANTIZAR CAPACIDAD FIRME,  MEJORANDO LA CONFIABILIDAD Y FLEXIBILIDAD DEL SISTEMA </t>
  </si>
  <si>
    <t>AUMENTO DE CAPACIDAD SUBESTACION APARTADERO</t>
  </si>
  <si>
    <t>CARRETERA NACIONAL TRONCAL 5, SECTOR APARTADEROS, A 500 MTS. ANTES DE LLEGAR AL PEAJE, DEL MCPIO. ANZOATEGUI-</t>
  </si>
  <si>
    <t>ASEGURAR LA CONTINUIDAD DEL SERVICIO MUNICIPIO RICAURT.</t>
  </si>
  <si>
    <t xml:space="preserve">EN ESPERA DE AUTORIZACION DE ROTACION DE TRANSFORMADORES DE APARTADEO A LAGUNITA Y POSTERIOR A LAS VEGAS </t>
  </si>
  <si>
    <t>MANTENER EN OPTIMAS CONDICIONES LOS EQUIPOS DE LA SUBESTACION LAGUNITA Y GRANTIZAR LA CALIDAD DEL SERVICIO,</t>
  </si>
  <si>
    <t>SUBESTACION  LAGUNITA</t>
  </si>
  <si>
    <t>RICAURTE</t>
  </si>
  <si>
    <t>ENTRE CALLE LA PASTORA Y LA AV LA MANGA</t>
  </si>
  <si>
    <t>AUMENTO DE CAPACIDAD DE LA SUBESTACION LAS VEGAS DE 10 MVA A 20 MVA</t>
  </si>
  <si>
    <t xml:space="preserve">MEJORAR LA CALIDAD DEL SERVICIO, GARANTIZAR CAPACIDAD FIRME PARA EL CRECIMIENTO DEL MUNICIPIO ROMULO GALLEGO, MEJORANDO LA CONFIABILIDAD Y FLEXIBILIDAD DEL SISTEMA </t>
  </si>
  <si>
    <t>SUBESTACION  LAS VEGAS</t>
  </si>
  <si>
    <t>ADECUACION DE LA MALLA PUESTA A TIERRA Y LA ADECUACION DE PORTICO  EN LA S/E ZONA INDUSTRIAL - SAN CARLOS</t>
  </si>
  <si>
    <t>ADECUACION DE LA MALLA PUESTA TIERRA DE LA SUB ESTACION, ADECUACION DE LOS PORTICOS MEDIANTE LA SUSTITUCION DE TODOS SUS COMPONENTES</t>
  </si>
  <si>
    <t>MINIMIZAR EL RIESGO DE PÉRDIDAS DE VIDAS HUMANAS Y DAÑOS A LOS EQUIPOS DE LA S/E. POR TENER TIERRA FLOTANTE</t>
  </si>
  <si>
    <t>ACTUALMENTE LA SUB ESTACION NO POSEE SISTEMA DE PUESTA A TIERRA ADECUADO, LO CUAL REPRESENTA UN RIESGO TANTO PARA EL PERSONAL OPERATIVO COMO PARA EQUIPOS Y LOS COMPONENTES ELECTRICO</t>
  </si>
  <si>
    <t>ALIVIANAR LAS CARGAS DEL CIRCUITO CENTRO I Y AEROPUERTO, Y PERMITIRA EL DESARROLLO DEL PARQUE INDUSTRIAL DEL MUNICIPIO EZEQUIEL ZAMORA</t>
  </si>
  <si>
    <t>AV INDUSTRIAL, DIAGONAL AL TERMINAL DE PASAJEROS. SAN CARLOS</t>
  </si>
  <si>
    <t>INSTALACION  DE  12 INTERRUPTORES EN LAS SUBESTACIÓNES UBICADAS EN EL  ESTADO COJEDES.</t>
  </si>
  <si>
    <t>INSTALACION DE 12 RECONECTADORES DE LOS SUB ESTACIONES DE DISTRIBUCION DEL ESTADO COJEDES,</t>
  </si>
  <si>
    <t xml:space="preserve">ASEGURAR LA PROTECCION DEL TRANSFORMADOR DE POTENCIA </t>
  </si>
  <si>
    <t xml:space="preserve">EN ESTADO COJEDES SE ENCUNTRAN ACTUALMENTE FALTA LA ADECUACION DE 12 INTERRUPTORES, UBICADOS EN LAS DIFERENTES SUB ESTACIONES DE DISTRIBUCION, LIMITANDO LAS MANIOBRAS OPERATIVAS </t>
  </si>
  <si>
    <t>EZEQUIEL ZAMORA, ROMULO GALLEGOS, ANZOATEGUI, RICAURTE, PAO, GIRARDOT,  TINAQUILLO</t>
  </si>
  <si>
    <t>SUBESTACIONES 34,5/13,8 KV: ZONA INDUSTRIAL, LAS VEGAS, APARTADERO, LAGUNITA, PAO, BAUL, AGUADITA, HILANDERIA, SUBESTACIONES DE 115/34,5/13,8 KV: SAN CARLOS</t>
  </si>
  <si>
    <t>REPARACION DE TRANSFORMADOR  DE 20 MVA</t>
  </si>
  <si>
    <t>LA AMPLIACION DE MVA DE LA SE APARTADERO QUE PERMITIRA MEJORAR EL SERVICIO ELECTRICO DEL MUNICIPIO ANZOATEGUI</t>
  </si>
  <si>
    <t>SUBESTACION APARTADERO ESTA EN UN 95% DE SU CAPACIDAD INSTALADA</t>
  </si>
  <si>
    <t xml:space="preserve">MEJORAR LA CALIDAD DEL SERVICIO, GARANTIZAR CAPACIDAD DE SUMINISTRO, MEJORANDO LA CONFIABILIDAD Y FLEXIBILIDAD DEL SISTEMA </t>
  </si>
  <si>
    <t>REPARACION DE TRANSFORMADOR DE POTENCIA</t>
  </si>
  <si>
    <t>S/E COJEDES 400</t>
  </si>
  <si>
    <t xml:space="preserve">REHABILITACIÓN ALIMENTADOR LA ESTACADA 13.8 KV </t>
  </si>
  <si>
    <t>REEMPLAZAR TRAMOS DE CONDUCTOR DESNUDO ARVIDAL 2/0  EN TRAMO DEL TRONCAL , SUSTITUCIÒN DE AISLAMIENTO , REMPLAZO DE POSTE ACERO 12.20 M 437KG PESADO, SUSTITUCIÒN DE PARARRAYO DE ALTA POLIME 36KV 10KA 660MM OXIDO , REMPLAZO DE SECCIONADOR MONOP 34.5KV 630A</t>
  </si>
  <si>
    <t>MANTENIMIENTO MAYOR (10 KM SIMPLE TERNA), INCLUYE SUSTITUCION DE POSTES FRACTURADOS, PUNTOS DE OPERACIONES, PUNTOS DE TRANSFERENCIAS, PROTECCIONES Y PARARRAYOS</t>
  </si>
  <si>
    <t>POR ASIGNACIÓN DE RECURSOS</t>
  </si>
  <si>
    <t>POBLACION BENEFICIADA APROXIMADAMENTE: 3787</t>
  </si>
  <si>
    <t xml:space="preserve">LA ESTACADA 13.8 KV </t>
  </si>
  <si>
    <t xml:space="preserve">MUÑOZ </t>
  </si>
  <si>
    <t xml:space="preserve">LA ESTACADA </t>
  </si>
  <si>
    <t xml:space="preserve">REHABILITACIÓN ALIMENTADOR EL CEDRAL 34.5 KV </t>
  </si>
  <si>
    <t xml:space="preserve">MANTENIMIENTO MAYOR (13 KM SIMPLE TERNA), INCLUYE SUSTITUCION DE POSTES FRACTURADOS, PUNTOS DE OPERACIONES, PUNTOS DE TRANSFERENCIAS, PROTECCIONES, PARARFAYOS Y CAMBIO DE AISLAMIENTO. </t>
  </si>
  <si>
    <t>POBLACION BENEFICIADA APROXIMADAMENTE: 1390</t>
  </si>
  <si>
    <t xml:space="preserve">EL CEDRAL 34.5 KV </t>
  </si>
  <si>
    <t xml:space="preserve">EL CEDRAL </t>
  </si>
  <si>
    <t xml:space="preserve">REHABILITACIÓN ALIMENTADOR LIBERTADOR 13.8 KV </t>
  </si>
  <si>
    <t>REMLAAR AISLADOR DE ESPIGA PARA 15 KV, REMPLAZAR AISLADOR SUSP POLIM 17.5KV DF360MM 45KN, REMPLAZAR SECCIONADOR MONOP 13.8KV 630A 110KVBIL, REMPLAZAR POSTE ACERO 13.72M 388KG PESADO, REMPLAZAR TRAMO CONDUCTOR DESNUDO ARVIDAL 2/0AWG 7H, REMPLAZAR  CORTACOR</t>
  </si>
  <si>
    <t xml:space="preserve">MANTENIMIENTO MAYOR (10.9 KM SIMPLE TERNA), INCLUYE CAMBIO DE PROTECCIONES, CORTA CORRIENTES, PARARRAYOS Y COLOCACION DE EQUIPOS DETECTOR DE FALLAS (RECONECTADOR) </t>
  </si>
  <si>
    <t>POBLACION BENEFICIADA APROXIMADAMENTE: 8403</t>
  </si>
  <si>
    <t xml:space="preserve">LIBERTADOR 13.8 KV </t>
  </si>
  <si>
    <t xml:space="preserve">BIRUACA </t>
  </si>
  <si>
    <t xml:space="preserve">LIBERTADOR </t>
  </si>
  <si>
    <t xml:space="preserve">CONSTRUCCIÓN ALIMENTADOR TOTUMITO  13.8 KV </t>
  </si>
  <si>
    <t>REMPLAZAR SECCIONADOR MONOP 13.8KV 630A 110KVBIL, REMPLAZAR POSTE ACERO 12.20 M 437KG PESADO, REMPLAZAR TRAMO DE CONDUCTOR DESNUDO ARVIDAL 2/0AWG 7H</t>
  </si>
  <si>
    <t xml:space="preserve">CONSTRUCCION ALIMENTADOR TOTUMITO II 13.8 KV, INCLUYE INTERRUPTOR DE POTENCIA </t>
  </si>
  <si>
    <t>POBLACION BENEFICIADA APROXIMADAMENTE: 8011</t>
  </si>
  <si>
    <t xml:space="preserve">TOTUMITO 13.8 KV </t>
  </si>
  <si>
    <t xml:space="preserve">PAEZ </t>
  </si>
  <si>
    <t xml:space="preserve">TOTUMITO </t>
  </si>
  <si>
    <t xml:space="preserve">REHABILITACIÓN ALIMENTADOR MATINACA 13.8 KV </t>
  </si>
  <si>
    <t>REMPLAZAR AISLADOR DE ESPIGA PARA 15 KV, REMPLAZAR AISLADOR SUSP POLIM 17.5KV DF360MM 45KN, REMPLAZAR CONECTOR COMP TERM BIMETAL 2/0AWG 1AGUJ, REMPLAZAR SECCIONADOR MONOP 13.8KV 630A 110KVBIL, POSTE ACERO 13.72M 388KG PESADO</t>
  </si>
  <si>
    <t xml:space="preserve">MANTENIMIENTO MAYOR (18 KM SIMPLE TERNA), INCLUYE SUSTITUCION DE POSTES FRACTURADOS, PUNTOS DE OPERACIONES, PUNTOS DE TRANSFERENCIAS, PROTECCIONES PARARRAYOS Y CAMBIO DE AISLAMIENTO. </t>
  </si>
  <si>
    <t>POBLACION BENEFICIADA APROXIMADAMENTE: 9856</t>
  </si>
  <si>
    <t xml:space="preserve">MATINACA 13.8 KV </t>
  </si>
  <si>
    <t xml:space="preserve">MATINACA </t>
  </si>
  <si>
    <t>REHABILITACIÓN DEL CIRCUITO EL YAGUAL</t>
  </si>
  <si>
    <t>REEMPLAZAR TRAMOS DE CONDUCTOR DESNUDO ARVIDAL 4/0  EN TRAMO DEL TRONCAL , SUSTITUCIÒN DE AISLAMIENTO , REMPLAZO DE POSTES 13.72M 388KG PESADO, SUSTITUCIÒN DE PARARRAYO DE ALTA POLIME 36KV 10KA 660MM OXIDO , REMPLAZO DE SECCIONADOR MONOP 34.5KV 630A 170KV</t>
  </si>
  <si>
    <t xml:space="preserve">MANTENIMIENTO MAYOR (13 KM SIMPLE TERNA), INCLUYE SUSTITUCION DE POSTES FRACTURADOS, PUNTOS DE OPERACIONES, PUNTOS DE TRANSFERENCIAS, PROTECCIONES. CAMBIO DE CONDUCTOR, PARRARAYOS Y CAMBIO DE AISLAMIENTO </t>
  </si>
  <si>
    <t xml:space="preserve">POBLACION BENEFICIADA APROXIMADAMENTE: 2.487.00 </t>
  </si>
  <si>
    <t xml:space="preserve">EL YAGUAL 34.5 KV </t>
  </si>
  <si>
    <t>ACHAGUAS</t>
  </si>
  <si>
    <t xml:space="preserve">EL YAGUAL </t>
  </si>
  <si>
    <t xml:space="preserve">REHABILITACIÓN ALIMENTADOR GUACAS 34.5 KV </t>
  </si>
  <si>
    <t xml:space="preserve">MANTENIMIENTO MAYOR (100 KM SIMPLE TERNA), INCLUYE SUSTITUCION DE POSTES FRACTURADOS, PUNTOS DE OPERACIONES, PUNTOS DE TRANSFERENCIAS, PROTECCIONES, PARRARAYOS Y CAMBIO DE AISLAMIENTO </t>
  </si>
  <si>
    <t>POBLACION BENEFICIADA APROXIMADAMENTE: 3447</t>
  </si>
  <si>
    <t xml:space="preserve">GUACAS 34.5 KV </t>
  </si>
  <si>
    <t xml:space="preserve">GUACAS </t>
  </si>
  <si>
    <t xml:space="preserve">REHABILITACIÓN ALIMENTADOR LOS MODULOS 34.5 KV </t>
  </si>
  <si>
    <t>MANTENIMIENTO MAYOR (40 KM SIMPLE TERNA), INCLUYE SUSTITUCION DE POSTES FRACTURADOS, PUNTOS DE OPERACIONES, PUNTOS DE TRANSFERENCIAS, PROTECCIONES. CAMBIO DE CONDUCTOR Y PARARAYOS</t>
  </si>
  <si>
    <t>POBLACION BENEFICIADA APROXIMADAMENTE: 7926</t>
  </si>
  <si>
    <t xml:space="preserve">LOS MODULOS 34.5 KV </t>
  </si>
  <si>
    <t>LOS MODULOS</t>
  </si>
  <si>
    <t xml:space="preserve">REHABILITACIÓN ALIMENTADOR BIRUAQUITA 13.8 KV </t>
  </si>
  <si>
    <t>REEMPLAZAR TRAMOS DE CONDUCTOR DESNUDO ARVIDAL 2/0  EN TRAMO DEL TRONCAL , SUSTITUCIÒN DE AISLAMIENTO , POSTE ACERO 12.20 M 437KG PESADO, REMPLAZO DE SECCIONADOR MONOP 13.8KV 630A 110KVBIL, INSTALACIÒN DE CONECTOR COMP TERM BIMETAL 2/0AWG 1AGUJ,FUSIBLE TI</t>
  </si>
  <si>
    <t xml:space="preserve">REHABILITACION (24 KM SIMPLE TERNA), INCLUYE POSTES, HERRAJES, CAMBIO DE CONDUCTOR, PROTECCIONES, PARARAYOS Y PUNTOS DE OPERACIONES </t>
  </si>
  <si>
    <t>POBLACION BENEFICIADA APROXIMADAMENTE: 4405</t>
  </si>
  <si>
    <t xml:space="preserve">BIRUAQUITA 13.8 KV </t>
  </si>
  <si>
    <t xml:space="preserve">BIRUAQUITA </t>
  </si>
  <si>
    <t xml:space="preserve">REHABILITACIÓN ALIMENTADOR LA VICTORIA 34.5 KV </t>
  </si>
  <si>
    <t>REMPLAZO DE LOS SIGUIENTES MATERIALES: ABRAZ.3 TORN.Y TUERCAS 4"-4 1/2", ADAPT.DE CRUCETA AL POSTE, AISLAD.DE ESPIGA DE PORCELANA P/15 KV, AISLAD.DE ESPIGA DE PORCELANA P/34.5 KV, AISLADOR DE SUSPENSION 15 KV, AISLADOR DE SUSPENSION 7.5 KV, ALAMBRE DE ALU</t>
  </si>
  <si>
    <t xml:space="preserve">MANTENIMIENTO MAYOR (133 KM SIMPLE TERNA), INCLUYE SUSTITUCION DE POSTES FRACTURADOS, PUNTOS DE OPERACIONES, PUNTOS DE TRANSFERENCIAS, PROTECCIONES Y PARRARAYOS. </t>
  </si>
  <si>
    <t>POBLACION BENEFICIADA APROXIMADAMENTE: 13493</t>
  </si>
  <si>
    <t xml:space="preserve">LA VICTORIA 34.5 KV </t>
  </si>
  <si>
    <t xml:space="preserve">LA VICTORIA </t>
  </si>
  <si>
    <t>CONSTRUCCIÓN ALIMENTADOR ARICHUNA/UNELLEZ 34.5 KV (DOBLE TERNA)</t>
  </si>
  <si>
    <t>REMPLAZAR AISLADOR DE ESPIGA PARA 34,5 KV, REMPLAZAR SECCIONADOR MONOP 34.5KV 630A 170KVBIL, REMPLAZAR CONDUCTOR DESNUDO ARVIDAL 4/0AWG 7H, REMPLAZAR PARARRAYO POLIME 36KV 10KA 660MM OXIDO</t>
  </si>
  <si>
    <t xml:space="preserve">CONSTRUCCION ALIMENTADOR ARICHUNA/UNELLEZ 34.5 KV (DOBLE TERNA) (5.4 KM) INCLUYE, CAMBIO DE AISLAMIENTO, SECCIONADORES Y PUESTA A TIERRA </t>
  </si>
  <si>
    <t>POBLACION BENEFICIADA APROXIMADAMENTE: 17520</t>
  </si>
  <si>
    <t xml:space="preserve">ARICHUNA 34.5 KV </t>
  </si>
  <si>
    <t xml:space="preserve">SAN FERNANDO </t>
  </si>
  <si>
    <t xml:space="preserve">ARICHUNA </t>
  </si>
  <si>
    <t xml:space="preserve">REHABILITACIÓN ALIMENTADOR MANTECAL 13.8 KV </t>
  </si>
  <si>
    <t>REMPLAZAR AISLADOR DE ESPIGA PARA 15 KV, REMPLAZAR AISLADOR SUSP POLIM 17.5KV DF360MM 45KN, REMPLAZAR CONECTOR COMP TERM BIMETAL 2/0AWG 1AGUJ, REMPLAZAR SECCIONADOR MONOP 13.8KV 630A 110KVBIL, REMPLAZAR POSTE ACERO 13.72M 388KG PESADO, REMPLAZAR FUSIBLE T</t>
  </si>
  <si>
    <t xml:space="preserve">MANTENIMIENTO MAYOR (8 KM SIMPLE TERNA), INCLUYE SUSTITUCION DE POSTES FRACTURADOS, PUNTOS DE OPERACIONES, PUNTOS DE TRANSFERENCIAS, PROTECCIONES. CAMBIO DE CONDUCTOR, FARARRAYOS Y CAMBIO DE AISLAMIENTO </t>
  </si>
  <si>
    <t>POBLACION BENEFICIADA APROXIMADAMENTE: 7863</t>
  </si>
  <si>
    <t xml:space="preserve">MANTECAL 13.8 KV </t>
  </si>
  <si>
    <t xml:space="preserve">MANTECAL </t>
  </si>
  <si>
    <t xml:space="preserve">REHABILITACIÓN ALIMENTADOR SANTA LUCIA-NAZARENO 13.8 KV </t>
  </si>
  <si>
    <t>REMPLAZAR AISLADOR DE ESPIGA PARA 15 KV, REMPLAZAR CONECTOR COMP TERM BIMETAL 2/0AWG 1AGUJ, REMPLAZAR SECCIONADOR MONOP 13.8KV 630A 110KVBIL, REMPLAZAR CORTACORRIENTE MONOP 13.8KV 100A 12KA, REMPLAZAR FUSIBLE TIPO K 15-27KV 5A</t>
  </si>
  <si>
    <t xml:space="preserve">MANTENIMIENTO MAYOR (8 KM SIMPLE TERNA), INCLUYE SUSTITUCION DE POSTES FRACTURADOS, PUNTOS DE OPERACIONES, PUNTOS DE TRANSFERENCIAS, PROTECCIONES PARARRAYOS Y CAMBIO DE AISLAMIENTO </t>
  </si>
  <si>
    <t>POBLACION BENEFICIADA APROXIMADAMENTE: 5891</t>
  </si>
  <si>
    <t xml:space="preserve">SANTA LUCIA NAZARENO 13.8 KV </t>
  </si>
  <si>
    <t xml:space="preserve">ACHAGUAS </t>
  </si>
  <si>
    <t xml:space="preserve">SANTA LUCIA NAZARENO </t>
  </si>
  <si>
    <t xml:space="preserve">REHABILITACIÓN ALIMENTADOR GUASDUALITO-ELORZA 34.5 KV </t>
  </si>
  <si>
    <t>POBLACION BENEFICIADA APROXIMADAMENTE: 4890</t>
  </si>
  <si>
    <t xml:space="preserve">GUASDUALITO-ELORZA 34.5 KV </t>
  </si>
  <si>
    <t xml:space="preserve">GUASDUALITO-ELORZA </t>
  </si>
  <si>
    <t>REHABILITACION DE LOS BANCOS DE CONDENSADORES DE LOS CIRCUITOS EN 13.8KV DEL ESTADO APURE.</t>
  </si>
  <si>
    <t xml:space="preserve">SE REHABILITARA LOS BANCOS DE CONDENSADORES DE LOS CIRCUITOS HOSPITAL 13.8KV, GOBERNACION 13.8KV, CENTRO 13.8KV,  PLASERGAS 13.8KV, SOLEOS 13.8KV, SAMAN LLORON 13.8KV, TOTUMITO 13.8KV,  PERIMETRAL SUR 13.8KV,  LIBERTADOR 13.8KV, EL AMPARO 13.8KV, APURITO </t>
  </si>
  <si>
    <t>RECUPERACION PARCIAL  LOS BANCOS DE CONDENSADORES DE LOS CIRCUITOS EN 13.8KV DEL ESTADO APURE.</t>
  </si>
  <si>
    <t xml:space="preserve"> AUMENTO DE CAPACIDAD DE 308.250,0 KVAR A LOS CIRCUITOS EN 13.8KV. EN BENEFICIO DE APROXIMADAMENTE 117000 USUARIOS DE LOS MUNICIPIOS SAN FERNANDO, BIRUACA, ACHAGUAS Y PAEZ.</t>
  </si>
  <si>
    <t>BANCO DE CONDENSANDORES</t>
  </si>
  <si>
    <t>SAN FERNANDO</t>
  </si>
  <si>
    <t>CENTRO DE SAN FERNANDO DE APURE, CENTRO DE BIRUACA, CENTRO Y ZONA ALEDEÑAS DE ACHAGUAS, CENTRO DE GUASDUALITO.</t>
  </si>
  <si>
    <t>12/02/2026 AL 30/04/2027</t>
  </si>
  <si>
    <t>RECUPERACION LA SUBESTACIÓN CIUDAD SUCRE  DEL ESTADO APURE</t>
  </si>
  <si>
    <t>SUSTITUCIÓN TRANSFORMADOR DAÑADO  DE 5 MVA Y ADECUACION DE SALIDAS DE CIRCUITOS,  CAMBIO DE INTERRUPTOR 
CABLES DE POTENCIA DE 750 MCM 15 KV
CABLES DE CONTROL.
MONTAJE ELECTROMECÁNICO</t>
  </si>
  <si>
    <t>RECUPERAR LA SUB ESETACION CIUDAD SUCRE Y DESCARGAR EL CIRCUITO LA VICTORIA 34,5</t>
  </si>
  <si>
    <t>DESCARGA 5 MVA DEL CIRCUITO VICTORIA 34,5 KVM  BENEFICIO A APROXIMADAMENTE 5000 USUARIOS  DE LOS MUNICIPIO SUCRE</t>
  </si>
  <si>
    <t>CIUDAD SUCRE</t>
  </si>
  <si>
    <t>ENTRADA DE CIUDAD SUCRE AL LADO DEL COMAMDO DE LA GUARDIA. PARROQUIA SAN CAMILO, MUNICIPIO PAEZ, ESTADO APURE.</t>
  </si>
  <si>
    <t>REHABILITACIÓN DE SUBESTACIÓN LOS SILOS</t>
  </si>
  <si>
    <t xml:space="preserve">INSTALACIÓN TRANSFORMADOR DE 10 MVA POR AUMENTO DE CAPACIDAD,  INSTALACIÓN DE INTERRUPTOR 34.5 KV 600 AMP NOMINAL  15 KA ICC, RECONECTADOR EN VACIO 13.8KV 110KV, ADECUACION DE SALIDAS DE CIRCUITOS, SUSTITUCION DE SECCIONADORES MONOP 13.8KV 630A 110KVBIL, </t>
  </si>
  <si>
    <t>RECUPERAR LA SUBESTACIÓN LOS SILOS Y DESCARGAR EL CIRCUITO LLANO ALTO Y CIRCUITO TAMARINDO 13,8KV</t>
  </si>
  <si>
    <t xml:space="preserve"> AUMENTO DE CAPACIDAD 10 MVA A LA SUBESTACION LOS SILOS EN BENEFICIO A APROXIMADAMENTE 10000 USUARIO DEL MUNICIPIO SAN FERNANDO</t>
  </si>
  <si>
    <t xml:space="preserve">LOS SILOS </t>
  </si>
  <si>
    <t>VIA CARAMACATE, DESPUES DEL  MERCADO NUEVO, FRENTE AL GRANERO LOS SILOS.</t>
  </si>
  <si>
    <t>REHABILITACIÓN DE SUBESTACIÓN DOMO BIRUACA</t>
  </si>
  <si>
    <t>SE EJECUTARA CAMBIO DE ACEITE DIELECTRICO PARA TRANSFORMADORES, INSTALACIONES DE INTERRUPTORES 34.5 KV 600 AMP NOMINAL 15 KA ICC, RECONECTADOR 13,8 KV, 650A, SECCIONADORES MONOPOLARES DE 13,8 KV, AISLADOR DE SUSPENSIÓN  POLIMERICO 36KV 760MM 45KN,PARARRAY</t>
  </si>
  <si>
    <t>RECUPERAR LA SUBESTACIÓN BIRUACA-DOMO  INTALANDO LOS EQUIPOS DE PROTECCIÓN SUBESTACIÓN Y CONTROL, ADEMAS DE OPTIMIZAR LAS SALIDAS DE LOS CIRCUITOS.</t>
  </si>
  <si>
    <t>OPTIMIZACIÓN SUBESTACIÓN   BIRUACA-DOMO  EN BENEFICIO DE APROXIMADAMENTE 15000 USUARIOS DEL MUNICIPIO BIRUACA.</t>
  </si>
  <si>
    <t>BIRUACA</t>
  </si>
  <si>
    <t xml:space="preserve">AVENIDA INTERCOMUNAL SAN FERNANDO BIRUACA INSTALACIONES DEL DOMO "BRAVOS DE APURE"
</t>
  </si>
  <si>
    <t>REHABILITACIÓN DE SUBESTACION PROMOLLANO</t>
  </si>
  <si>
    <t>SE REQUIERE INSTALACIÓN DE RECONECTADOR EN VACIO 13.8KV 110KV, ADECUACION DE SALIDAS DE CIRCUITOS, PARARRAYO CERAMICA TIPO PEDESTAL PARA SUBESTACIÓN DE 34 KV Y PIEDRA PICADA PARA PATIO DE S/E ELÉCTRICAS
MONTAJE ELECTROMECÁNICO</t>
  </si>
  <si>
    <t>RECUPERAR LA SUBESETACIÓN PROMO LLANO INSTALANDO LOS EQUIPOS DE PROTECCION Y CONTROL, DESCARGAR EL CIRCUITO SANTA ELISA 13,8KV, ADEMAS DE OTIMIZAR LAS SALIDAS DE LOS CIRCUITOS.</t>
  </si>
  <si>
    <t>OPTIMIZACIÓN DE LA SUBESTACIÓN BIRUACA-DOMO  EN BENEFICIO DE APROXIMADAMENTE 8000 USUARIOS DEL MUNICIPIO BIRUACA Y ACHAGUAS.</t>
  </si>
  <si>
    <t xml:space="preserve"> PROMOLLANO </t>
  </si>
  <si>
    <t>CARRETERA NACIONAL BIRUACA - ACHAGUAS, ENTRADA AL SECTOR DEL PALMAR.</t>
  </si>
  <si>
    <t>REHABILITACIÓN DE SUBESTACIÓN EL YAGUAL</t>
  </si>
  <si>
    <t>SE REQUIERE CAMBIO DE ACEITE DIELECTRICO PARA TRANSFORMADORES, INSTALACIONES DE INTERRUPTORES 34.5 KV 600 AMP NOMINAL 15 KA ICC, RECONECTADOR EN VACIO 13.8KV 110KV, ADECUACIÓN DE SALIDAS DE CIRCUITOS, PARARRAYO CERAMICA TIPO PEDESTAL PARA SUBESTACIÓN DE 1</t>
  </si>
  <si>
    <t>RECUPERAR LA SUBESETACIÓN PROMO LLANO INSTALANDO LOS EQUIPOS DE PROTECCIÓN Y CONTROL, DESCARGAR EL CIRCUITO GUACHARA 13,8KV, ADEMAS DE OPTIMIZAR LAS SALIDAS DE LOS CIRCUITOS.</t>
  </si>
  <si>
    <t>OPTIMIZACIÓN DE LA SUBESTACIÓN EL YAGUAL EN BENEFICIO DE APROXIMADAMENTE 5000 USUARIOS DEL MUNICIPIO BIRUACA Y ACHAGUAS.</t>
  </si>
  <si>
    <t>EL YAGUAL</t>
  </si>
  <si>
    <t>ENTRADA DE LA POBLACIÓN EL YAGUAL</t>
  </si>
  <si>
    <t>REHABILITACIÓN DE SUBESTACIÓN BETHEL</t>
  </si>
  <si>
    <t xml:space="preserve"> INSTALACIONES DE  RECONECTADOR EN VACIO 13.8KV 110KV, ADECUACIÓN DE SALIDAS DE CIRCUITOS, AISL.SUSP POLIMÉRICO 36KV 760MM 45KN, PARARRAYO CERAMICA TIPO PEDESTAL PARA SUBESTACION DE 13,8 Y 34.5KV, CONECTOR COMP TERM BIMETAL 250KCM 2AGUJ, COLOCACION DE PIE</t>
  </si>
  <si>
    <t>RECUPERAR LA SUBESETACIÓN BETHEL INSTALANDO LOS EQUIPOS DE PROTECCIÓN Y CONTROL, DESCARGAR EL CIRCUITO LA MORITA 13,8KV, ADEMAS DE OPTIMIZAR LAS SALIDAS DE LOS CIRCUITOS.</t>
  </si>
  <si>
    <t>OPTIMIZACIÓN DE LA SUBESTACIÓN BETHEL EN BENEFICIO DE APROXIMADAMENTE 7000 USUARIOS DEL MUNICIPIO BIRUACA Y ACHAGUAS.</t>
  </si>
  <si>
    <t>BETHEL</t>
  </si>
  <si>
    <t xml:space="preserve">CARRETERA NACIONAL BIRUACA- ACHAGUAS, ANTES  DE LA ENTRADA DEL POBLADO BETHEL
</t>
  </si>
  <si>
    <t>REHABILITACIÓN DE SUBESTACIÓN UNELLEZ</t>
  </si>
  <si>
    <t xml:space="preserve"> INSTALACIONES DE INTERRUPTORES 34.5 KV 600 AMP NOMINAL 15 KA ICC, RECONECTADOR EN VACIO 13.8KV 110KV, ADECUACIÓN DE SALIDAS DE CIRCUITOS, SUSTITUCIÓN DE SECCIONADORES MONOP 13.8KV 630A 110KVBIL, PARARRAYO CERAMICA TIPO PEDESTAL PARA SUBESTACIÓN DE 13,8 Y</t>
  </si>
  <si>
    <t>RECUPERAR LA SUBESETACIÓN UNELLEZ INSTALANDO LOS EQUIPOS DE PROTECCIÓN Y CONTROL, DESCARGAR EL CIRCUITO ROMULO GALLEGOS 13,8KV, ADEMAS DE OPTIMIZAR LAS SALIDAS DE LOS CIRCUITOS.</t>
  </si>
  <si>
    <t>OPTIMIZACIÓN DE LA SUBESTACIÓN UNELLEZ EN BENEFICIO DE APROXIMADAMENTE 20000 USUARIOS DEL MUNICIPIO SAN FERNANDO.</t>
  </si>
  <si>
    <t>UNELLEZ</t>
  </si>
  <si>
    <t xml:space="preserve">AVENIDA 5 DE JULIO, DENTRO DE LAS  INSTALACIONES DE LA UNIVERSIDAD UNELLEZ, SECTOR  EL RECREO.
</t>
  </si>
  <si>
    <t>REHABILITACIÓN DE SUBESTACIÓN LAS TIAMITAS</t>
  </si>
  <si>
    <t xml:space="preserve"> INSTALACIONES DE INTERRUPTORES 34.5 KV 600 AMP NOMINAL 15 KA ICC, RECONECTADOR EN VACIO 13.8KV 110KV,ADECUACION DE SALIDAS DE CIRCUITOS, SUSTITUCIÓN DE SECCIONADORES MONOP 13.8KV 630A 110KVBIL, PARARRAYO CERAMICA TIPO PEDESTAL PARA SUBESTACIÓN DE 13,8 Y </t>
  </si>
  <si>
    <t>RECUPERAR LA SUBESETACIÓN LAS TIAMITAS INSTALANDO LOS EQUIPOS DE PROTECCIÓN Y CONTROL , ADEMAS DE OPTIMIZAR LAS SALIDAS DE LOS CIRCUITOS.</t>
  </si>
  <si>
    <t>OPTIMIZACIÓN DE LA SUBESTACIÓN LAS TIAMITAS EN BENEFICIO DE APROXIMADAMENTE 3000 USUARIOS DEL MUNICIPIO MUÑOZ.</t>
  </si>
  <si>
    <t>LAS TIAMITAS</t>
  </si>
  <si>
    <t>MUÑOZ</t>
  </si>
  <si>
    <t xml:space="preserve"> ENTRADA DE BRUZUAL, VIA LAS TIAMITAS.
</t>
  </si>
  <si>
    <t>REHABILITACIÓN DE SUBESTACIÓN LA VICTORIA</t>
  </si>
  <si>
    <t>INSTALACIÓN TRANSFORMADOR DE 5 MVA POR AUMENTO DE CAPACIDAD,  INSTALACIÓN DE INTERRUPTOR 34.5 KV 600 AMP NOMINAL  15 KA ICC, RECONECTADOR EN VACIO 13.8KV 110KV, ADECUACIÓN DE SALIDAS DE CIRCUITOS, SUSTITUCIÓN DE SECCIONADORES MONOP 13.8KV 630A 110KVBIL, A</t>
  </si>
  <si>
    <t>RECUPERAR LA SUBESETACIÓN LA VICTORIA INSTALANDO LOS EQUIPOS DE PROTECCIÓN Y CONTROL, DESCARGAR EL CIRCUITO SANTA ROSA 13,8KV, ADEMAS DE OPTIMIZAR LAS SALIDAS DE LOS CIRCUITOS.</t>
  </si>
  <si>
    <t xml:space="preserve"> AUMENTO DE CAPACIDAD 5 MVA A LA SUBESTACIÓN LA VICTORIA EN BENEFICIO A APROXIMADAMENTE 5000 USUARIO DEL MUNICIPIO PAEZ.</t>
  </si>
  <si>
    <t xml:space="preserve">CARRETERA NACIONAL EL NULA LA  VICTORIA, ENTRADA AL POBLADO LA VICTORIA
</t>
  </si>
  <si>
    <t>REHABILITACIÓN DE SUBESTACIÓN EL AMPARO</t>
  </si>
  <si>
    <t>INSTALACIÓN DE INTERRUPTOR 34.5 KV 600 AMP NOMINAL  15 KA ICC, RECONECTADOR EN VACIO 13.8KV 110KV, ADECUACIÓN DE SALIDAS DE CIRCUITOS, SUSTITUCIÓN PARARRAYO CERAMICA TIPO PEDESTAL PARA SUBESTACIÓN DE 13,8/34,5KV, MONTAJE ELECTROMECÁNICO.</t>
  </si>
  <si>
    <t>RECUPERAR LA SUBESETACIÓN EL AMPARO INSTALANDO LOS EQUIPOS DE PROTECCIÓN Y CONTROL, DESCARGAR EL CIRCUITO AMPARO I 13,8KV, ADEMAS DE OPTIMIZAR LAS SALIDAS DE LOS CIRCUITOS.</t>
  </si>
  <si>
    <t>OPTIMIZACIÓN DE LA SUBESTACIÓN EL AMPARO EN BENEFICIO DE APROXIMADAMENTE 10000 USUARIOS DEL MUNICIPIO PAEZ.</t>
  </si>
  <si>
    <t xml:space="preserve">CARRETERA NACIONAL ENTRE  GUASDUALITO Y EL AMPARO, 5KM ANTES DE LA  POBLACION EL AMPARO.
</t>
  </si>
  <si>
    <t>REHABILITACIÓN DE SUBESTACIÓN SANTA RITA</t>
  </si>
  <si>
    <t>RECUPERAR LA SUBESETACIÓN SANTA RITA INSTALANDO LOS EQUIPOS DE PROTECCIÓN Y CONTROL, DESCARGAR EL CIRCUITO ESCAMOTO 13,8KV, ADEMAS DE OPTIMIZAR LAS SALIDAS DE LOS CIRCUITOS.</t>
  </si>
  <si>
    <t>OPTIMIZACIÓN DE LA SUBESTACIÓN SANTA RITA EN BENEFICIO DE APROXIMADAMENTE 10000 USUARIOS DEL MUNICIPIO ROMULO GALLEGOS.</t>
  </si>
  <si>
    <t>SANTA RITA</t>
  </si>
  <si>
    <t>ROMULO GALLEGOS</t>
  </si>
  <si>
    <t xml:space="preserve">C/ ELORZA SECTOR EL ALCORNOCAL, DESPUES DEL ESCAMOTO VIA RIO  CARIBE A 8 KM DE ELORZA.
</t>
  </si>
  <si>
    <t>REHABILITACIÓN DE SUBESTACIÓN TRINIDAD DE ORICHUNA</t>
  </si>
  <si>
    <t xml:space="preserve"> INSTALACIONES DE INTERRUPTORES 34.5 KV 600 AMP NOMINAL 15 KA ICC, RECONECTADOR EN VACIO 13.8KV 110KV,ADECUACIÓN DE SALIDAS DE CIRCUITOS, SUSTITUCIÓN DE SECCIONADORES MONOP 13.8KV 630A 110KVBIL, PARARRAYO CERAMICA TIPO PEDESTAL PARA SUBESTACIÓN DE 13,8 Y </t>
  </si>
  <si>
    <t>RECUPERAR LA SUBESETACIÓN TRINIDAD DE ORICHUNA INSTALANDO LOS EQUIPOS DE PROTECCIÓN Y CONTROL , ADEMAS DE OPTIMIZAR LAS SALIDAS DE LOS CIRCUITOS.</t>
  </si>
  <si>
    <t>OPTIMIZACIÓN DE LA SUBESTACIÓN TRINIDAD DE ORICHINA EN BENEFICIO DE APROXIMADAMENTE 3000 USUARIOS DEL MUNICIPIO ROMULO GALLEGOS.</t>
  </si>
  <si>
    <t>TRINIDAD DE ORICHUNA</t>
  </si>
  <si>
    <t xml:space="preserve"> VIA ELORZA LA TRINIDAD LLEGANDO A LA POBLACION LA TRINIDAD SECTOR DE LA MANGA DE COLEO
</t>
  </si>
  <si>
    <t>REHABILITACIÓN DE SUBESTACIÓN MATADERO INDUSTRIAL</t>
  </si>
  <si>
    <t>SE REQUIERE INSTALACIÓN DE RECONECTADOR EN VACIO 13.8KV 110KV,  PIEDRA PICADA PARA PATIO DE S/E ELÉCTRICAS
MONTAJE ELECTROMECÁNICO</t>
  </si>
  <si>
    <t>RECUPERAR LA SUBESETACIÓN MATADERO INDUSTRIAL INSTALANDO LOS EQUIPOS DE PROTECCIÓN Y CONTROL, ADEMAS DE OPTIMIZAR LAS SALIDAS DE LOS CIRCUITOS.</t>
  </si>
  <si>
    <t>OPTIMIZACIÓN DE LA SUBESTACIÓN MATADERO DE ORICHINA EN BENEFICIO DE APROXIMADAMENTE 2500 USUARIOS DEL MUNICIPIO MUÑOZ.</t>
  </si>
  <si>
    <t>MATADERO INDUSTRIAL</t>
  </si>
  <si>
    <t xml:space="preserve"> VIA BRUZUAL, SECTOR SAN FRANCISCO.
</t>
  </si>
  <si>
    <t>REHABILITACIÓN DE SUBESTACIÓN ARICHUNA</t>
  </si>
  <si>
    <t xml:space="preserve"> INSTALACIONES DE INTERRUPTORES 34.5 KV 600 AMP NOMINAL 15 KA ICC, RECONECTADOR EN VACIO 13.8KV 110KV, ADECUACIÓN DE SALIDAS DE CIRCUITOS, SUSTITUCIÓN DE SECCIONADORES MONOP 13.8KV 630A 110KVBIL, AISL.SUSP POLIMERICO 36KV 760MM 45KN, PARARRAYO CERAMICA TI</t>
  </si>
  <si>
    <t>RECUPERAR LA SUBESETACIÓN ARICHUNA INSTALANDO LOS EQUIPOS DE PROTECCIÓN Y CONTROL , ADEMAS DE OPTIMIZAR LAS SALIDAS DE LOS CIRCUITOS.</t>
  </si>
  <si>
    <t>OPTIMIZACIÓN DE LA SUBESTACIÓN ARICHUNA DE ORICHINA EN BENEFICIO DE APROXIMADAMENTE 10000 USUARIOS DEL MUNICIPIO SAN FERNANDO.</t>
  </si>
  <si>
    <t>ARICHUNA</t>
  </si>
  <si>
    <t xml:space="preserve">CALLE PRINCIPAL ENTRADA AL POBLADO  DE ARICHUNA, MUNICIPIO SAN FERNANDO ESTADO  APURE.
</t>
  </si>
  <si>
    <t>RECUPERACIÓN LA SUBESTACIÓN CIUDAD SUCRE  DEL ESTADO APURE</t>
  </si>
  <si>
    <t>SUSTITUCIÓN TRANSFORMADOR DAÑADO  DE 5 MVA Y ADECUACIÓN DE SALIDAS DE CIRCUITOS,  CAMBIO DE INTERRUPTOR 
CABLES DE POTENCIA DE 750 MCM 15 KV
CABLES DE CONTROL.
MONTAJE ELECTROMECÁNICO</t>
  </si>
  <si>
    <t>RECUPERAR LA SUBESTACIÓN CIUDAD SUCRE Y DESCARGAR EL CIRCUITO LA VICTORIA 34,5</t>
  </si>
  <si>
    <t xml:space="preserve">ENTRADA DE CIUDAD SUCRE AL LADO DEL COMANDO DE LA GUARDIA
</t>
  </si>
  <si>
    <t xml:space="preserve">REHABILITACIÓN DE SUBESTACION EL NULA </t>
  </si>
  <si>
    <t xml:space="preserve">INSTALACIÓN TRANSFORMADOR DE 10 MVA POR AUMENTO DE CAPACIDAD,  INSTALACIÓN DE INTERRUPTOR 34.5 KV 600 AMP NOMINAL  15 KA ICC, RECONECTADOR EN VACIO 13.8KV 110KV, ADECUACIÓN DE SALIDAS DE CIRCUITOS, SUSTITUCIÓN DE SECCIONADORES MONOP 13.8KV 630A 110KVBIL, </t>
  </si>
  <si>
    <t>RECUPERAR LA SUBESETACIÓN EL NULA INSTALANDO LOS EQUIPOS DE PROTECCIÓN Y CONTROL , ADEMAS DE OPTIMIZAR LAS SALIDAS DE LOS CIRCUITOS.</t>
  </si>
  <si>
    <t xml:space="preserve"> AUMENTO DE CAPACIDAD 10 MVA A LA SUBESTACIÓN EL NULA EN BENEFICIO A APROXIMADAMENTE 10000 USUARIO DEL MUNICIPIO PAEZ.</t>
  </si>
  <si>
    <t>EL NULA</t>
  </si>
  <si>
    <t xml:space="preserve"> ENTRADA DE LA POBLACIÓN DEL NULA,  DESDE EL PIÑAL
</t>
  </si>
  <si>
    <t>REHABILITACIÓN DE SUBESTACIÓN SAN JUAN DE PAYARA</t>
  </si>
  <si>
    <t xml:space="preserve"> INSTALACIONES DE INTERRUPTORES 34.5 KV 600 AMP NOMINAL 15 KA ICC, RECONECTADOR EN VACIO 13.8KV 110KV, ADECUACIÓN DE SALIDAS DE CIRCUITOS, SUSTITUCIÓN DE SECCIONADORES MONOP 13.8KV 630A 110KVBIL, AISLADOR SUSP POLIM 17.5KV DF360MM 45KN, AISL.SUSP POLIMERI</t>
  </si>
  <si>
    <t>RECUPERAR LA SUBESETACIÓN SAN JUAN DE PAYARA INSTALANDO LOS EQUIPOS DE PROTECCIÓN Y CONTROL, DESCARGAR EL CIRCUITO SAN RAFAEL 13,8KV, ADEMAS DE OTIMIZAR LAS SALIDAS DE LOS CIRCUITOS.</t>
  </si>
  <si>
    <t>OPTIMIZACIÓN DE LA SUBESTACIÓN SAN JUAN DE PAYARA EN BENEFICIO DE APROXIMADAMENTE 10000 USUARIOS DEL MUNICIPIO PEDRO CAMEJO.</t>
  </si>
  <si>
    <t>SAN JUAN DE PAYARA</t>
  </si>
  <si>
    <t>PEDRO CAMEJO</t>
  </si>
  <si>
    <t xml:space="preserve">ENTRADA PRINCIPAL DE LA POBLACIÓN DE SAN JUAN  DE PAYARA
</t>
  </si>
  <si>
    <t>REHABILITACIÓN DE SUBESTACIÓN ACHAGUAS</t>
  </si>
  <si>
    <t xml:space="preserve"> INSTALACIONES DE INTERRUPTORES 34.5 KV 600 AMP NOMINAL 15 KA ICC, RECONECTADOR EN VACIO 13.8KV 110KV, ADECUACIÓN DE SALIDAS DE CIRCUITOS, SUSTITUCIÓN DE  PARARRAYO CERAMICA TIPO PEDESTAL PARA SUBESTACIÓN DE 13,8 Y 34.5KV, ELÉCTRICAS, CORTACORRIENTE MONOP</t>
  </si>
  <si>
    <t>RECUPERAR LA SUBESTACIÓN ACHAGUAS INSTALANDO LOS EQUIPOS DE PROTECCIÓN Y CONTROL , ADEMAS DE OPTIMIZAR LAS SALIDAS DE LOS CIRCUITOS.</t>
  </si>
  <si>
    <t>OPTIMIZACIÓN DE LA SUBESTACIÓN ACHAGUAS DE PAYARA EN BENEFICIO DE APROXIMADAMENTE 5000 USUARIOS DEL MUNICIPIO ACHAGUAS.</t>
  </si>
  <si>
    <t xml:space="preserve">AV. JOSE ANTONIO PAEZ ANTES DE LA REDOMA DE LA ENTRADA DEL MUN. ACHAGUAS
</t>
  </si>
  <si>
    <t>REABILITACION AL CIRCUITO D-805 DE LA SUBESTACIÓN LOS OLIVOS</t>
  </si>
  <si>
    <t>MEJORAS DEL CIRCUITO D105 ASOCIADO A LA SUBESTACIÓN ORDAZ.</t>
  </si>
  <si>
    <t>MEJORAS DEL CIRCUITO D-105 ASOCIADO A LA SUBESTACIÓN GUAIPARO, PARA LA INTERCONEXIÓN CON EL CIRCUITO D-705 DE LA SUBESTACIÓN ORDAZ.</t>
  </si>
  <si>
    <t>CONSTRUCCIÓN DE UN TRAMO DE LÍNEA AEREA EN EL CRUCE DEL RÍO CARONI PARA LA INTERCONEXIÓN DE CIRCUITOS ASOCIADO A LA SUBESTACIONES GUAIPARO Y ORDAZ.</t>
  </si>
  <si>
    <t>MEJORAS DE LOS CIRCUITOS D-905 Y EL D-1105 DESDE LA ISLA DE LA AVENIDA VÍA VENEZUELA HASTA DIAGONAL AL COLEGIO DE INGENIEROS, PUERTO ORDAZ</t>
  </si>
  <si>
    <t>MEJORAS DEL CIRCUITO D-405 SUBTERRANEO CON EL CIRCUITO D-1005 ASOCIADO A LA SUBESTACION ORDAZ.</t>
  </si>
  <si>
    <t xml:space="preserve"> SUSTITUCIÓN DE EQUIPOS DE PROTECCION PARA MEJORAR EL CIRCUITO D-705, ASOCIADO A LA SUBESTACIÓN ORDAZ.</t>
  </si>
  <si>
    <t>CONSTRUCCIÓN DE TRAMO DE LÍNEA PERTENECIENTE AL  CIRCUITO D-305  DE LA SUBESTACIÓN ORDAZ ,POR CARCAVA UBICADA EN LA TRONCAL PRINCIPAL .</t>
  </si>
  <si>
    <t>CONSTRUCCIÓN DE TRAMO DE LÍNEA PARA INTERCONEXIÓN DEL CIRCUITO D-1305 DE LA SUBESTACIÓN LOS OLIVOS CON EL CIRCUITO D-805 DE LA SUBESTACIÓN ORDAZ.</t>
  </si>
  <si>
    <t>CONSTRUCCIÓN DE LÍNEA ÁEREA DESDE LA BARRA 2  COMO RESPALDO AL CIRCUITO D -905 DE LA SUBESTACIÓN LOS OLIVOS</t>
  </si>
  <si>
    <t>CONSTRUCCIÓN DE  LINEA AEREA DESDE EL CIRCUITO D-305 PARA EL RESPALDO DEL CIRCUITO D-905 DE LA SUBESTACIÓN LOS OLIVOS.</t>
  </si>
  <si>
    <t>CONSTRUCCIÓN DE LÍNEA ÁEREA DESDE EL CIRCUITO D-105 PARA RESPALDAR EL D-705 DE LA SUBESTACIÓN LOS OLIVOS</t>
  </si>
  <si>
    <t>MEJORAS EN EL CIRCUITO D-1905 EN 13,8 KV ASOCIADO A LA SUBESTACIÓN LOS OLIVOS</t>
  </si>
  <si>
    <t>MEJORAS EN EL CIRCUITO D-2005 EN 13,8KV ASOCIADO A LA SUBESTACIÓN LOS OLIVOS.</t>
  </si>
  <si>
    <t>MEJORAS EN EL CIRCUITO D-205 PERTENECIENTE A LA SUBESTACIÓN LOS OLIVOS.</t>
  </si>
  <si>
    <t>CONSTRUCCIÓN DE LÍNEA DEL D-705 DE LA SUBESTACIÓN UNARE, CON EL CIRCUITO D-1305 ASOCIADO A LA SUBESTACIÓN LOS OLIVOS</t>
  </si>
  <si>
    <t>ADECUACIÓN DE LOS CIRCUITO TRAPICHITO B12 12.47 KV. S/E TRAPICHITO MUNICIPIO PLAZA PARROQUIA GUARENAS ESTADO MIRANDA</t>
  </si>
  <si>
    <t>NORMALIZAR CIRCUITO TRAPICHITO B12 EL CUAL PRESENTA FALLA Y PARTE DE SU CARGA ESTA TRANSFERIDA Y SE REQUIERE DESCARGAR EL CIRCUITO TRAPICHITO A10 QUE TIENE TRANSFERIDO 5100 KVA DEL TRAPICHITO B12</t>
  </si>
  <si>
    <r>
      <t xml:space="preserve">ACTUALMENTE </t>
    </r>
    <r>
      <rPr>
        <b/>
        <sz val="11"/>
        <color theme="8"/>
        <rFont val="Calibri"/>
        <family val="2"/>
        <scheme val="minor"/>
      </rPr>
      <t>AL 03/10/2025</t>
    </r>
    <r>
      <rPr>
        <b/>
        <sz val="11"/>
        <color theme="1"/>
        <rFont val="Calibri"/>
        <family val="2"/>
        <scheme val="minor"/>
      </rPr>
      <t xml:space="preserve"> SE TIENE CONDUCTOR PLT 500 15 KV DAÑADO TRAMO SUBTERRANEO Y LA CARGA DEL CIRCUITO ESTA TRANSFERIDA AL TRAPICHITO A10 </t>
    </r>
    <r>
      <rPr>
        <b/>
        <sz val="11"/>
        <color theme="8"/>
        <rFont val="Calibri"/>
        <family val="2"/>
        <scheme val="minor"/>
      </rPr>
      <t>POR OTRO LADO SE REQUIERE QUE TRANSMISIÓN INSTALE EL INTERRUPTOR DE LA CELDA EL CUAL FUE RETIRADO Y SI SE BUSCA NORMALIZAR NO SE PODRIA POR ESTA SITUACIÓN</t>
    </r>
  </si>
  <si>
    <t>MEJORARIA LA MANIOBRABILIDAD DE CARGA EN LA ZONA INDUSTRIAL DES ESTE PUESTO QUE LOS CIRCUITOS TRAPICHITO B11 Y A10 TIENE LA CARGA DE LA MAYORIA DE LOS CIRCUITOS MEJORARIA LA CALIDAD DE SERVICIO EN EL SECTOR INDUSTRIAL</t>
  </si>
  <si>
    <t xml:space="preserve">TRAPICHITO B12 </t>
  </si>
  <si>
    <t>PLAZA</t>
  </si>
  <si>
    <t>ZONA INDUSTRIAL DEL ESTE PARROQUIA GUARENAS</t>
  </si>
  <si>
    <t>ADECUACIÓN DE LOS CIRCUITO TRAPICHITO B5 12.47 KV. S/E TRAPICHITO MUNICIPIO PLAZA PARROQUIA GUARENAS ESTADO MIRANDA</t>
  </si>
  <si>
    <t>CAMBIO DE CONDUCTOR DEL CTO. TRAPICHITO B5 EN 12,47 KV S/E TRAPICHITO • EL CIRCUITO TRAPICHITO SALE DE LA S/E TRAPICHITO Y SE ENCUENTRA AVERIADO EN UN TRAMO DE 600 METROS LA CUAL QUEDO REGISTRADA COMO AVERIA 261518  Y MEMO 2018-260 DE FECHA 21/02/2018 , S</t>
  </si>
  <si>
    <t xml:space="preserve">NORMALIZAR EL CIRCUITO TRAPICHITO B5 EL CUAL TIENE AVERIA DEL AÑO 2018 Y CON ESTO SE LE NORMALIZARIA LA CARGA AL CIRCUITO                                                                                                                                      </t>
  </si>
  <si>
    <r>
      <t xml:space="preserve">ACTUALMENTE </t>
    </r>
    <r>
      <rPr>
        <b/>
        <sz val="11"/>
        <color theme="8"/>
        <rFont val="Calibri"/>
        <family val="2"/>
        <scheme val="minor"/>
      </rPr>
      <t>AL 03/10/2025</t>
    </r>
    <r>
      <rPr>
        <b/>
        <sz val="11"/>
        <color theme="1"/>
        <rFont val="Calibri"/>
        <family val="2"/>
        <scheme val="minor"/>
      </rPr>
      <t xml:space="preserve"> SE TIENE CONDUCTOR PLT 15 KV DAÑADO TRAMO SUBTERRANEO Y LA CARGA DEL CIRCUITO ESTA TRANSFERIDA AL TRAPICHITO B11 </t>
    </r>
    <r>
      <rPr>
        <b/>
        <sz val="11"/>
        <color theme="8"/>
        <rFont val="Calibri"/>
        <family val="2"/>
        <scheme val="minor"/>
      </rPr>
      <t>NO SE TIENE AVANCE</t>
    </r>
  </si>
  <si>
    <t xml:space="preserve">MEJORARIA LA MANIOBRABILIDAD DE CARGA EN LA ZONA INDUSTRIAL DES ESTE PUESTO QUE LOS CIRCUITOS TRAPICHITO B11 Y A10 TIENE LA CARGA DE LA MAYORIA DE LOS CIRCUITOS MEJORARIA LA CALIDAD DE SERVICIO EN EL SECTOR INDUSTRIAL PERMITIRIA EL CRECIMIENTO DE LA ZONA </t>
  </si>
  <si>
    <t>TRAPICHITO B05</t>
  </si>
  <si>
    <t>CAMBIO DE CONDUCTOR DEL CTO. TRAPICHITO B7 EN 12,47 KV S/E TRAPICHITO • EL CIRCUITO TRAPICHITO SALE DE LA S/E TRAPICHITO Y SE ENCUENTRA AVERIADO EN UN TRAMO DE 600 METROS LA CUAL QUEDO REGISTRADA CON LAS AVERIAS 218636   Y MEMO 2015-451 DE FECHA 17/03/201</t>
  </si>
  <si>
    <t xml:space="preserve">NORMALIZAR EL CIRCUITO TRAPICHITO B7 EL CUAL TIENE AVERIA DEL AÑO 2018 Y CON ESTO SE LE NORMALIZARIA LA CARGA AL CIRCUITO                                                                                                                                      </t>
  </si>
  <si>
    <r>
      <t xml:space="preserve">ACTUALMENTE </t>
    </r>
    <r>
      <rPr>
        <b/>
        <sz val="11"/>
        <color theme="8"/>
        <rFont val="Calibri"/>
        <family val="2"/>
        <scheme val="minor"/>
      </rPr>
      <t>AL 03/10/2025</t>
    </r>
    <r>
      <rPr>
        <b/>
        <sz val="11"/>
        <color theme="1"/>
        <rFont val="Calibri"/>
        <family val="2"/>
        <scheme val="minor"/>
      </rPr>
      <t xml:space="preserve"> SE TIENE FALLADO CABLE PLT 500 15 KV QUE SE DEBE REPARAR YA QUE SU CARGA ESTA TRANSFERIDA AL CIRCUITO TRAPICHITO B11 Y OTRA PARTE AL TRAPICHITO A10 </t>
    </r>
    <r>
      <rPr>
        <b/>
        <sz val="11"/>
        <color theme="8"/>
        <rFont val="Calibri"/>
        <family val="2"/>
        <scheme val="minor"/>
      </rPr>
      <t>NO HAY NINGUN TIPO DE AVANCE</t>
    </r>
  </si>
  <si>
    <t>TRAPICHITO B07</t>
  </si>
  <si>
    <t>MEJORAMIENTO DE CIRCUITO TRAPICHITO A10 12.47 KV. S/E TRAPICHITO MUNICIPIO PLAZA PARROQUIA GUARENAS ESTADO MIRANDA</t>
  </si>
  <si>
    <t>MEJORAR OPERATIVIDAD DEL CIRCUITO POR RECUPERACIÓN DE TRAMO DE CONDUCTOR DAÑADO Y ADEMÁS RECUPERAR LA OPERATIVIDAD DE TRANSFERENCIA DE 3 VIAS EXISTENTE</t>
  </si>
  <si>
    <t>ACTUALMENTE AL 03/10/2025 SE RECUPERO EL CONDUCTOR PLT 500 15 KV DAÑADO TRAMO SUBTERRANEO DAÑADO Y LA CARGA SE NORMALIZÓ A SU CIRCUITO ORIGINAL</t>
  </si>
  <si>
    <t>TRAPICHITO A10</t>
  </si>
  <si>
    <t>MEJORAMIENTO DE SALIDA DESDE LA S/E SAN JUAN CIRCUITO LOS  VELASQUEZ 13.8 KV. S/E SAN JUAN II MUNICIPIO BUROZ PARROQUIA MAMPORAL ESTADO MIRANDA</t>
  </si>
  <si>
    <t>MEJORA EN LOS ARREGLOS DE LA SALIDA DEL CIRCUITO LOS VELASQUEZ 13,8 KV ELIMINANDO CONEXIONES DEFECTUOSAS Y MULTIPLES EMPATES PRESENTES EN LA MISMA, LOS CUALES PUEDEN PROVOCAR PUNTOS CALIENTES Y DESPRENDIMIENTO DE LÍNEA POR RUPTURA.</t>
  </si>
  <si>
    <t>MEJORAR LA SALIDA DEL CIRCUITO LOS VELASQUEZ PARA MEJORAR LA OPERATIVIDAD DEL MISMO</t>
  </si>
  <si>
    <r>
      <t xml:space="preserve">ACTUALMENTE </t>
    </r>
    <r>
      <rPr>
        <b/>
        <sz val="11"/>
        <color theme="8"/>
        <rFont val="Calibri"/>
        <family val="2"/>
        <scheme val="minor"/>
      </rPr>
      <t>AL 03/10/2025</t>
    </r>
    <r>
      <rPr>
        <b/>
        <sz val="11"/>
        <color theme="1"/>
        <rFont val="Calibri"/>
        <family val="2"/>
        <scheme val="minor"/>
      </rPr>
      <t xml:space="preserve"> SE TIENE CONDUCTOR AEREO EN MALAS CONDICIONES A LA SALIDA DE LA S/E SAN JUAN Y SU CARGA TRANSFERIDA AL CIRCUITO LOS PERAZA </t>
    </r>
    <r>
      <rPr>
        <b/>
        <sz val="11"/>
        <color theme="8"/>
        <rFont val="Calibri"/>
        <family val="2"/>
        <scheme val="minor"/>
      </rPr>
      <t>NO HAY NINGUN AVANCE PUESTO QUE EL TRANSFORMADOR DE LA S/E SAN JUAN ESTA AVERIADO</t>
    </r>
  </si>
  <si>
    <t>ESTE CIRCUITO ES DE TIPO RURAL POR LO QUE SE MEJORARIA LA CALIDAD DE SERVICIO DEL SECTOR PUESTO QUE ES UNA ZONA DONDE LAS AVERIAS SON MUY FRECUENTES</t>
  </si>
  <si>
    <t>LOS VELASQUEZ</t>
  </si>
  <si>
    <t>BUROZ</t>
  </si>
  <si>
    <t xml:space="preserve">CARRETERA NACIONAL HIGUEROTE RIO CHICO </t>
  </si>
  <si>
    <t>ELIMINAR PUNTOS CALIENTES PRODUCTO DE MULTIPLES EMPATES EN SECTOR AFCTADO CIRCUITO MATURIN 13,8 KV</t>
  </si>
  <si>
    <t>MEJORAR TRAMO DE CONDUCTOR AFECTADO POR MULTIPLES EMPATES QUE AL ELIMINARSE MEJORARA LA CALIDAD DE SERVICIO EVITANDO RUPTURA DE CONDUCTOR POR PUNTOS CALIENTES</t>
  </si>
  <si>
    <r>
      <t>ACTUALMENTE AL</t>
    </r>
    <r>
      <rPr>
        <b/>
        <sz val="11"/>
        <color theme="8"/>
        <rFont val="Calibri"/>
        <family val="2"/>
        <scheme val="minor"/>
      </rPr>
      <t xml:space="preserve"> 03/10/2025</t>
    </r>
    <r>
      <rPr>
        <b/>
        <sz val="11"/>
        <color theme="1"/>
        <rFont val="Calibri"/>
        <family val="2"/>
        <scheme val="minor"/>
      </rPr>
      <t xml:space="preserve"> SE TIENE EN FUNCIONAMIENTO CON TRAMOS DE DIFERENTES CALIBRES LO QUE CREA CUELLOS DE BOTELLA Y AVERIAS POR FALLAS EN EL CONDUCTOR </t>
    </r>
    <r>
      <rPr>
        <b/>
        <sz val="11"/>
        <color theme="8"/>
        <rFont val="Calibri"/>
        <family val="2"/>
        <scheme val="minor"/>
      </rPr>
      <t xml:space="preserve">NO HAY AVANCE Y SIGUEN LOS CABLES CON EMPATES A LO LARGO DEL MISMO </t>
    </r>
  </si>
  <si>
    <t>AL MEJORAR LAS CONDICIONES DEL CIRCUITO POR MEJORA EN LAS ESTRUCTURA CAMBIO DE LOS TRAMOS DAÑADOS EVITARIAMOS CONDICIONES DE RIESGOS PARA LOS USUARIOS Y MEJORARIAMOS LA CALIDAD DE SERVICIO</t>
  </si>
  <si>
    <t>BRION</t>
  </si>
  <si>
    <t>CARRETERA HIGUEROTE TACARIGUA</t>
  </si>
  <si>
    <t>CORREGIR Y ELIMINAR ESTRUCTURAS QUE ESTAN MUY CORROIDAS POR EL SALITRE Y QUE DEBIDO AL DAÑO PUEDAN CAUSAR DAÑO O PROVOCAR UNA CONDICIÓN DE RIESGO</t>
  </si>
  <si>
    <t>MEJORAR Y ACONDICIONAR LAS ESTRUCTURAS EN EL CIRCUITO HIGUEROTE I PARA EVITAR PARADAS INESPERADAS POR MALAS CONDICIONES DE LAS ESTRUCTURAS</t>
  </si>
  <si>
    <r>
      <t xml:space="preserve">ACTUALMENTE </t>
    </r>
    <r>
      <rPr>
        <b/>
        <sz val="11"/>
        <color theme="8"/>
        <rFont val="Calibri"/>
        <family val="2"/>
        <scheme val="minor"/>
      </rPr>
      <t>AL 03/10/2025</t>
    </r>
    <r>
      <rPr>
        <b/>
        <sz val="11"/>
        <color theme="1"/>
        <rFont val="Calibri"/>
        <family val="2"/>
        <scheme val="minor"/>
      </rPr>
      <t xml:space="preserve"> EL CIRCUITO PRESENTA SECTORES CON HERRAJES Y POSTES DAÑADOS POR LA ALTA CORROSIVIDAD DE LA ZONA QUE ES CERCANA A LA PLAYA LO QUE CREA CONDICIÓN DE RIESGO PARA LOS OPERARIOS </t>
    </r>
    <r>
      <rPr>
        <b/>
        <sz val="11"/>
        <color theme="8"/>
        <rFont val="Calibri"/>
        <family val="2"/>
        <scheme val="minor"/>
      </rPr>
      <t>NO HAY NINGUN AVANCE NI SE LE HA REALIZADO NINGUN ARREGLO PUESTO QUE SON TRAMOS Y ESTRUCTURAS QUE REQUIEREN INVERSIÓN</t>
    </r>
  </si>
  <si>
    <t>MEJORARIA LA CALIDAD DE SERVICIO CORRIGIRIA CONDICIONES DE RIESGOS PARA OPERARIOS Y USUARIOS DE BRION</t>
  </si>
  <si>
    <t>HIGUEROTE 13,8 KV</t>
  </si>
  <si>
    <t>CASCO CENTRAL DE HIGUEROTE</t>
  </si>
  <si>
    <t>MEJORA DE TRAMO EN TRONCAL DEL CIRCUITO BUCHE 13,8 KV</t>
  </si>
  <si>
    <t>ACONDICIONAR TRAMO TRONCAL DEL CIRCUITO BUCHE PARA MEJORAR LA RECUPERACIÓN DE LA CARGA A LA HORA DE UNA EMERGENCIA</t>
  </si>
  <si>
    <r>
      <t xml:space="preserve">ACTUALMENTE AL 03/10/2025 </t>
    </r>
    <r>
      <rPr>
        <b/>
        <sz val="11"/>
        <color theme="8"/>
        <rFont val="Calibri"/>
        <family val="2"/>
        <scheme val="minor"/>
      </rPr>
      <t>AUN NO SE PUEDE RECUPERAR LA CARGA YA QUE ESTA TOTALMENTE RADIAL</t>
    </r>
    <r>
      <rPr>
        <b/>
        <sz val="11"/>
        <color theme="1"/>
        <rFont val="Calibri"/>
        <family val="2"/>
        <scheme val="minor"/>
      </rPr>
      <t xml:space="preserve"> POR LO QUE ES IMPORTANTE LA RECUPERACIÓN DEL CIRCUITO A TRAVES DE LA INTERCONEXIÓN </t>
    </r>
    <r>
      <rPr>
        <b/>
        <sz val="11"/>
        <color theme="8"/>
        <rFont val="Calibri"/>
        <family val="2"/>
        <scheme val="minor"/>
      </rPr>
      <t>SE ESTA SOLICITANDO MATERIAL CON LA CONTRATISTA ELECTROCONTRUC PARA TENER MANIOBRABILIDAD EN EL CIRCUITO ESPERANDO POR EL MATERIAL</t>
    </r>
  </si>
  <si>
    <t>AL REALIZAR LOS TRABAJOS DE MEJORA SE RECUPERARIA LA MANIOBRABILIDAD EN EL CIRCUITO Y MEJORARIA LA RESPUESTA DE REPOSICIÓN DEL SERVICIO</t>
  </si>
  <si>
    <t>BUCHE</t>
  </si>
  <si>
    <t>VÍA PRINCIPAL DE CARENERO SECTOR DE LAS PLAYAS BUCHE, CARENERO Y PUERTO FRANCES</t>
  </si>
  <si>
    <t>RECUPERACION DE LA COMPENSACION REACTIVA (CR) EN LOS CIRCUITOS REQUERIDOS DEL ESTADO MIRANDA</t>
  </si>
  <si>
    <t>RECUPERACION Y PUESTA EN SERVICIO DE 5 BANCOS DE CONDENSADORES PARA LA COMPENSACION REACTIVA EN C DE S GGC ESTADO MIRANDA</t>
  </si>
  <si>
    <r>
      <t xml:space="preserve">ACTUAELMENTE </t>
    </r>
    <r>
      <rPr>
        <b/>
        <sz val="11"/>
        <color theme="8"/>
        <rFont val="Calibri"/>
        <family val="2"/>
        <scheme val="minor"/>
      </rPr>
      <t>AL 03/10/2025</t>
    </r>
    <r>
      <rPr>
        <b/>
        <sz val="11"/>
        <color theme="1"/>
        <rFont val="Calibri"/>
        <family val="2"/>
        <scheme val="minor"/>
      </rPr>
      <t xml:space="preserve"> LOS CONDENSADORES SE ENCUENTRAN INSTALADOS EN LA RED Y NO ESTAN OPERATIVOS POR FALTA DE ALGUNOS ELEMENTOS, Y A SU VEZ SE REQUIEREN EL SUMINISTRO.</t>
    </r>
    <r>
      <rPr>
        <b/>
        <sz val="11"/>
        <color theme="8"/>
        <rFont val="Calibri"/>
        <family val="2"/>
        <scheme val="minor"/>
      </rPr>
      <t xml:space="preserve">NO SE TIENE NINGUN AVANCE YA QUE ES IMPORTANTE HACER UNA SIMULACIÓN DEL CIRCUITO Y POR OTRO LADO NO SE TIENEN LOS RECURSOS </t>
    </r>
  </si>
  <si>
    <t>LUIS CARABALLO A3 LUIS CARABALLO A6 LUIS CARABALLO A7 GUAIRITA A1 GUAIRITA B3</t>
  </si>
  <si>
    <t>PLAZA / ZAMORA</t>
  </si>
  <si>
    <t>GUARENAS/GUATIRE</t>
  </si>
  <si>
    <t xml:space="preserve">RECUPERACION Y ACTUALIZACION DE LA SUBESTACION COLINAS DE SAN FRANCISCO 34.5/13.8 KV DEL ESTADO MIRANDA </t>
  </si>
  <si>
    <t>RECUPERAR LA SE COLINAS DE SAN FRANCISCO 34.5/13.8 KV</t>
  </si>
  <si>
    <r>
      <t xml:space="preserve">ALCUALMENTE </t>
    </r>
    <r>
      <rPr>
        <b/>
        <sz val="11"/>
        <color theme="8"/>
        <rFont val="Calibri"/>
        <family val="2"/>
        <scheme val="minor"/>
      </rPr>
      <t xml:space="preserve">AL 03/10/2025 LA </t>
    </r>
    <r>
      <rPr>
        <b/>
        <sz val="11"/>
        <color theme="1"/>
        <rFont val="Calibri"/>
        <family val="2"/>
        <scheme val="minor"/>
      </rPr>
      <t>SUBESTACION ESTA CON TRANSFORMADOR DE POTENCIA DE 5 MVA QUE REQUIERE MANTENIMIENTO MAYOR, Y PATIO Y PORTICOS QUE REQUIEREN EQUIPAMIENTO Y PROTECCIONES</t>
    </r>
    <r>
      <rPr>
        <b/>
        <sz val="11"/>
        <color theme="8"/>
        <rFont val="Calibri"/>
        <family val="2"/>
        <scheme val="minor"/>
      </rPr>
      <t xml:space="preserve"> NO SE TIENE NINGUN AVANCE POR FALTA DE INVERSIÓN </t>
    </r>
  </si>
  <si>
    <t>CON LA RECUPERACION DE LA SUBESTACION COLINAS DE SAN FRANCISCO 34.5/13.8 KV SE ESTIMA MEJORAR LA CONFIABILIDAD Y ESTABILIDAD DEL SISTEMA ELECTRICO EN EL MUNICIPIO SIMON BOLIVAR DE YARE, Y SE PODRIA TRANSFERIR CARGA DE LA SE TAZON 34.5/13.8 KV EN CASO DE CONTINGENCIA</t>
  </si>
  <si>
    <t>COLINAS DE SAN FRANCISCO</t>
  </si>
  <si>
    <t>CARRETERA PRINCIPAL SANTA TERESA DEL TUY-YARE, AL FRENTE DE LA URBANIZACION COLINAS DE SAN FRANCISCO ANTES DE LA MANGA DE COLEO (COORDENADAS GEOGRAFICAS: 10.191444          -66.739255 ).</t>
  </si>
  <si>
    <t xml:space="preserve">RECUPERACION Y ACTUALIZACION DE LA SUBESTACION SOTILLO 34.5/13.8 KV DEL ESTADO MIRANDA </t>
  </si>
  <si>
    <t>RECUPERAR LA SE SOTILLO 34.5/13.8 KV</t>
  </si>
  <si>
    <r>
      <t xml:space="preserve">ACTUALMENTE </t>
    </r>
    <r>
      <rPr>
        <b/>
        <sz val="11"/>
        <color theme="8"/>
        <rFont val="Calibri"/>
        <family val="2"/>
        <scheme val="minor"/>
      </rPr>
      <t>AL 03/10/2025</t>
    </r>
    <r>
      <rPr>
        <b/>
        <sz val="11"/>
        <color theme="1"/>
        <rFont val="Calibri"/>
        <family val="2"/>
        <scheme val="minor"/>
      </rPr>
      <t xml:space="preserve"> LA SUBESTACION SOTILLO ESTA CON TRANSFORMADOR DE POTENCIA DE 5 MVA FUERA DE SERVICIO QUE REQUIERE MANTENIMIENTO MAYOR, Y PATIO Y PORTICOS QUE REQUIEREN EQUIPAMIENTO Y PROTECCIONES </t>
    </r>
    <r>
      <rPr>
        <b/>
        <sz val="11"/>
        <color theme="8"/>
        <rFont val="Calibri"/>
        <family val="2"/>
        <scheme val="minor"/>
      </rPr>
      <t xml:space="preserve">NO SE TIENE NINGUN AVANCE </t>
    </r>
  </si>
  <si>
    <t>CON LA RECUPERACION DE LA SUBESTACION SOTILLO 34.5/13.8 KV SE ESTIMA MEJORAR LA CONFIABILIDAD Y ESTABILIDAD DEL SISTEMA ELECTRICO EN EL MUNICIPIO BRION, Y SE PODRIA NORMALIZAR SU CARGA (CTOS SOTILLO Y CAÑO MADRID 13.8 KV) ACTUALMENTE TRANSFERIDA POR LA SE</t>
  </si>
  <si>
    <t xml:space="preserve">CARRETERA VIA AL PUEBLO DE SOTILLO ANTES DE LA ENTRADA AL PUEBLO (COORDENADAS GEOGRAFICAS: 10.400903          -66.084343) </t>
  </si>
  <si>
    <t xml:space="preserve">RECUPERACION Y ACTUALIZACION DE LA SUBESTACION SAN JUAN 34.5/13.8 KV DEL ESTADO MIRANDA </t>
  </si>
  <si>
    <t>RECUPERAR LA SE SAN JUAN 34.5/13.8 KV</t>
  </si>
  <si>
    <r>
      <rPr>
        <b/>
        <sz val="11"/>
        <color theme="8"/>
        <rFont val="Calibri"/>
        <family val="2"/>
        <scheme val="minor"/>
      </rPr>
      <t>AL 03/10/2025</t>
    </r>
    <r>
      <rPr>
        <b/>
        <sz val="11"/>
        <color theme="1"/>
        <rFont val="Calibri"/>
        <family val="2"/>
        <scheme val="minor"/>
      </rPr>
      <t xml:space="preserve"> LA SUBESTACION ESTA CON UN TRANSFORMADOR DE POTENCIA DE 6 MVA FUERA DE SERVICIO POR FALLA, PATIO Y PORTICOS QUE REQUIEREN EQUIPAMIENTO Y PROTECCIONES </t>
    </r>
    <r>
      <rPr>
        <b/>
        <sz val="11"/>
        <color theme="8"/>
        <rFont val="Calibri"/>
        <family val="2"/>
        <scheme val="minor"/>
      </rPr>
      <t>NO SE TIENE AVANCE POR FALTA DE INVERSIÓN NO SE TIENEN LOS RECURSOS APROBADOS.</t>
    </r>
  </si>
  <si>
    <t xml:space="preserve">SAN JUAN </t>
  </si>
  <si>
    <t>VIA RIO CHICO ENTRADA DEL SECTOR SAN JUAN ANTES DEL PUENTE (COORDENAS GEOGRAFICAS: 10.301586          -66.050914)</t>
  </si>
  <si>
    <t>RECUPERAR LA SE CIUDAD ZAMORA 34.5/13.8 KV</t>
  </si>
  <si>
    <r>
      <rPr>
        <b/>
        <sz val="11"/>
        <color theme="8"/>
        <rFont val="Calibri"/>
        <family val="2"/>
        <scheme val="minor"/>
      </rPr>
      <t xml:space="preserve">AL 03/10/2025 </t>
    </r>
    <r>
      <rPr>
        <b/>
        <sz val="11"/>
        <color theme="1"/>
        <rFont val="Calibri"/>
        <family val="2"/>
        <scheme val="minor"/>
      </rPr>
      <t xml:space="preserve">SE TIENE LA SUBESTACION CIUDAD ZAMORA CON TRANSFORMADOR DE POTENCIA DE 10 MVA FUERA DE SERVICIO POR FALLA, PATIO Y PORTICOS QUE REQUIEREN EQUIPAMIENTO Y PROTECCIONES </t>
    </r>
    <r>
      <rPr>
        <b/>
        <sz val="11"/>
        <color theme="8"/>
        <rFont val="Calibri"/>
        <family val="2"/>
        <scheme val="minor"/>
      </rPr>
      <t xml:space="preserve">NO SE TIENE AVANCE POR LA FALTA DE INVERSIÓN TODOS LOS CIRCUITOS ESTAN TRANSFERIDOS </t>
    </r>
  </si>
  <si>
    <t>CON LA RECUPERACION DE LA SUBESTACION CIUDAD ZAMORA 34.5/13.8 KV SE ESTIMA MEJORAR LA CONFIABILIDAD Y ESTABILIDAD DEL SISTEMA ELECTRICO EN EL MUNICIPIO URDANETA, Y SE PODRIA NORMALIZAR SU CARGA (CTOS ZAMORA 13.8 KV) ACTUALMENTE TRANSFERIDO POR EL CIRCUITO</t>
  </si>
  <si>
    <t>CARRETERA CHARALLAVE CUA FRENTE A URB. EZEQUIEL ZAMORA (COORDENADAS GEOGRAFICAS 10,1803959 -66,8968812)</t>
  </si>
  <si>
    <t xml:space="preserve">RECUPEACIÓN DE SUB ESTACIÓN OCUMARE I </t>
  </si>
  <si>
    <t xml:space="preserve">RECUPERAR LA SUB ESTACIÓN OCUMARE I NORMALIZAR EL SISTEMA DE PROTECCIÓN A LA ENTRADA Y SALIDA DE LA S/E MEJORAR LA CALIDAD DE SERVICIO DE LOS CIRCUITOS RANGEL, COLONIA MENDOZA, PEÑON Y VALLE VERDE </t>
  </si>
  <si>
    <r>
      <t xml:space="preserve">ACTUALMENTE </t>
    </r>
    <r>
      <rPr>
        <b/>
        <sz val="11"/>
        <color theme="8"/>
        <rFont val="Calibri"/>
        <family val="2"/>
        <scheme val="minor"/>
      </rPr>
      <t xml:space="preserve">AL 03/10/2025 </t>
    </r>
    <r>
      <rPr>
        <b/>
        <sz val="11"/>
        <color theme="1"/>
        <rFont val="Calibri"/>
        <family val="2"/>
        <scheme val="minor"/>
      </rPr>
      <t>FUNCIONANDO CON UNA MÓVIL DESDE HACE MÁS DE 10 AÑOS Y SIN PROTECCIÓN PRIMARIA Y SECUNDARIA CON DISPAROS Y SALIDAS DE LOS CIRCUITOS CON UNA ALTA FRECUENCIA.</t>
    </r>
    <r>
      <rPr>
        <b/>
        <sz val="11"/>
        <color theme="8"/>
        <rFont val="Calibri"/>
        <family val="2"/>
        <scheme val="minor"/>
      </rPr>
      <t xml:space="preserve"> NO SE TIENE NINGUN TIPO DE AVANCE EN ESTE PROYECTO SE ENCUENTRA PARALIZADO POR FALTA DE INVERSIÓN </t>
    </r>
  </si>
  <si>
    <t>CON LAS MEJORAS SE TENDRIA MAYOR CAPACIDAD DE MANIOBRA, SE MEJORARIA LA CAPACIDAD DE ENTREGA DE SERVICIO EN LA RED, MEJORARIA LA CALIDAD DE SERVICIO PARA UNOS 38.000 USUARIOS DEL MUNICIPIO TOMÁS LANDER</t>
  </si>
  <si>
    <t>OCUMARE I</t>
  </si>
  <si>
    <t>TOMÁS LANDER</t>
  </si>
  <si>
    <t xml:space="preserve">CALLE CARABOBO DETRÁS DEL ANTIGUO ALMACEN DE CADAFE </t>
  </si>
  <si>
    <t xml:space="preserve">RECUPEACIÓN DE SUB ESTACIÓN HIGUEROTE I </t>
  </si>
  <si>
    <t>RECUPERAR LA SUB ESTACIÓN HIGUEROTE I NORMALIZAR EL SISTEMA DE PROTECCIÓN A LA ENTRADA DE LA S/E MEJORAR LA CALIDAD DE SERVICIO DE LOS CIRCUITOS QUE DAN SERVICIO A LOS TRANSFORMADORES DE POTECIA Y MEJORAR LAS PROTECCIONES DE LA S/E</t>
  </si>
  <si>
    <r>
      <t xml:space="preserve">ACTUALMENTE </t>
    </r>
    <r>
      <rPr>
        <b/>
        <sz val="11"/>
        <color theme="8"/>
        <rFont val="Calibri"/>
        <family val="2"/>
        <scheme val="minor"/>
      </rPr>
      <t xml:space="preserve">AL 03/10/2025 SE TIENE UN TRX DE POTENCIA DE 10 MVA FALLADO Y OTRO </t>
    </r>
    <r>
      <rPr>
        <b/>
        <sz val="11"/>
        <color theme="1"/>
        <rFont val="Calibri"/>
        <family val="2"/>
        <scheme val="minor"/>
      </rPr>
      <t xml:space="preserve">FUNCIONANDO CON CAPACIDAD LIMITADA CIRCUITOS DE BAJA TRANSFERIDOS </t>
    </r>
    <r>
      <rPr>
        <b/>
        <sz val="11"/>
        <color theme="8"/>
        <rFont val="Calibri"/>
        <family val="2"/>
        <scheme val="minor"/>
      </rPr>
      <t>NO SE TIENE NINGUN AVANCE POR LA FALTA DE INVERSIÓN EN LOS TRABAJOS A ACOMETER</t>
    </r>
  </si>
  <si>
    <t>CON LA MEJORA DE LA SUB ESTACIÓN SE ASEGURARIA LA MANIOBRABILIDAD DE LA RED Y SE MEJORARIA LA CALIDAD DE SERVICIO DE UNOS 21600 USUARIOS DEL MUNICIPIO BRION</t>
  </si>
  <si>
    <t>HIGUEROTE I</t>
  </si>
  <si>
    <t>URB. SAN LUIS AL FRENTE A UNIDAD EDUCATIVA CARMEN GUEDEZ DE COPAR</t>
  </si>
  <si>
    <t>RECUPEACIÓN DE SUB ESTACIÓN CUA</t>
  </si>
  <si>
    <t>RECUPARAR LA SUB ESTACIÓN CUA 34,5 /13,8KV NORMALIZAR EL SISTEMA DE PROTECCIÓN A LA ENTRADA Y SALIDA DE LA S/E MEJORAR LA CALIDAD DE SERVICIO DE LOS CIRCUITOS MARIN III, MARIN I, BELFORT, APARAY Y FAACA</t>
  </si>
  <si>
    <r>
      <t>ACTUALMENTE</t>
    </r>
    <r>
      <rPr>
        <b/>
        <sz val="11"/>
        <color theme="8"/>
        <rFont val="Calibri"/>
        <family val="2"/>
        <scheme val="minor"/>
      </rPr>
      <t xml:space="preserve"> AL 03/10/2025 LA S/E CUA ESTA </t>
    </r>
    <r>
      <rPr>
        <b/>
        <sz val="11"/>
        <color theme="1"/>
        <rFont val="Calibri"/>
        <family val="2"/>
        <scheme val="minor"/>
      </rPr>
      <t xml:space="preserve">FUNIONANDO CON UNA MÓVIL DESDE HACE MÁS DE 10 AÑOS Y SIN PROTECCIÓN PRIMARIA Y SECUNDARIA CON DISPAROS Y SALIDAS DE LOS CIRCUITOS CON UNA ALTA FRECUENCIA </t>
    </r>
    <r>
      <rPr>
        <b/>
        <sz val="11"/>
        <color theme="8"/>
        <rFont val="Calibri"/>
        <family val="2"/>
        <scheme val="minor"/>
      </rPr>
      <t xml:space="preserve">.NO SE TIENE NINGUN AVANCE SE DEBEN INSTALAR DE MANERA URGENTE LOS RECONECTADORES POR LA ALTA FRECUENCIA DE SALIDA DEL CIRCUITO MARIN II Y II </t>
    </r>
  </si>
  <si>
    <t>CON LA MEJORA DE LA SUB ESTACIÓN SE ASEGURARIA LA MANIOBRABILIDAD DE LA RED Y SE MEJORARIA LA CALIDAD DE SERVICIO DE UNOS 29600 USUARIOS DEL MUNICIPIO URDANETA</t>
  </si>
  <si>
    <t>CUA</t>
  </si>
  <si>
    <t>SECTOR APARAY EN CUA DETRÁS DE LA ESTACIÓN DE LOS BOMBEROS</t>
  </si>
  <si>
    <t>RECUPEACIÓN DE SUB ESTACIÓN STA TERESA I</t>
  </si>
  <si>
    <t>SUSTITUCIÓN DE INTERRUPTORES DEL LADO DE ALTA INOPERATIVOS, CAMBIO DE 2 RECONECTADORES DAÑADOS, MEJORA DEL SISTEMA DE PUESTA A TIERRA Y ADECUACIÓN DEL SISTEMA DE PUESTA A TIERRA, INSTALACIÓN DE PROTECCIONES DIFERENCIALES E INSTALACIÓN DE TC Y TP</t>
  </si>
  <si>
    <t>RECUPARAR LA SUB ESTACIÓN SANTA TERESA I  NORMALIZAR EL SISTEMA DE PROTECCIÓN A LA ENTRADA Y SALIDA DE LA S/E MEJORAR LA CALIDAD DE SERVICIO DE LOS CIRCUITOS YARE 13,8 KV Y SANTA TERESA 13,8 KV</t>
  </si>
  <si>
    <r>
      <t xml:space="preserve">ACTUALMENTE </t>
    </r>
    <r>
      <rPr>
        <b/>
        <sz val="11"/>
        <color theme="8"/>
        <rFont val="Calibri"/>
        <family val="2"/>
        <scheme val="minor"/>
      </rPr>
      <t xml:space="preserve">AL 03/10/2025  LOS </t>
    </r>
    <r>
      <rPr>
        <b/>
        <sz val="11"/>
        <color theme="1"/>
        <rFont val="Calibri"/>
        <family val="2"/>
        <scheme val="minor"/>
      </rPr>
      <t xml:space="preserve">TRANSFORMADORES ESTAN FUNCIONANDO SIN PROTECCIÓN EN EL LADO DE ALTA Y DOS CIRCUITOS YARE 13,8 KV Y SANTA TERESA 13,8 KV SIN PROTECCIÓN EN EL LADO DE BAJA </t>
    </r>
    <r>
      <rPr>
        <b/>
        <sz val="11"/>
        <color theme="8"/>
        <rFont val="Calibri"/>
        <family val="2"/>
        <scheme val="minor"/>
      </rPr>
      <t>NO HAY NINGUN AVANCE POR LA FALTA DE INVERSIÓN EN EL PROYECTO</t>
    </r>
  </si>
  <si>
    <t>CON LA MEJORA DE LA SUB ESTACIÓN SE ASEGURARIA LA MANIOBRABILIDAD DE LA RED Y SE MEJORARIA LA CALIDAD DE SERVICIO DE UNOS 41700 USUARIOS DEL MUNICIPIO INDEPENDENCIA</t>
  </si>
  <si>
    <t>SANTA TEESA I</t>
  </si>
  <si>
    <t>AV. INDEPENDENCIA CERCA DEL CEMENTERIO DE SANTA TERESA</t>
  </si>
  <si>
    <t>COLOCACION DE 32 SECCIONADORES 15 KV 600 A</t>
  </si>
  <si>
    <t>ACTIVAR EL 8VO CIRCUITO DEPENDIENTE DE LA SUBESTACION PUERTO AYACUCHO 115/13,8 KV PARA ALIVIAR LA CARGA DE LOS CIRCUITOS SAMRIAPO Y CARINAGUA A TRAVES DE TRANSFERENCIA DE CARGA</t>
  </si>
  <si>
    <t>AL 06/10/25 SE HA ENERGIZADO EL NUEVO ALIMENTADOR 13,8 kV  EN UN 60% CON LA INCORPORACION DE 2,3 MW DE CARGA TRANSFERIDA DEL CIRCUITO SAMARIAPO 13,8KV, DE ESTA MANERA PARA LOGRAR ENERGIZAR EL 100% LOS 10 km DEL NUEVO ALIMENTADOR 13,8 kV DEPENDIENTE DE LA SUBESTACION PUERTO AYACUCHO 115/13,8 kV SE REQUIERE LA ADQUISISCION DE 32 SECCIONADORES MONOPOLARES 15 kV, 600 V ASI COMO LA ADECUACION DE DOS MIL (2000) ml DE CONDUCTOR ARVIDAL 4/0 AWG</t>
  </si>
  <si>
    <t>ALIVIAR LA CARGA DE LOS CIRCUITOS SAMARIAPO Y CARINAGUA EN UN 30%</t>
  </si>
  <si>
    <t>NO 8</t>
  </si>
  <si>
    <t>ATURES</t>
  </si>
  <si>
    <t>CARRETERA NACIONAL</t>
  </si>
  <si>
    <t>ACTUALIZADO AL 06/10/2025</t>
  </si>
  <si>
    <t>ADECUACION DE REDES ELECTRICAS EN MEDIA TENSION 13,8 KV DE SUBESTACION PUERTO AYACUCHO  115/13,8 KV - CIRCUITO SAMARIAPO</t>
  </si>
  <si>
    <t>ACTUALMENTE EL CIRCUITO SAMARIAPO DEPENDIENTES DE LA S/E PUERTO AYACUCHO 115/13.8 KV ESTÁ SOBRECARGADO A NIVELES DE MAS DE 300 A POR FASE. PARA EL MUNICIPIO ATURES DEL ESTADO AMAZONAS, LAS MEJORAS EN LAS REDES ELÉCTRICAS DE MEDIA DISMINUIRÁ LA PROBABILIDA</t>
  </si>
  <si>
    <t>SE HARA LA SUSTITUCION DE 20 KM DE CONDUCTOR ARVIDAL DEL TRONCAL PRINCIPAL DEL CTO SAMARIAPO CON LA SUSTITUCION DEL NIVEL DE AISLAMIENTO</t>
  </si>
  <si>
    <t>ACTUALMENTE EL PROYECTI SE ENCUENTRA EN INGENIERIA DE DETALLE</t>
  </si>
  <si>
    <t xml:space="preserve">CONFIABILIDAD DEL SERVICIO ELECTRICO </t>
  </si>
  <si>
    <t>CIRCUITO SAMARIAPO 13,8 KV</t>
  </si>
  <si>
    <t>PUERTO AYACUCHO, EDO AMAZONAS</t>
  </si>
  <si>
    <t>ACTUALIZADO AL 18/09/2025</t>
  </si>
  <si>
    <t>ADECUACION DE REDES ELECTRICAS EN MEDIA TENSION 13,8 KV DE SUBESTACION PUERTO AYACUCHO  115/13,8 KV - CIRCUITO PAVONI</t>
  </si>
  <si>
    <t>LAS REDES ELÉCTRICAS EN MEDIA Y BAJA TENSIÓN DEL CIRCUITO PAVONI 13,8 KV CARECEN DE CAPACIDAD DE CARGA EN SUS CONDUCTORES POR ENCIMA DEL 66%, EXCESIVA CAÍDA DE TENSIÓN SUPERIOR AL 7%, TAMBIÉN EXISTE CONSTANTES FALLAS ELÉCTRICAS DEBIDO A LA PERMANENTE PRES</t>
  </si>
  <si>
    <t>SE HARA LA SUSTITUCION DE 20 KM DE CONDUCTOR ARVIDAL DEL TRONCAL PRINCIPAL DEL CTO PAVONI CON LA SUSTITUCION DEL NIVEL DE AISLAMIENTO</t>
  </si>
  <si>
    <t>CIRCUITO PAVONI 13,8 KV</t>
  </si>
  <si>
    <t>ADECUACION DE REDES ELECTRICAS EN MEDIA TENSION 13,8 KV DE SUBESTACION PUERTO AYACUCHO  115/13,8 KV - CIRCUITO ARAMARE</t>
  </si>
  <si>
    <t>SE REALIZARA EL CAMBIO DE CONDUCTOR ARVIDAL EN TRONCAL PRINCIPAL, ASI COMO LA SUSTITUCION DE AISLADORES DE ESPIGA 15 KV, AISLADORES DE SUSPENSION 7,5 KV, CORTACORRIENTES 15 KV Y PUNTOS DE SECCIONAMIENTOS</t>
  </si>
  <si>
    <t>SE HARA LA SUSTITUCION DE 10 KM DE CONDUCTOR ARVIDAL DEL TRONCAL PRINCIPAL DEL CTO ARAMARE CON LA SUSTITUCION DEL NIVEL DE AISLAMIENTO</t>
  </si>
  <si>
    <t>CIRCUITO ARAMARE 13,8 KV</t>
  </si>
  <si>
    <t>ADECUACION DE REDES ELECTRICAS EN MEDIA TENSION 13,8 KV DE SUBESTACION PUERTO PAEZ 34,5/13,8 KV - CIRCUITO PUEBLO VIEJO</t>
  </si>
  <si>
    <t>SE HARA LA SUSTITUCION DE 8 KM DE CONDUCTOR ARVIDAL DEL TRONCAL PRINCIPAL DEL CTO PUEBLO VIEJO CON LA SUSTITUCION DEL NIVEL DE AISLAMIENTO</t>
  </si>
  <si>
    <t>CONFIABILIDAD DEL SERVICIO ELECTRICO EN LA POBLACION DE PUERTO PAEZ, EDO APURE, CAPTACION DE USUARIOS E INCREMENTO DE LA RECAUDACION BENEFICIO A APROXIMADAMENTE 5000 USUARIOS  DEL MUNICIPIO PEDRO CAMEJO, PARROQUIA CODAZZI</t>
  </si>
  <si>
    <t>CIRCUITO PUEBLO VIEJO 13,8 KV</t>
  </si>
  <si>
    <t>PUERTO PAEZ, PARROQUIA CODAZZI, EDO APURE</t>
  </si>
  <si>
    <t>ADECUACION DE REDES ELECTRICAS EN MEDIA TENSION 13,8 KV DE SUBESTACION PUERTO PAEZ 34,5/13,8 KV - CIRCUITO VIVIENDA</t>
  </si>
  <si>
    <t>SE HARA LA SUSTITUCION DE 8 KM DE CONDUCTOR ARVIDAL DEL TRONCAL PRINCIPAL DEL CTO VIVIENDA CON LA SUSTITUCION DEL NIVEL DE AISLAMIENTO</t>
  </si>
  <si>
    <t>CIRCUITO VIVIENDA 13,8 KV</t>
  </si>
  <si>
    <t>SE REQUIERE LA REACTIVACIÓN DE LOS BANCOS DE CONDESADORES FIJOS EN LOS CIRCUITOS 13,8 KV  CARINAGUA, SAMARIAPO, AEROPUERTO, ARAMARE, GOBERNACION,  CERRO PERICO Y PAVONI QUE SE ENCUENTRAN FUERA DE SERVICIO</t>
  </si>
  <si>
    <t>20 ABRAZADERA 3-3 1/2" 3 T,10 ABRAZADERA 5-5 1/2" 3 T,5 ADAPTADOR A/G 128 X 112 CRUCETA 3-4 1/2, 9 AISLADOR DE ESPIGA PARA 15 KV,15 CONDENSADORES AT 1F INTEMP 200KVAR 7200V95KV, 9 CONDUCTOR COBRE SEMIDURO 4AWG SOLIDO, 9 CONDUCTOR DESNUDO ARVIDAL 2/0AWG 7H</t>
  </si>
  <si>
    <t>CARINAGUA, SAMARIAPO, AEROPUERTO, ARAMARE, GOBERNACION,  CERRO PERICO Y PAVONI</t>
  </si>
  <si>
    <t>ATURES Y AUTANA</t>
  </si>
  <si>
    <t>MUNICIPIO ATURES Y MUNICIPIO AUTANA DEL ESTADO AMAZONAS</t>
  </si>
  <si>
    <t>ADECUACION Y REHABILITACION DEL CIRCUITO DON BOSCO B07 PERTENECIENTE A LA SUBESTACION DON BOSCO, PARA REGRESARLO A SU TOPOLOGÍA ORIGINAL</t>
  </si>
  <si>
    <t xml:space="preserve"> REMPLAZO DE 4,8 KM DE CONDUCTORES, 5 INTERRUPTORES, 2 INTERRUPTORES DE TRANSFERENCIA MANUAL, 1 CUCHILLA Y 2 TRANSFORMADORES PERTENECIENTE AL CIRCUITO DON BOSCO B07</t>
  </si>
  <si>
    <t>PERMITIRÁ LA ELIMINACION DE LAS RESTRICCIONES OPERATIVAS DEL CIRCUITO DON BOSCO B07, QUE IMPIDEN LA CORRECTA OPERACION DEL CIRCUITO EN CUANTO A SECCIONAMIENTO, INTERCONEXIONES Y CONDICION DE OPERACIÓN</t>
  </si>
  <si>
    <t>CIRCUITO DON BOSCO B07 PERTENECIENTE A LA SUBESTACION DON BOSCO</t>
  </si>
  <si>
    <t>DON BOSCO</t>
  </si>
  <si>
    <t>ADECUACION Y REHABILITACION DEL CIRCUITO GRANADA B03 PERTENECIENTE A LA SUBESTACION GRANADA, PARA REGRESARLO A SU TOPOLOGÍA ORIGINAL</t>
  </si>
  <si>
    <t xml:space="preserve"> REMPLAZO DE 1,2 KM DE CONDUCTORES, 3 INTERRUPTORES, 2 INTERRUPTORES DE TRANSFERENCIA MANUAL, 1 CUCHILLA, Y 6 TRANFORMADORES PERTENECIENTE AL CIRCUITO GRANADA B03</t>
  </si>
  <si>
    <t>PERMITIRÁ LA ELIMINACION DE LAS RESTRICCIONES OPERATIVAS DEL CIRCUITO GRANADA B03, QUE IMPIDEN LA CORRECTA OPERACION DEL CIRCUITO EN CUANTO A SECCIONAMIENTO, INTERCONEXIONES Y CONDICION DE OPERACIÓN</t>
  </si>
  <si>
    <t>CIRCUITO GRANADA B03 PERTENECIENTE A LA SUBESTACION GRANADA</t>
  </si>
  <si>
    <t>GRANADA</t>
  </si>
  <si>
    <t>ADECUACION Y REHABILITACION DEL CIRCUITO  HOYO LAS TAPIAS C06 PERTENECIENTE A LA SUBESTACION HOYO LAS TAPIAS, PARA REGRESARLO A SU TOPOLOGÍA ORIGINAL</t>
  </si>
  <si>
    <t xml:space="preserve"> REMPLAZO DE 4,8 KM DE CONDUCTORES, 4 RECONECTADORES, 1 CUCHILLA, 1 POSTE Y 5 TRANSFORMADORES PERTENECIENTE AL CIRCUITO HOYO LAS TAPIAS C06</t>
  </si>
  <si>
    <t>PERMITIRÁ LA ELIMINACION DE LAS RESTRICCIONES OPERATIVAS DEL CIRCUITO HOYO LAS TAPIAS C06, QUE IMPIDEN LA CORRECTA OPERACION DEL CIRCUITO EN CUANTO A SECCIONAMIENTO, INTERCONEXIONES Y CONDICION DE OPERACIÓN</t>
  </si>
  <si>
    <t>CIRCUITO HOYO LAS TAPIAS C06 PERTENECIENTE A LA SUBESTACION HOYO LAS TAPIAS</t>
  </si>
  <si>
    <t>HOYO LAS TAPIAS</t>
  </si>
  <si>
    <t>ADECUACION Y REHABILITACION DEL CIRCUITO LAGUNITA A05 PERTENECIENTE A LA SUBESTACION LAGUNITA, PARA REGRESARLO A SU TOPOLOGÍA ORIGINAL</t>
  </si>
  <si>
    <t xml:space="preserve"> REMPLAZO DE 8,4 KM DE CONDUCTORES, 1 INTERRUPTORES, 1 INTERRUPTOR DE TRANSFERENCIA MANUAL, 1 CUCHILLA  Y 2 TRANSFORMADORES PERTENECIENTE AL CIRCUITO LAGUNITA A05</t>
  </si>
  <si>
    <t>PERMITIRÁ LA ELIMINACION DE LAS RESTRICCIONES OPERATIVAS DEL CIRCUITO LAGUNITA A05, QUE IMPIDEN LA CORRECTA OPERACION DEL CIRCUITO EN CUANTO A SECCIONAMIENTO, INTERCONEXIONES Y CONDICION DE OPERACIÓN</t>
  </si>
  <si>
    <t>CIRCUITO LAGUNITA A05 PERTENECIENTE A LA SUBESTACION LAGUNITA</t>
  </si>
  <si>
    <t>EL HATILLO</t>
  </si>
  <si>
    <t>LAGUNITA</t>
  </si>
  <si>
    <t>ADECUACION Y REHABILITACION DEL CIRCUITO MARQUES A06 PERTENECIENTE A LA SUBESTACION MARQUES, PARA REGRESARLO A SU TOPOLOGÍA ORIGINAL</t>
  </si>
  <si>
    <t xml:space="preserve"> REEMPLAZO DE 1 INTERRUPTOR DE TRANSFERENCIA MANUAL, 8 INTERRUPTORES, 3 TRANSFORMADOR, 1 CUCHILLA, 19,40 KM DE CONDUCTORES Y 15 PD DOBLE MANDO PERTENECIENTE AL CIRCUITO MARQUES A06</t>
  </si>
  <si>
    <t>PERMITIRÁ LA ELIMINACION DE LAS RESTRICCIONES OPERATIVAS DEL CIRCUITO MARQUES A06, QUE IMPIDEN LA CORRECTA OPERACION DEL CIRCUITO EN CUANTO A SECCIONAMIENTO, INTERCONEXIONES Y CONDICION DE OPERACIÓN</t>
  </si>
  <si>
    <t xml:space="preserve">CIRCUITO MARQUES A06 PERTENECIENTE A LA SUBESTACION MARQUES </t>
  </si>
  <si>
    <t>MARQUES</t>
  </si>
  <si>
    <t>ADECUACION Y REHABILITACION DEL CIRCUITO PALO VERDE A01 PERTENECIENTE A LA SUBESTACION PALO VERDE, PARA REGRESARLO A SU TOPOLOGÍA ORIGINAL</t>
  </si>
  <si>
    <t xml:space="preserve"> REEMPLAZO DE 3,6 KM DE CONDUCTORES, 1 RECONECTADORES, 1 INTERRUPTOR, 5 TRANSFORMADORES, 2 POSTE Y 2 CUCHILLAS PERTENECIENTE AL CIRCUITO PALO VERDE A01</t>
  </si>
  <si>
    <t>PERMITIRÁ LA ELIMINACION DE LAS RESTRICCIONES OPERATIVAS DEL CIRCUITO PALO VERDE A01, QUE IMPIDEN LA CORRECTA OPERACION DEL CIRCUITO EN CUANTO A SECCIONAMIENTO, INTERCONEXIONES Y CONDICION DE OPERACIÓN</t>
  </si>
  <si>
    <t>CIRCUITO PALO VERDE A01 PERTENECIENTE A LA SUBESTACION PALO VERDE</t>
  </si>
  <si>
    <t>PALO VERDE</t>
  </si>
  <si>
    <t>ADECUACION Y REHABILITACION DEL CIRCUITO CORTADA DEL GUAYABO A06 PERTENECIENTE A LA SUBESTACION CORTADA DEL GUAYABO, PARA REGRESARLO A SU TOPOLOGIA ORIGINAL</t>
  </si>
  <si>
    <t xml:space="preserve"> REEMPLAZO DE 14 POSTES, 10 TRANSFORMADORES, 6 RECONECTADORES, 1 INTERRUPTOR AUTOMÁTICO DE MEDIA TENSION, 5 SECCIONADORES Y 13,2 KM DE CONDUCTORES PERTENECIENTES AL CIRCUITO CORTO DEL GUAYABO A6 </t>
  </si>
  <si>
    <t>PERMITIRÁ LA ELIMINACION DE LAS RESTRICCIONES OPERATIVAS DEL CIRCUITO CORTADA DEL GUAYABO A06, QUE IMPIDEN LA CORRECTA OPERACION DEL CIRCUITO EN CUANTO A SECCIONAMIENTO, INTERCONEXIONES Y CONDICION DE OPERACIÓN</t>
  </si>
  <si>
    <t>CIRCUITO CORTADA DEL GUAYABO A06 PERTENECIENTE A LA SUBESTACION CORTADA DEL GUAYABO</t>
  </si>
  <si>
    <t>BARUTA</t>
  </si>
  <si>
    <t>ADECUACION Y REHABILITACION DEL CIRCUITO SURESTE B3 PERTENECIENTE A LA SUBESTACION SURESTE, PARA REGRESARLO A SU TOPOLOGIA ORIGINAL</t>
  </si>
  <si>
    <t xml:space="preserve"> REEMPLAZO DE 7 POSTES, 3 TRANSFORMADORES , 2 RECONECTADORES, 7 SECCIONADORES  Y 10,8 KM DE CONDUCTORES PERTENECIENTES AL CIRCUITO SURESTE B03</t>
  </si>
  <si>
    <t>PERMITIRÁ LA ELIMINACION DE LAS RESTRICCIONES OPERATIVAS DEL CIRCUITO SURESTE B03, QUE IMPIDEN LA CORRECTA OPERACION DEL CIRCUITO EN CUANTO ASECCIONAMIENTO, INTERCONEXIONES Y CONDICION DE OPERACIÓN</t>
  </si>
  <si>
    <t>CIRCUITO SURESTE B03 PERTENECIENTE A LA SUBESTACION SURESTE</t>
  </si>
  <si>
    <t>ADECUACION Y REHABILITACION DEL CIRCUITO HOYO DE LAS TAPIAS C05 PERTENECIENTE A LA SUBESTACION HOYO DE LAS TAPIAS , PARA REGRESARLO A SU TOPOLOGIA ORIGINAL</t>
  </si>
  <si>
    <t xml:space="preserve"> REEMPLAZO DE 13 TRANSFORMADORES, 6 RECONECTADORES, 10 SECCIONADORES , 10,8 KM DE CONDUCTORES Y 1 POSTE PERTENECIENTES AL CIRCUITO HOYO DE LAS TAPIAS C05 </t>
  </si>
  <si>
    <t xml:space="preserve"> ACTUALMENTE SE HA RECUPERADO 7 SECCIONADORES DE MEDIA TENSION Y  4,8 km DE CONDUCTOR EN EL CIRCUITO HOYO LAS TAPIAS C5, QUEDANDO PENDIENTE POR  REEMPLAZAR 13 TRANSFORMADORES, 6 RECONECTADORES, 3 SECCIONADORES , 6 km DE CONDUCTORES Y 1 POSTE PARA RECUPERAR LA TOPOLOGIA ORIGINAL DEL CIRCUITO</t>
  </si>
  <si>
    <t>PERMITIRÁ LA ELIMINACION DE LAS RESTRICCIONES OPERATIVAS DEL CIRCUITO HOYO DE LAS TAPIAS C5, QUE IMPIDEN LA CORRECTA OPERACION DEL CIRCUITO EN CUANTO A SECCIONAMIENTO, INTERCONEXIONES Y CONDICION DE OPERACIÓN</t>
  </si>
  <si>
    <t xml:space="preserve"> CIRCUITO HOYO DE LAS TAPIAS C05 PERTENECIENTE A LA SUBESTACION HOYO DE LAS TAPIAS </t>
  </si>
  <si>
    <t>PETARE</t>
  </si>
  <si>
    <t>ADECUACION Y REHABILITACION DEL CIRCUITO HOYO DE LAS TAPIAS C08 PERTENECIENTE A LA SUBESTACION HOYO DE LAS TAPIAS , PARA REGRESARLO A SU TOPOLOGIA ORIGINAL</t>
  </si>
  <si>
    <t xml:space="preserve"> REEMPLAZO DE 9 POSTES, 6 TRANSFORMADORES,7 RECONECTADORES, 4 SECCIONADORES Y 9,6 km DE CONDUCTORES PERTENECIENTES AL CIRCUITO HOYO DE LAS TAPIAS C08</t>
  </si>
  <si>
    <t xml:space="preserve">  ACTUALMENTE SE RECUPERO PARTE DEL CONDUCTOR( AVISO: 2029-777) Y 1 SECCIONADOR DE MEDIA TENSION DEL CIRCUITO HOYO LAS TAPIAS C8</t>
  </si>
  <si>
    <t>PERMITIRÁ LA ELIMINACION DE LAS RESTRICCIONES OPERATIVAS DEL CIRCUITO HOYO DE LAS TAPIAS C08, QUE IMPIDEN LA CORRECTA OPERACION DEL CIRCUITO EN CUANTO A SECCIONAMIENTO, INTERCONEXIONES Y CONDICION DE OPERACIÓN</t>
  </si>
  <si>
    <t xml:space="preserve"> CIRCUITO HOYO DE LAS TAPIAS C08 PERTENECIENTE A LA SUBESTACION HOYO DE LAS TAPIAS </t>
  </si>
  <si>
    <t>ADECUACION Y REHABILITACION DEL CIRCUITO CORTO DEL GUAYABO A02 PERTENECIENTE A LA SUBESTACION CORTADA DEL GUAYABO , PARA REGRESARLO A SU TOPOLOGIA ORIGINAL</t>
  </si>
  <si>
    <t xml:space="preserve"> REEMPLAZO DE 21,6 KM DE CONDUCTOR, 5 TRANSFORMADORES, 5 RECONECTADORES, 2 INTERRUPTORES, 4 SECCIONADORES Y 2 POSTES PERTENECIENTES AL  CIRCUITO CORTADA DEL GUAYABO A02</t>
  </si>
  <si>
    <t>PERMITIRÁ LA ELIMINACION DE LAS RESTRICCIONES OPERATIVAS DEL CIRCUITO CORTADA DEL GUAYABO A02, QUE IMPIDEN LA CORRECTA OPERACION DEL CIRCUITO EN CUANTO A SECCIONAMIENTO, INTERCONEXIONES Y CONDICION DE OPERACIÓN</t>
  </si>
  <si>
    <t>CIRCUITO CORTADA DEL GUAYABO A02 PERTENECIENTE A LA SUBESTACION CORTADA DEL GUAYABO</t>
  </si>
  <si>
    <t>GUAICAIPURO</t>
  </si>
  <si>
    <t>ADECUACION Y REHABILITACION DEL CIRCUITO PALO VERDE A07 PERTENECIENTE A LA SUBESTACION PALO VERDE , PARA REGRESARLO A SU TOPOLOGIA ORIGINAL</t>
  </si>
  <si>
    <t xml:space="preserve"> REEMPLAZO DE 8 POSTES, 18 TRANSFORMADORES, 5 RECONECTADORES, 1 SECCIONADOR  Y 3,6 km DE CONDUCTORES PERTENECIENTES AL CIRCUITO PALO VERDE A07</t>
  </si>
  <si>
    <t xml:space="preserve">  ACTUALMENTE SE RECUPERO PARTE DE LA LINEA DE DISTRIBUCION DEL CIRCUITO PALO VERDE A7 </t>
  </si>
  <si>
    <t>PERMITIRÁ LA ELIMINACION DE LAS RESTRICCIONES OPERATIVAS DEL CIRCUITO PALO VERDE A07, QUE IMPIDEN LA CORRECTA OPERACION DEL CIRCUITO EN CUANTO SECCIONAMIENTO, INTERCONEXIONES Y CONDICION DE OPERACIÓN</t>
  </si>
  <si>
    <t xml:space="preserve">CIRCUITO PALO VERDE A07 PERTENECIENTE A LA SUBESTACION PALO VERDE </t>
  </si>
  <si>
    <t>PRTARE</t>
  </si>
  <si>
    <t>ADECUACION Y REHABILITACION DEL CIRCUITO SURESTE A4 PERTENECIENTE A LA SUBESTACION SURESTE , PARA REGRESARLO A SU TOPOLOGIA ORIGINAL</t>
  </si>
  <si>
    <t xml:space="preserve"> REEMPLAZO DE 8,4 KM DE CONDUCTORES, 6 POSTES, 3 INTERRUPTORES, 2 RECONECTADORES, 4 SECCIONADORES Y 8 TRANSFORMADORES PERTENECIENTES AL CIRCUITO SURESTE A04</t>
  </si>
  <si>
    <t>PERMITIRÁ LA ELIMINACION DE LAS RESTRICCIONES OPERATIVAS DEL CIRCUITO SURESTE A4, QUE IMPIDEN LA CORRECTA OPERACION DEL CIRCUITO EN CUANTO ASECCIONAMIENTO, INTERCONEXIONES Y CONDICION DE OPERACIÓN</t>
  </si>
  <si>
    <t xml:space="preserve"> CIRCUITO SURESTE A04 PERTENECIENTE A LA SUBESTACION SURESTE </t>
  </si>
  <si>
    <t>ADECUACION Y REHABILITACION DEL CIRCUITO HOYO DE LAS TAPIAS C2 PERTENECIENTE A LA SUBESTACION HOYO DE LAS TAPIA , PARA REGRESARLO A SU TOPOLOGIA ORIGINAL</t>
  </si>
  <si>
    <t xml:space="preserve"> REEMPLAZO DE 3,6 km DE CONDUCTORES, 5 POSTES, 7 TRANSFORMADORES, 2 INTERRUPTORES  Y 1 SECCIONADORES PERTENECIENTES AL CIRCUITO HOYO DE LAS TAPIA C02</t>
  </si>
  <si>
    <t>EN LA ACTUALIDAD SE RECUPERO PARTE DE LA LINEA DE DISTRIBUCION DEL CIRCUITO HOYO DE LAS TAPIAS C2 Y 3 SECCIONADORES MONOPOLAR DE MEDIA TENSION</t>
  </si>
  <si>
    <t>PERMITIRÁ LA ELIMINACION DE LAS RESTRICCIONES OPERATIVAS DEL CIRCUITO HOYO DE LAS TAPIA C2, QUE IMPIDEN LA CORRECTA OPERACION DEL CIRCUITO EN CUANTO ASECCIONAMIENTO, INTERCONEXIONES Y CONDICION DE OPERACIÓN</t>
  </si>
  <si>
    <t>CIRCUITO HOYO DE LAS TAPIAS C02 PERTENECIENTE A LA SUBESTACION HOYO DE LAS TAPIAS</t>
  </si>
  <si>
    <t>ADECUACION Y REHABILITACION DEL CIRCUITO CORTO DEL GUAYABO B2 PERTENECIENTE A LA SUBESTACION CORTADA DEL GUAYABO, PARA REGRESARLO A SU TOPOLOGIA ORIGINAL</t>
  </si>
  <si>
    <t xml:space="preserve"> REEMPLAZO DE 15,6 KM DE CONDUCTORES, 5 TRANSFORMADORES, 5 RECONECTADORES, 3 SECCIONADORES  Y 2 POSTES PERTENECIENTE AL CIRCUITO CORTADA DEL GUAYABO B02</t>
  </si>
  <si>
    <t>PERMITIRÁ LA ELIMINACION DE LAS RESTRICCIONES OPERATIVAS DEL CIRCUITO CORTADA DEL GUAYABO B02, QUE IMPIDEN LA CORRECTA OPERACION DEL CIRCUITO EN CUANTO A SECCIONAMIENTO, INTERCONEXIONES Y CONDICION DE OPERACIÓN</t>
  </si>
  <si>
    <t xml:space="preserve"> CIRCUITO CORTADA DEL GUAYABO B02 PERTENECIENTE A LA SUBESTACION CORTADA DEL GUAYABO</t>
  </si>
  <si>
    <t>CRISTOBAL ROJAS/SUCRE</t>
  </si>
  <si>
    <t>BARRIO LAS FLORES/SECTOR LAS CASITAS</t>
  </si>
  <si>
    <t>ADECUACION Y REHABILITACION DEL CIRCUITO PLACER A5 PERTENECIENTE A LA SUBESTACION PLACER , PARA REGRESARLO A SU TOPOLOGIA ORIGINAL</t>
  </si>
  <si>
    <t xml:space="preserve"> REEMPLAZO DE 21,6 KM DE CONDUCTORES, 6 TRANSFORMADORES, 1 INTERRUPTOR , 4 SECCIONADORES  2 POSTES Y 1 RECONECTADOR PERTENECIENTES AL CIRCUITO PLACER A5</t>
  </si>
  <si>
    <t>PERMITIRÁ LA ELIMINACION DE LAS RESTRICCIONES OPERATIVAS DEL CIRCUITO PLACER A5, QUE IMPIDEN LA CORRECTA OPERACION DEL CIRCUITO EN CUANTO SECCIONAMIENTO, INTERCONEXIONES Y CONDICION DE OPERACIÓN</t>
  </si>
  <si>
    <t xml:space="preserve">CIRCUITO PLACER A05 PERTENECIENTE A LA SUBESTACION PLACER </t>
  </si>
  <si>
    <t>SECTOR HOYO DE LA PUERTA</t>
  </si>
  <si>
    <t>ADECUACION Y REHABILITACION DEL CIRCUITO PALO VERDE A6 PERTENECIENTE A LA SUBESTACION PALO VERDE , PARA REGRESARLO A SU TOPOLOGIA ORIGINAL</t>
  </si>
  <si>
    <t xml:space="preserve"> REEMPLAZO DE 4,8 KM DE CONDUCTORES, 17 INTERRUPTORES DE MEDIA TENSION, 1 SECCIONADOR, 5 TRANSFORMADORES Y 1 POSTES PERTENECIENTE AL CIRCUITO PALO VERDE A6</t>
  </si>
  <si>
    <t>ESTE CIRCUITO SE ENCUENTRA EN CONDICIÓN CRÍTICA YA QUE LE HACE FALTA REMPLAZAR 4,8 KM DE CONDUCTORES, 17 INTERRUPTORES DE MEDIA TENSION, 1 SECCIONADOR, 5 TRANSFORMADORES Y 1 POSTE PARA RECUPERAR SU TOPOLOGIA ORIGINAL</t>
  </si>
  <si>
    <t>PERMITIRÁ LA ELIMINACION DE LAS RESTRICCIONES OPERATIVAS DEL CIRCUITO PALO VERDE A6, QUE IMPIDEN LA CORRECTA OPERACION DEL CIRCUITO EN CUANTO SECCIONAMIENTO, INTERCONEXIONES Y CONDICION DE OPERACIÓN</t>
  </si>
  <si>
    <t xml:space="preserve"> CIRCUITO PALO VERDE A06 PERTENECIENTE A LA SUBESTACION PALO VERDE</t>
  </si>
  <si>
    <t>SECTOR VISTA HERMOSA</t>
  </si>
  <si>
    <t>ADECUACION Y REHABILITACION DEL CIRCUITO HOYO DE LAS TAPIA C1 PERTENECIENTE A LA SUBESDTACION HOYO DE LAS TAPIA, PARA REGRESARLO A SU TOPOLOGIA ORIGINAL</t>
  </si>
  <si>
    <t xml:space="preserve"> REEMPLAZO DE 6 km DE CONDUCTORES, 9 TRANSFORMADORES, 1 INTERRUPTOR, 6 SECCIONADORES Y 2 POSTES PERTENECIENTES AL CIRCUITO HOYO DE LAS TAPIA C1</t>
  </si>
  <si>
    <t>EN LA ACTUALIDAD SE RECUPERO PARTE DE LA LINEA DE DISTRIBUCION DEL CIRCUITO HOYO DE LAS TAPIAS C1 Y 2 SECCIONADORES MONOPOLAR DE MEDIA TENSION</t>
  </si>
  <si>
    <t>PERMITIRÁ LA ELIMINACION DE LAS RESTRICCIONES OPERATIVAS DEL CIRCUITO HOYO DE LAS TAPIA C1, QUE IMPIDEN LA CORRECTA OPERACION DEL CIRCUITO EN CUANTO SECCIONAMIENTO, INTERCONEXIONES Y CONDICION DE OPERACIÓN</t>
  </si>
  <si>
    <t xml:space="preserve"> CIRCUITO HOYO DE LAS TAPIAS C01 PERTENECIENTE A LA SUBESTACION HOYO DE LAS TAPIAS </t>
  </si>
  <si>
    <t xml:space="preserve">PETARE </t>
  </si>
  <si>
    <t>ADECUACION Y REHABILITACION DEL CIRCUITO HOYO DE LAS TAPIAS C04 PERTENECIENTE A LA SUBESDTACION HOYO DE LAS TAPIAS, PARA REGRESARLO A SU TOPOLOGIA ORIGINAL</t>
  </si>
  <si>
    <t xml:space="preserve"> REEMPLAZO DE 9,6 KM DE CONDUCTORES, 8 TRANSFORMADORES, 3 SECCIONADORES  Y 4 POSTES PERTENECIENTE AL CIRCUITO HOYO DE LAS TAPIA C04</t>
  </si>
  <si>
    <t>PERMITIRÁ LA ELIMINACION DE LAS RESTRICCIONES OPERATIVAS DEL CIRCUITO HOYO DE LAS TAPIAS C04, QUE IMPIDEN LA CORRECTA OPERACION DEL CIRCUITO EN CUANTO SECCIONAMIENTO, INTERCONEXIONES Y CONDICION DE OPERACIÓN</t>
  </si>
  <si>
    <t xml:space="preserve"> CIRCUITO HOYO DE LAS TAPIAS C04 PERTENECIENTE A LA SUBESTACION HOYO DE LAS TAPIAS </t>
  </si>
  <si>
    <t>ADECUACION Y REHABILITACION DEL CIRCUITO PALO VERDE B3 PERTENECIENTE A LA SUBESTACION PALO VERDE, PARA REGRESARLO A SU TOPOLOGIA ORIGINAL</t>
  </si>
  <si>
    <t xml:space="preserve"> REEMPLAZO DE 4,8 KM DE CONDUCTORES, 2 INTERRUPTORES, 2 SECCIONADORES, 12 TRANSFORMADORES, 2 RECONECTADORES, Y 3 POSTES PERTENECIENTES AL CIRCUITO PALO VERDE B03</t>
  </si>
  <si>
    <t>ESTE CIRCUITO SE ENCUENTRA EN CONDICIÓN CRÍTICA YA QUE LE HACE FALTA EL REMPLAZO 4,8 KM DE CONDUCTORES, 2 INTERRUPTORES, 2 SECCIONADORES, 12 TRANSFORMADORES, 2 RECONECTADORES Y 3 POSTES PARA RECUPERAR SU TOPOLOGIA ORIGINAL</t>
  </si>
  <si>
    <t>PERMITIRÁ LA ELIMINACION DE LAS RESTRICCIONES OPERATIVAS DEL CIRCUITO PALO VERDE B03, QUE IMPIDEN LA CORRECTA OPERACION DEL CIRCUITO EN CUANTO SECCIONAMIENTO, INTERCONEXIONES Y CONDICION DE OPERACIÓN</t>
  </si>
  <si>
    <t xml:space="preserve"> CIRCUITO PALO VERDE B03 PERTENECIENTE A LA SUBESTACION PALO VERDE </t>
  </si>
  <si>
    <t>ADECUACION Y REHABILITACION DEL CIRCUITO CORTO DEL GUAYABO B4 PERTENECIENTE A LA SUBESTACION CORTADA DEL GUAYABO , PARA REGRESARLO A SU TOPOLOGIA ORIGINAL</t>
  </si>
  <si>
    <t xml:space="preserve"> REEMPLAZO DE 14,4 KM DE CONDUCTORES, 2 SECCIONADORES, 3 RECONECTADORES, 3 POSTES Y 6 TRANSFORMADORES PERTENECIENTES AL CIRCUITO CORTO DEL GUAYABO B04</t>
  </si>
  <si>
    <t>REQUIERE REEMPLAZO DE LINEAS DE MEDIA TENSION, SECCIONADORES, RECONECTADORES, POSTE Y TRANSFORMADORES POR PRESENTAR PROBLEMAS</t>
  </si>
  <si>
    <t>PERMITIRÁ LA ELIMINACION DE LAS RESTRICCIONES OPERATIVAS DEL CIRCUITO CORTADA DEL GUAYABO B04, QUE IMPIDEN LA CORRECTA OPERACION DEL CIRCUITO EN CUANTO SECCIONAMIENTO, INTERCONEXIONES Y CONDICION DE OPERACIÓN</t>
  </si>
  <si>
    <t xml:space="preserve"> CIRCUITO CORTO DEL GUAYABO B04 PERTENECIENTE A LA SUBESTACION CORTADA DEL GUAYABO</t>
  </si>
  <si>
    <t>CRISTOBAL ROJAS/SUCRE/GUAICAIPURO/LOS SALIAS</t>
  </si>
  <si>
    <t>URBANIZACION PASO REAL /SECTOR CORTADA EL GUAYABO/SECTOR CASCO CENTRAL SAN ANTONIO/URBANIZACION POTRERITO PACHECO/BARRIO 1 D/NOVIEMBRE GUAICAIPURO</t>
  </si>
  <si>
    <t>ADECUACION Y REHABILITACION DEL CIRCUITO PALO VERDE A08 PERTENECIENTE A LA SUBESTACION PALO VERDE, PARA REGRESARLO A SU TOPOLOGIA ORIGINAL</t>
  </si>
  <si>
    <t xml:space="preserve"> REEMPLAZO DE 4,8 KM DE CONDUCTORES, 9 TRANSFORMADORES, 3 POSTES, 2 SECCIONADORES Y 2 RECONECTADORES PERTENECIENTES AL CIRCUITO PALO VERDE A08</t>
  </si>
  <si>
    <t xml:space="preserve">  ACTUALMENTE SE RECUPERO PARTE DE LA LINEA DE MEDIA TENSION DEL CIRCUITO PALO VERDE A08 QUEDANDO PENDIETE EL REEMPLAZO DE CONDUCTORES, SECCIONADORES, RECONECTADORES, POSTE Y TRANSFORMADORES POR PRESENTAR PROBLEMAS</t>
  </si>
  <si>
    <t>PERMITIRÁ LA ELIMINACION DE LAS RESTRICCIONES OPERATIVAS DEL CIRCUITO PALO VERDE A08, QUE IMPIDEN LA CORRECTA OPERACION DEL CIRCUITO EN CUANTO SECCIONAMIENTO, INTERCONEXIONES Y CONDICION DE OPERACIÓN</t>
  </si>
  <si>
    <t>CIRCUITO PALO VERDE A08 PERTENECIENTE A LA SUBESTACION PALO VERDE</t>
  </si>
  <si>
    <t>ADECUACION Y REHABILITACION DEL CIRCUITO CONDE A07 PERTENECIENTE A LA SUBESTACION CONDE, PARA REGRESARLO A SU TOPOLOGIA ORIGINAL</t>
  </si>
  <si>
    <t xml:space="preserve"> REEMPLAZO DE 6 KM DE CONDUCTORES, 16 INTERRUPTORES DE MEDIA TENSION Y 6 TRANSFORMADORES PERTENECIENTES AL CIRCUITO CONDE A07</t>
  </si>
  <si>
    <t xml:space="preserve">  ACTUALMENTE SE RECUPERO PARTE DE LA LINEA DE MEDIA TENSION DEL CONDE A7 QUEDANDO PENDIETE EL REEMPLAZO DE CONDUCTORES, INTERRUPTORES DE MEDIA TENSION Y TRANSFORMADORES POR PRESENTAR PROBLEMAS</t>
  </si>
  <si>
    <t>PERMITIRÁ LA ELIMINACION DE LAS RESTRICCIONES OPERATIVAS DEL CIRCUITO CONDE A07, QUE IMPIDEN LA CORRECTA OPERACION DEL CIRCUITO EN CUANTO SECCIONAMIENTO, INTERCONEXIONES Y CONDICION DE OPERACIÓN</t>
  </si>
  <si>
    <t xml:space="preserve"> CIRCUITO CONDE A07 PERTENECIENTE A LA SUBESTACION CONDE</t>
  </si>
  <si>
    <t>CONDE</t>
  </si>
  <si>
    <t>ADECUACION Y REHABILITACION DEL CIRCUITO DELICIAS B2 PERTENECIENTE A LA SUBESTACION DELICIAS, PARA REGRESARLO A SU TOPOLOGIA ORIGINAL</t>
  </si>
  <si>
    <t xml:space="preserve"> REEMPLAZO DE 2,4 KM DE CONDUCTORES, 18 INTERRUPTORES DE MEDIA TENSION, 2 SECCIONADORES  Y 2 TRANSFORMADORES PERTENECIENTES AL CIRCUITO DELICIAS B02</t>
  </si>
  <si>
    <t>PERMITIRÁ LA ELIMINACION DE LAS RESTRICCIONES OPERATIVAS DEL CIRCUITO DELICIAS B02, QUE IMPIDEN LA CORRECTA OPERACION DEL CIRCUITO EN CUANTO SECCIONAMIENTO, INTERCONEXIONES Y CONDICION DE OPERACIÓN</t>
  </si>
  <si>
    <t>CIRCUITO DELICIAS B02 PERTENECIENTE A LA SUBESTACION DELICIAS</t>
  </si>
  <si>
    <t>ADECUACION Y REHABILITACION DEL CIRCUITO PALO VERDE A02 PERTENECIENTE A LA SUBESTACION PALO VERDE, PARA REGRESARLO A SU TOPOLOGIA ORIGINAL</t>
  </si>
  <si>
    <t xml:space="preserve"> REEMPLAZO DE 10,8 KM DE CONDUCTORES, 4 INTERRUPTORES DE MEDIA TENSION Y 13 TRANSFORMADORES PERTENECIENTES AL CIRCUITO PALO VERDE A02</t>
  </si>
  <si>
    <t xml:space="preserve">  ACTUALMENTE SE RECUPERO PARTE DE LA LINEA DE MEDIA TENSION DE PALO VERDE A2 QUEDANDO PENDIETE EL REEMPLAZO DE CONDUCTORES,  INTERRUPTORES DE MEDIA TENSION Y TRANSFORMADORES  POR PRESENTAR PROBLEMAS</t>
  </si>
  <si>
    <t>PERMITIRÁ LA ELIMINACION DE LAS RESTRICCIONES OPERATIVAS DEL CIRCUITO PALO VERDE A02, QUE IMPIDEN LA CORRECTA OPERACION DEL CIRCUITO EN CUANTO SECCIONAMIENTO, INTERCONEXIONES Y CONDICION DE OPERACIÓN</t>
  </si>
  <si>
    <t>CIRCUITO PALO VERDE A02 PERTENECIENTE A LA SUBESTACION PALO VERDE</t>
  </si>
  <si>
    <t>ADECUACION Y REHABILITACION DEL CIRCUITO COCHE A09 PERTENECIENTE A LA SUBESTACION COCHE, PARA REGRESARLO A SU TOPOLOGIA ORIGINAL</t>
  </si>
  <si>
    <t xml:space="preserve"> REEMPLAZO DE 8,4 KM DE CONDUCTORES, 8 INTERRUPTORES DE MEDIA TENSION, 3 SECCIONADORES  Y 4 TRANSFORMADORES PERTENECIENTES AL CIRCUITO COCHE A09</t>
  </si>
  <si>
    <t xml:space="preserve">  ACTUALMENTE SE RECUPERO 1 SECCIONADOR TRIPOLAR DE MEDIA TENSION DEL CIRCUYITO COCHE A9 QUEDANDO PENDIETE EL REEMPLAZO DE CONDUCTORES, INTERRUPTORES DE MEDIA TENSION, SECCIONADORES  Y TRANSFORMADORES  POR PRESENTAR PROBLEMAS</t>
  </si>
  <si>
    <t>PERMITIRÁ LA ELIMINACION DE LAS RESTRICCIONES OPERATIVAS DEL CIRCUITO COCHE A09, QUE IMPIDEN LA CORRECTA OPERACION DEL CIRCUITO EN CUANTO SECCIONAMIENTO, INTERCONEXIONES Y CONDICION DE OPERACIÓN</t>
  </si>
  <si>
    <t>CIRCUITO COCHE A09 PERTENECIENTE A LA SUBESTACION COCHE</t>
  </si>
  <si>
    <t>EL VALLE/COCHE</t>
  </si>
  <si>
    <t>ADECUACION Y REHABILITACION DEL CIRCUITO PLACER A04 PERTENECIENTE A LA SUBESTACION PLACER, PARA REGRESARLO A SU TOPOLOGIA ORIGINAL</t>
  </si>
  <si>
    <t xml:space="preserve"> REEMPLAZO DE 13,2 KM DE CONDUCTORES, 7 INTERRUPTORES DE MEDIA TENSION, 4 SECCIONADORES, 1 RECONECTADOR, 1 POSTES Y 2 TRANSFORMADORES PERTENECIENTES AL CIRCUITO PLACER A04</t>
  </si>
  <si>
    <t>PERMITIRÁ LA ELIMINACION DE LAS RESTRICCIONES OPERATIVAS DEL CIRCUITO PLACER A04, QUE IMPIDEN LA CORRECTA OPERACION DEL CIRCUITO EN CUANTO SECCIONAMIENTO, INTERCONEXIONES Y CONDICION DE OPERACIÓN</t>
  </si>
  <si>
    <t>CIRCUITO PLACER A04 PERTENECIENTE A LA SUBESTACION PLACER</t>
  </si>
  <si>
    <t>ADECUACION Y REHABILITACION DEL CIRCUITO DOS CAMINOS B08 PERTENECIENTE A LA SUBESTACION DOS CAMINOS, PARA REGRESARLO A SU TOPOLOGIA ORIGINAL</t>
  </si>
  <si>
    <t xml:space="preserve"> REEMPLAZO DE 4,8 KMN DE CONDUCTORES, 13 INTERRUPTORES DE MEDIA TENSION, 2 SECCIONADORES Y 5 TRANSFORMADORES PERTENECIENTES AL CIRCUITO DOS CAMINOS B08</t>
  </si>
  <si>
    <t>REQUIERE REEMPLAZO DE LAS LINEAS DE MEDIA TENSION, INTERRUPTORES DE MEDIA TENSION, SECCIONADORES Y TRANSFORMADORES  POR PRESENTAR PROBLEMAS</t>
  </si>
  <si>
    <t>PERMITIRÁ LA ELIMINACION DE LAS RESTRICCIONES OPERATIVAS DEL CIRCUITO DOS CAMINOS B08, QUE IMPIDEN LA CORRECTA OPERACION DEL CIRCUITO EN CUANTO SECCIONAMIENTO, INTERCONEXIONES Y CONDICION DE OPERACIÓN</t>
  </si>
  <si>
    <t>CIRCUITO DOS CAMINOS B08 PERTENECIENTE A LA SUBESTACION DOS CAMINOS</t>
  </si>
  <si>
    <t>ADECUACION Y REHABILITACION DEL CIRCUITO BOULEVARD A01 PERTENECIENTE A LA SUBESTACION BOULEVARD, PARA REGRESARLO A SU TOPOLOGIA ORIGINAL</t>
  </si>
  <si>
    <t xml:space="preserve"> REEMPLAZO DE 8,4 KM DE CONDUCTORES, 6 INTERRUPTORES DE MEDIA TENSION, 4 SECCIONADORES , 2 POSTES Y 3 TRANFORMADORES PERTENECIENTES AL CIRCUITO BOULEVARD A01</t>
  </si>
  <si>
    <t>PERMITIRÁ LA ELIMINACION DE LAS RESTRICCIONES OPERATIVAS DEL CIRCUITO BOULEVARD A01, QUE IMPIDEN LA CORRECTA OPERACION DEL CIRCUITO EN CUANTO SECCIONAMIENTO, INTERCONEXIONES Y CONDICION DE OPERACIÓN</t>
  </si>
  <si>
    <t>CIRCUITO BOULEVARD A01 PERTENECIENTE A LA SUBESTACION BOULEVARD</t>
  </si>
  <si>
    <t xml:space="preserve">EL HATILLO </t>
  </si>
  <si>
    <t>EL HATILLO/CAFETAL</t>
  </si>
  <si>
    <t>ADECUACION Y REHABILITACION DEL CIRCUITO PLACER B01 PERTENECIENTE A LA SUBESTACION PLACER, PARA REGRESARLO A SU TOPOLOGIA ORIGINAL</t>
  </si>
  <si>
    <t xml:space="preserve"> REEMPLAZO DE 13,2 KM DE CONDUCTORES, 1 INTERRUPTORES DE MEDIA TENSION, 1 RECONECTADOR, 5 SECCIONADORES Y 4 TRANSFORMADORES PERTENECIENTES AL CIRCUITO PLACER B01</t>
  </si>
  <si>
    <t>PERMITIRÁ LA ELIMINACION DE LAS RESTRICCIONES OPERATIVAS DEL CIRCUITO PLACER B01, QUE IMPIDEN LA CORRECTA OPERACION DEL CIRCUITO EN CUANTO SECCIONAMIENTO, INTERCONEXIONES Y CONDICION DE OPERACIÓN</t>
  </si>
  <si>
    <t>CIRCUITO PLACER B01 PERTENECIENTE A LA SUBESTACION PLACER</t>
  </si>
  <si>
    <t>ADECUACION Y REHABILITACION DEL CIRCUITO URBINA A06 PERTENECIENTE A LA SUBESTACION URBINA, PARA REGRESARLO A SU TOPOLOGIA ORIGINAL</t>
  </si>
  <si>
    <t xml:space="preserve"> REEMPLAZO DE 17 INTERRUPTOR DE MEDIA TENSION, 1 SECCIONADOR  Y 3 TRANSFORMADORES PERTENECIENTES AL CIRCUITO URBINA A06</t>
  </si>
  <si>
    <t xml:space="preserve">  ACTUALMENTE SE RECUPERARON 1 INTERRUPTORES QUEDANDO PENDIETE EL REEMPLAZO DE INTERRUPTORES DE MEDIA TENSION, SECCIONADORES  Y TRANSFORMADORES POR PRESENTAR PROBLEMAS</t>
  </si>
  <si>
    <t>PERMITIRÁ LA ELIMINACION DE LAS RESTRICCIONES OPERATIVAS DEL CIRCUITO URBINA A06, QUE IMPIDEN LA CORRECTA OPERACION DEL CIRCUITO EN CUANTO SECCIONAMIENTO, INTERCONEXIONES Y CONDICION DE OPERACIÓN</t>
  </si>
  <si>
    <t>CIRCUITO URBINA A06 PERTENECIENTE A LA SUBESTACION URBINA</t>
  </si>
  <si>
    <t>ADECUACION Y REHABILITACION DEL CIRCUITO URBINA A05  PERTENECIENTE A LA SUBESTACION URBINA , PARA REGRESARLO A SU TOPOLOGIA ORIGINAL</t>
  </si>
  <si>
    <t xml:space="preserve"> REEMPLAZO DE 14 INTERRUPTORES, 1 TRANSFORMADOR Y 3,6 KM DE CONDUCTORES PERTENECIENTES AL CIRCUITO URBIBA A05</t>
  </si>
  <si>
    <t xml:space="preserve">  ACTUALMENTE SE RECUPERARON 2 INTERRUPTORES Y PARTE DE LA LINEA DE MEDIA TENSION QUEDANDO PENDIETE EL REEMPLAZO DE  INTERRUPTORES,TRANSFORMADOR Y CONDUCTORES POR PRESENTAR PROBLEMAS</t>
  </si>
  <si>
    <t>PERMITIRÁ LA ELIMINACION DE LAS RESTRICCIONES OPERATIVAS DEL CIRCUITO URBINA A05, QUE IMPIDEN LA CORRECTA OPERACION DEL CIRCUITO EN CUANTO SECCIONAMIENTO, INTERCONEXIONES Y CONDICION DE OPERACIÓN</t>
  </si>
  <si>
    <t>CIRCUITO URBINA A05 PERTENECIENTE A LA SUBESTACION URBINA</t>
  </si>
  <si>
    <t xml:space="preserve">URB. LA URBINA </t>
  </si>
  <si>
    <t>ADECUACION Y REHABILITACION DEL CIRCUITO CORT GUAYABO A07  PERTENECIENTE A LA SUBESTACION CORTADA GUAYABO , PARA REGRESARLO A SU TOPOLOGIA ORIGINAL</t>
  </si>
  <si>
    <t xml:space="preserve"> REEMPLAZO DE 7,2 KM DE CONDUCTORES, 3 RECONECTADORES, 7 POSTES, 5 TRANSFORMADORES Y 3 SECCIONADORES PERTENECIENTES AL CIRCUITO CORT. GUAYABO A07</t>
  </si>
  <si>
    <t>PERMITIRÁ LA ELIMINACION DE LAS RESTRICCIONES OPERATIVAS DEL CIRCUITO CORT. GUAYABO A07, QUE IMPIDEN LA CORRECTA OPERACION DEL CIRCUITO EN CUANTO SECCIONAMIENTO, INTERCONEXIONES Y CONDICION DE OPERACIÓN</t>
  </si>
  <si>
    <t xml:space="preserve"> CIRCUITO CORTO DEL GUAYABO A07 PERTENECIENTE A LA SUBESTACION CORTADA DEL GUAYABO</t>
  </si>
  <si>
    <t>CORTO DEL GUAYABO</t>
  </si>
  <si>
    <t>ADECUACION Y REHABILITACION DEL CIRCUITO CONDE A03  PERTENECIENTE A LA SUBESTACION CONDE , PARA REGRESARLO A SU TOPOLOGIA ORIGINAL</t>
  </si>
  <si>
    <t xml:space="preserve"> REEMPLAZO DE 13 INTERRUPTORES, 5 TRANSFORMADORES, 1 POSTES Y 4,8 KM DE CONDUCTORES PERTENECIENTES AL CIRCUITO CONDE A03</t>
  </si>
  <si>
    <t xml:space="preserve">  ACTUALMENTE SE RECUPERO PARTE DE LA LINEA DE MEDIA TENSION QUEDANDO PENDIETE EL REEMPLAZO DE INTERRUPTORES, TRANSFORMADORES Y POSTE  POR PRESENTAR PROBLEMAS</t>
  </si>
  <si>
    <t>PERMITIRÁ LA ELIMINACION DE LAS RESTRICCIONES OPERATIVAS DEL CIRCUITO CONDE A03, QUE IMPIDEN LA CORRECTA OPERACION DEL CIRCUITO EN CUANTO SECCIONAMIENTO, INTERCONEXIONES Y CONDICION DE OPERACIÓN</t>
  </si>
  <si>
    <t xml:space="preserve"> CIRCUITO CONDE A03 PERTENECIENTE A LA SUBESTACION CONDE </t>
  </si>
  <si>
    <t>ADECUACION Y REHABILITACION DEL CIRCUITO PALO VERDE  A04 PERTENECIENTE A LA SUBESTACION PALO VERDE , PARA REGRESARLO A SU TOPOLOGIA ORIGINAL</t>
  </si>
  <si>
    <t xml:space="preserve"> REEMPLAZO DE 4 SECCIONADOR MONOPOLAR DE MEDIA TENSION, 8 TRANSFORMADORES, 2 RECONECTADORES, 2 POSTES Y 6 KM DE CONDUCTORES PERTENECIENTES AL CIRCUITO PALO VERDE  A04</t>
  </si>
  <si>
    <t xml:space="preserve">  ACTUALMENTE SE RECUPERARON 2 SECCIONADORES TRIPOLAR DE MEDIA TENSION DEL CIRCUITO PALO VERDE A4 QUEDANDO PENDIETE EL REEMPLAZO DE SECCIONADORES MONOPOLAR DE MEDIA TENSION, TRANSFORMADORES, RECONECTADORES, POSTE Y DE CONDUCTORES POR PRESENTAR PROBLEMAS</t>
  </si>
  <si>
    <t>PERMITIRÁ LA ELIMINACION DE LAS RESTRICCIONES OPERATIVAS DEL CIRCUITO PALO VERDE A04, QUE IMPIDEN LA CORRECTA OPERACION DEL CIRCUITO EN CUANTO SECCIONAMIENTO, INTERCONEXIONES Y CONDICION DE OPERACIÓN</t>
  </si>
  <si>
    <t>CIRCUITO PALO VERDE A04 PERTENECIENTE A LA SUBESTACION PALO VERDE</t>
  </si>
  <si>
    <t xml:space="preserve">PALO VERDE </t>
  </si>
  <si>
    <t>ADECUACION Y REHABILITACION DEL CIRCUITO PALO VERDE  B01 PERTENECIENTE A LA SUBESTACION PALO VERDE , PARA REGRESARLO A SU TOPOLOGIA ORIGINAL</t>
  </si>
  <si>
    <t xml:space="preserve"> REEMPLAZO DE 13 INTERRUPTORES DE MEDIA TENSION, 4 TRANSFORMADORES, 2 SECCIONADORES DE MADIA TENSION  Y 3,6 KM DE  CONDUCTORES PERTENECIENTES AL CIRCUITO PALO VERDE  B01</t>
  </si>
  <si>
    <t xml:space="preserve">  ACTUALMENTE SE RECUPERARON 2 INTERRUPTORES DEL CIRCUITO PALO VERDE B1 QUEDANDO PENDIETE EL REEMPLAZO DE INTERRUPTORES DE MEDIA TENSION, TRANSFORMADORES, SECCIONADORES DE MEDIA TENSION  Y CONDUCTORES POR PRESENTAR PROBLEMAS</t>
  </si>
  <si>
    <t>PERMITIRÁ LA ELIMINACION DE LAS RESTRICCIONES OPERATIVAS DEL CIRCUITO PALO VERDE B01, QUE IMPIDEN LA CORRECTA OPERACION DEL CIRCUITO EN CUANTO SECCIONAMIENTO, INTERCONEXIONES Y CONDICION DE OPERACIÓN</t>
  </si>
  <si>
    <t>CIRCUITO PALO VERDE B01 PERTENECIENTE A LA SUBESTACION PALO VERDE</t>
  </si>
  <si>
    <t>ADECUACION Y REHABILITACION DEL CIRCUITO TAMANACO A3 PERTENECIENTE A LA SUBESTACION TAMANACO , PARA REGRESARLO A SU TOPOLOGIA ORIGINAL</t>
  </si>
  <si>
    <t xml:space="preserve"> REEMPLAZO DE 9 INTERRUPTORES, 2 SECCIONADORES , 6 TRANSFORMADORES Y 2,4 KM CONDUCTORES PERTENECIENTES AL CIRCUITO TAMANACO A03</t>
  </si>
  <si>
    <t>ESTE CIRCUITO SE ENCUENTRA EN CONDICIÓN CRÍTICA YA QUE REQUIERE REEMPLAZO DE INTERRUPTORES, SECCIONADORES ,TRANSFORMADORES  CONDUCTORES POR PRESENTAR PRTOBLEMAS</t>
  </si>
  <si>
    <t>PERMITIRÁ LA ELIMINACION DE LAS RESTRICCIONES OPERATIVAS DEL CIRCUITO TAMANACO A03, QUE IMPIDEN LA CORRECTA OPERACION DEL CIRCUITO EN CUANTO SECCIONAMIENTO, INTERCONEXIONES Y CONDICION DE OPERACIÓN</t>
  </si>
  <si>
    <t>CIRCUITO TAMANACO A03 PERTENECIENTE A LA SUBESTACION TAMANACO</t>
  </si>
  <si>
    <t>TAMANACO</t>
  </si>
  <si>
    <t>ADECUACION Y REHABILITACION DEL CIRCUITO HOYO DE LAS TAPIAS C09 PERTENECIENTE A LA SUBESTACION HOYO DE LAS TAPIAS  , PARA REGRESARLO A SU TOPOLOGIA ORIGINAL</t>
  </si>
  <si>
    <t xml:space="preserve"> REEMPLAZO DE 6 TRANSFORMADORES, 6 INTERRUPTORES, 2 RECONECTADORES, 2 POSTES Y 4,8 KM DE CONDUCTORES PERTENECIENTES AL CIRCUITO  HOYO DE LAS TAPIAS C09</t>
  </si>
  <si>
    <t xml:space="preserve">  ACTUALMENTE SE RECUPERARON 3 SECCIONADORES MONOPOLAR DE MEDIA TENSION Y PARTE DE LA LINEA DE MEDIA TENSION  QUEDANDO PENDIETE EL REEMPLAZO DE TRANSFORMADORES, INTERRUPTORES, RECONECTADORES Y POSTE POR PRESENTAR PROBLEMAS</t>
  </si>
  <si>
    <t>PERMITIRÁ LA ELIMINACION DE LAS RESTRICCIONES OPERATIVAS DEL CIRCUITO HOYO DE LAS TAPIAS C9, QUE IMPIDEN LA CORRECTA OPERACION DEL CIRCUITO EN CUANTO SECCIONAMIENTO, INTERCONEXIONES Y CONDICION DE OPERACIÓN</t>
  </si>
  <si>
    <t xml:space="preserve">CIRCUITO HOYO DE LAS TAPIAS C09 PERTENECIENTE A LA SUBESTACION HOYO DE LAS TAPIAS </t>
  </si>
  <si>
    <t>ADECUACION Y REHABILITACION DEL CIRCUITO CONDE B03 PERTENECIENTE A LA SUBESTACION CONDE  , PARA REGRESARLO A SU TOPOLOGIA ORIGINAL</t>
  </si>
  <si>
    <t xml:space="preserve"> REEMPLAZO DE 10 INTERRUPTORES, 3 TRANSFORMADORES  Y 8,4 KM CONDUCTORES PERTENECIENTES AL CIRCUITO  CONDE B3</t>
  </si>
  <si>
    <t>ACTUALMENTE SE RECUPERO PARTE DE LA LINEA DE MEDIA TENSION QUEDANDO PENDIETE EL REEMPLAZO DE INTERRUPTORES, TRANSFORMADORES  Y CONDUCTORES   POR PRESENTAR PROBLEMAS</t>
  </si>
  <si>
    <t>PERMITIRÁ LA ELIMINACION DE LAS RESTRICCIONES OPERATIVAS DEL CIRCUITO CONDE B03, QUE IMPIDEN LA CORRECTA OPERACION DEL CIRCUITO EN CUANTO SECCIONAMIENTO, INTERCONEXIONES Y CONDICION DE OPERACIÓN</t>
  </si>
  <si>
    <t xml:space="preserve">CIRCUITO CONDE B03 PERTENECIENTE A LA SUBESTACION CONDE </t>
  </si>
  <si>
    <t>ADECUACION Y REHABILITACION DEL CIRCUITO URBINA B03 PERTENECIENTE A LA SUBESTACION URBINA  , PARA REGRESARLO A SU TOPOLOGIA ORIGINAL</t>
  </si>
  <si>
    <t xml:space="preserve"> REEMPLAZO DE 3,6 KM DE CONDUCTORES, 8 INTERRUPTORES DE MEDIA TENSION, 1 SECCIONADOR,  5 TRANSFORMADORES, 1 RECONECTADOR Y 3 POSTES PERTENECIENTES AL CIRCUITO URBINA B03</t>
  </si>
  <si>
    <t>ACTUALMENTE SE RECUPERO PARTE DE LA LINEA DE MEDIA TENSION Y 1 SECCIONADOR MONOPOLAR DE MEDIA TENSION QUEDANDO PENDIETE EL REEMPLAZO DE INTERRUPTORES DE MEDIA TENSION, TRANSFORMADORES, RECONECTADORES Y POSTE POR PRESENTAR PROBLEMAS</t>
  </si>
  <si>
    <t>PERMITIRÁ LA ELIMINACION DE LAS RESTRICCIONES OPERATIVAS DEL CIRCUITO URBINA B03, QUE IMPIDEN LA CORRECTA OPERACION DEL CIRCUITO EN CUANTO SECCIONAMIENTO, INTERCONEXIONES Y CONDICION DE OPERACIÓN</t>
  </si>
  <si>
    <t>CIRCUITO URBINA B03 PERTENECIENTE A LA SUBESTACION URBINA</t>
  </si>
  <si>
    <t xml:space="preserve">URBINA </t>
  </si>
  <si>
    <t>ADECUACION Y REHABILITACION DEL CIRCUITO SURESTE B02 PERTENECIENTE A LA SUBESTACION SURESTE  , PARA REGRESARLO A SU TOPOLOGIA ORIGINAL</t>
  </si>
  <si>
    <t xml:space="preserve"> REEMPLAZO DE 7,2 KM DE CONDUCTORES, 8 INTERRUPTORES, 1 SECCIONADOR, 5 TRANSFORMADORES, 3 RECONECTADOR Y 4 POSTES PERTENECIENTES AL CIRCUITO SURESTE B2</t>
  </si>
  <si>
    <t>PERMITIRÁ LA ELIMINACION DE LAS RESTRICCIONES OPERATIVAS DEL CIRCUITO SURESTE B02, QUE IMPIDEN LA CORRECTA OPERACION DEL CIRCUITO EN CUANTO SECCIONAMIENTO, INTERCONEXIONES Y CONDICION DE OPERACIÓN</t>
  </si>
  <si>
    <t>CIRCUITO SURESTE B02 PERTENECIENTE A LA SUBESTACION SURESTE</t>
  </si>
  <si>
    <t>ADECUACION Y REHABILITACION DEL CIRCUITO DOS CAMINOS  B07 PERTENECIENTE A LA SUBESTACION DOS CAMINOS  , PARA REGRESARLO A SU TOPOLOGIA ORIGINAL</t>
  </si>
  <si>
    <t xml:space="preserve"> REEMPLAZO DE 11 INTERRUPTORES, 6 TRANSFORMADORES Y CONDUCTORES PERTENECIENTE AL CIRCUITO  DOS CAMINOS B07</t>
  </si>
  <si>
    <t>ACTUALMENTE SE RECUPERO 1 INTERRUPTOR MANUAL DE MEDIA TENSION QUEDANDO PENDIETE EL REEMPLAZO DE INTERRUPTORES, TRANSFORMADORES Y CONDUCTORES POR PRESENTAR PROBLEMAS</t>
  </si>
  <si>
    <t>PERMITIRÁ LA ELIMINACION DE LAS RESTRICCIONES OPERATIVAS DEL CIRCUITO DOS CAMINOS B07, QUE IMPIDEN LA CORRECTA OPERACION DEL CIRCUITO EN CUANTO SECCIONAMIENTO, INTERCONEXIONES Y CONDICION DE OPERACIÓN</t>
  </si>
  <si>
    <t>CIRCUITO DOS CAMINOS B07 PERTENECIENTE A LA SUBESTACION DOS CAMINOS</t>
  </si>
  <si>
    <t>URB. DOS CAMINOS</t>
  </si>
  <si>
    <t>ADECUACION Y REHABILITACION DEL CIRCUITO PLACER B02 PERTENECIENTE A LA SUBESTACION PLACER   , PARA REGRESARLO A SU TOPOLOGIA ORIGINAL</t>
  </si>
  <si>
    <t xml:space="preserve"> REEMPLAZO DE 13,2 KM DE CONDUCTORES, 3 SECCIONADORES, 1 POSTES, 1 TRANSFORMADOR Y 2 RECONECTADORES PERTENECIENTES AL CIRCUITO  PLACER B02</t>
  </si>
  <si>
    <t>PERMITIRÁ LA ELIMINACION DE LAS RESTRICCIONES OPERATIVAS DEL CIRCUITO PLACER B02, QUE IMPIDEN LA CORRECTA OPERACION DEL CIRCUITO EN CUANTO SECCIONAMIENTO, INTERCONEXIONES Y CONDICION DE OPERACIÓN</t>
  </si>
  <si>
    <t xml:space="preserve">CIRCUITO PLACER B02 PERTENECIENTE A LA SUBESTACION PLACER </t>
  </si>
  <si>
    <t>PLACER</t>
  </si>
  <si>
    <t>ADECUACION Y REHABILITACION DEL CIRCUITO CONDE A8  PERTENECIENTE A LA SUBESTACION CONDE   , PARA REGRESARLO A SU TOPOLOGIA ORIGINAL</t>
  </si>
  <si>
    <t xml:space="preserve"> REEMPLAZO DE 4,8 KM DE CONDUCTORES, 13 INTERRUPTORES Y 5 TRANSFORMADOR PERTENECIENTE AL CIRCUITO CONDE A08</t>
  </si>
  <si>
    <t>ESTE CIRCUITO SE ENCUENTRA EN CONDICIÓN CRÍTICA YA QUE REQUIERE REEMPLAZO DE CONDUCTORES, INTERRUPTORES Y TRANSFORMADOR POR PRESENTAR PROBLEMAS</t>
  </si>
  <si>
    <t>PERMITIRÁ LA ELIMINACION DE LAS RESTRICCIONES OPERATIVAS DEL CIRCUITO CONDE A08, QUE IMPIDEN LA CORRECTA OPERACION DEL CIRCUITO EN CUANTO SECCIONAMIENTO, INTERCONEXIONES Y CONDICION DE OPERACIÓN</t>
  </si>
  <si>
    <t>CIRCUITO CONDE A08 PERTENECIENTE A LA SUBESTACION  CONDE</t>
  </si>
  <si>
    <t xml:space="preserve">CONDE </t>
  </si>
  <si>
    <t>ADECUACION Y REHABILITACION DEL CIRCUITO ANTIMANO A01 PERTENECIENTE A LA SUBESTACION ANTIMANO  , PARA REGRESARLO A SU TOPOLOGIA ORIGINAL</t>
  </si>
  <si>
    <t xml:space="preserve"> REEMPLAZO DE 3,6 KM DE CONDUCTORES, 1 INTERRUPTORES, 3 SECCIONADORES, 5 TRANSFORMADORES, 3 RECONECTADORES Y 4 POSTESR PERTENECIENTES AL CIRCUITO ANTIMANO A1</t>
  </si>
  <si>
    <t>PERMITIRÁ LA ELIMINACION DE LAS RESTRICCIONES OPERATIVAS DEL CIRCUITO ANTIMANO A01, QUE IMPIDEN LA CORRECTA OPERACION DEL CIRCUITO EN CUANTO SECCIONAMIENTO, INTERCONEXIONES Y CONDICION DE OPERACIÓN</t>
  </si>
  <si>
    <t>CIRCUITO ANTIMANO A01 PERTENECIENTE A LA SUBESTACION ANTIMANO</t>
  </si>
  <si>
    <t>ANTIMANO</t>
  </si>
  <si>
    <t>ADECUACION Y REHABILITACION DEL CIRCUITO COCHE A02 PERTENECIENTE A LA SUBESTACION COCHE  , PARA REGRESARLO A SU TOPOLOGIA ORIGINAL</t>
  </si>
  <si>
    <t xml:space="preserve"> REEMPLAZO DE 06 TRANSFORMADORES, 2 RECONECTADORES, 1 SECCIONADOR, 1 POSTES Y 7,2 KM DE CONDUCTORES PERTENECIENTE AL CIRCUITO COCHE A02</t>
  </si>
  <si>
    <t>ESTE CIRCUITO SE ENCUENTRA EN CONDICIÓN CRÍTICA YA QUE REQUIERE REEMPLAZO DE TRANSFORMADORES, RECONECTADORES, SECCIONADORES, POSTE Y CONDUCTORES POR PRESENTAR PROBLEMAS</t>
  </si>
  <si>
    <t>PERMITIRÁ LA ELIMINACION DE LAS RESTRICCIONES OPERATIVAS DEL CIRCUITO COCHE A02, QUE IMPIDEN LA CORRECTA OPERACION DEL CIRCUITO EN CUANTO SECCIONAMIENTO, INTERCONEXIONES Y CONDICION DE OPERACIÓN</t>
  </si>
  <si>
    <t>CIRCUITO COCHE A02 PERTENECIENTE A LA SUBESTACION COCHE</t>
  </si>
  <si>
    <t>COCHE</t>
  </si>
  <si>
    <t>ADECUACION Y REHABILITACION DEL CIRCUITO CAOBOS A04 PERTENECIENTE A LA SUBESTACION CAOBOS  , PARA REGRESARLO A SU TOPOLOGIA ORIGINAL</t>
  </si>
  <si>
    <t xml:space="preserve"> REEMPLAZO DE 9 INTERRUPTORES, 14,5 KM DE CONDUCTORES, 5 TRANSFORMADORES Y 8 PD DOBLE MANDO PERTENECIENTES AL CIRCUITO CAOBOS  A04</t>
  </si>
  <si>
    <t>ESTE CIRCUITO SE ENCUENTRA EN CONDICIÓN CRÍTICA YA QUE REQUIERE REEMPLAZO DE INTERRUPTORES, CONDUCTORES, TRANSFORMADORES Y PD DOBLE MANDO POR PRESENTAR PRTOBLEMAS</t>
  </si>
  <si>
    <t>PERMITIRÁ LA ELIMINACION DE LAS RESTRICCIONES OPERATIVAS DEL CIRCUITO CAOBOS A04, QUE IMPIDEN LA CORRECTA OPERACION DEL CIRCUITO EN CUANTO SECCIONAMIENTO, INTERCONEXIONES Y CONDICION DE OPERACIÓN</t>
  </si>
  <si>
    <t xml:space="preserve">CIRCUITO CAOBOS A04 PERTENECIENTE A LA SUBESTACION CAOBOS </t>
  </si>
  <si>
    <t>CAOBOS</t>
  </si>
  <si>
    <t>ADECUACION Y REHABILITACION DEL CIRCUITO BOULEVAR A08 PERTENECIENTE A LA SUBESTACION BOULEVARD , PARA REGRESARLO A SU TOPOLOGIA ORIGINAL</t>
  </si>
  <si>
    <t xml:space="preserve"> REEMPLAZO DE 3,6 KM DE CONDUCTORES, 13 INTERRUPTORES Y 1 TRANSFORMADOR PERTENECIENTES AL CIRCUITO BOULEVAR A08</t>
  </si>
  <si>
    <t>PERMITIRÁ LA ELIMINACION DE LAS RESTRICCIONES OPERATIVAS DEL CIRCUITO BOULEVARD A08, QUE IMPIDEN LA CORRECTA OPERACION DEL CIRCUITO EN CUANTO SECCIONAMIENTO, INTERCONEXIONES Y CONDICION DE OPERACIÓN</t>
  </si>
  <si>
    <t>CIRCUITO BOULEVARD A08 PERTENECIENTE A LA SUBESTACION BOULEVARD</t>
  </si>
  <si>
    <t>BOULEVAR</t>
  </si>
  <si>
    <t>ADECUACION Y REHABILITACION DEL CIRCUITO MONTALBAN A04 PERTENECIENTE A LA SUBESTACION MONTALBAN , PARA REGRESARLO A SU TOPOLOGIA ORIGINAL</t>
  </si>
  <si>
    <t xml:space="preserve"> REEMPLAZO DE 12 INTERRUPTORES, 3 TRANSFORMADORES Y 2,4 KM DE CONDUCTORES PERTENECIENTES AL CIRCUITO MONTALBAN A04</t>
  </si>
  <si>
    <t>ESTE CIRCUITO SE ENCUENTRA EN CONDICIÓN CRÍTICA YA QUE REQUIERE REEMPLAZO DE  INTERRUPTORES, TRANSFORMADORES Y CONDUCTORES POR PRESENTAR PROBLEMAS</t>
  </si>
  <si>
    <t>PERMITIRÁ LA ELIMINACION DE LAS RESTRICCIONES OPERATIVAS DEL CIRCUITO MONTALBAN A04, QUE IMPIDEN LA CORRECTA OPERACION DEL CIRCUITO EN CUANTO SECCIONAMIENTO, INTERCONEXIONES Y CONDICION DE OPERACIÓN</t>
  </si>
  <si>
    <t xml:space="preserve">CIRCUITO MONTALBAN A04 PERTENECIENTE A LA SUBESTACION MONTALBAN </t>
  </si>
  <si>
    <t>ADECUACION Y REHABILITACION DEL CIRCUITO PALOS GRANDES A02 PERTENECIENTE A LA SUBESTACION PALOS GRANDES , PARA REGRESARLO A SU TOPOLOGIA ORIGINAL</t>
  </si>
  <si>
    <t xml:space="preserve"> REEMPLAZO DE 5 INTERRUPTORES, 20,46 KM CONDUCTORES, 3 TRANSFORMADORES Y 19 PD DOBLE MANDO PERTENECIENTES AL CIRCUITO PALOS GRANDES A02</t>
  </si>
  <si>
    <t>PERMITIRÁ LA ELIMINACION DE LAS RESTRICCIONES OPERATIVAS DEL CIRCUITO PALOS GRANDES A02 QUE IMPIDEN LA CORRECTA OPERACION DEL CIRCUITO EN CUANTO SECCIONAMIENTO, INTERCONEXIONES Y CONDICION DE OPERACIÓN</t>
  </si>
  <si>
    <t xml:space="preserve">CIRCUITO PALOS GRANDES A02 PERTENECIENTE A LA SUBESTACION PALOS GRANDES </t>
  </si>
  <si>
    <t>LOS PALOS GRANDES</t>
  </si>
  <si>
    <t>ADECUACION Y REHABILITACION DEL CIRCUITO CORTADA DEL GUAYABO B03 PERTENECIENTE A LA SUBESTACION CORT. GUAYABO , PARA REGRESARLO A SU TOPOLOGIA ORIGINAL</t>
  </si>
  <si>
    <t xml:space="preserve"> REEMPLAZO DE 1 TRANSFORMADOR, 4 POSTES, 3 INTERRUPTORES, 1 SECCIONADOR Y 10,8 KM DE CONDUCTORES PERTENECIENTES AL CIRCUITO CORTADA DEL GUAYABO B03</t>
  </si>
  <si>
    <t>PERMITIRÁ LA ELIMINACION DE LAS RESTRICCIONES OPERATIVAS DEL CIRCUITO CORTADA DEL. GUAYABO B03 QUE IMPIDEN LA CORRECTA OPERACION DEL CIRCUITO EN CUANTO SECCIONAMIENTO, INTERCONEXIONES Y CONDICION DE OPERACIÓN</t>
  </si>
  <si>
    <t>CIRCUITO CORTO GUAYABO B03 PERTENECIENTE A LA SUBESTACION CORT. GUAYABO</t>
  </si>
  <si>
    <t>CORTADA DEL GUAYABO</t>
  </si>
  <si>
    <t>ADECUACION Y REHABILITACION DEL CIRCUITO COCHE A08  PERTENECIENTE A LA SUBESTACION COCHE , PARA REGRESARLO A SU TOPOLOGIA ORIGINAL</t>
  </si>
  <si>
    <t xml:space="preserve"> REEMPLAZO DE 6 INTERRUPTORES, 2 SECCIONADORES,  8,4 KM DE CONDUCTORES, 4 TRANSFORMADORES Y 1 POSTES PERTENECIENTES AL CIRCUITO COCHE A08</t>
  </si>
  <si>
    <t>ESTE CIRCUITO SE ENCUENTRA EN CONDICIÓN CRÍTICA YA QUE REQUIERE REEMPLAZO DE  INTERRUPTORES, SECCIONADORES, CONDUCTORES, TRANSFORMADORES Y POSTE POR PRESENTAR PROBLEMAS</t>
  </si>
  <si>
    <t>PERMITIRÁ LA ELIMINACION DE LAS RESTRICCIONES OPERATIVAS DEL CIRCUITO COCHE A08 QUE IMPIDEN LA CORRECTA OPERACION DEL CIRCUITO EN CUANTO SECCIONAMIENTO, INTERCONEXIONES Y CONDICION DE OPERACIÓN</t>
  </si>
  <si>
    <t xml:space="preserve">CIRCUITO COCHE A08 PERTENECIENTE A LA SUBESTACION COCHE </t>
  </si>
  <si>
    <t>ADECUACION Y REHABILITACION DEL CIRCUITO PETARE A03  PERTENECIENTE A LA SUBESTACION PETARE , PARA REGRESARLO A SU TOPOLOGIA ORIGINAL</t>
  </si>
  <si>
    <t xml:space="preserve"> REEMPLAZO DE 8 INTERRUPTORES, 2 SECCIONADORES, 5,34 KM DE CONDUCTORES, 1 POSTE, 2 TRANSFORMADORES Y 7 PD DOBLE MANDO PERTENECIENTES AL CIRCUITO PETARE A03</t>
  </si>
  <si>
    <t>PERMITIRÁ LA ELIMINACION DE LAS RESTRICCIONES OPERATIVAS DEL CIRCUITO PETARE A03  QUE IMPIDEN LA CORRECTA OPERACION DEL CIRCUITO EN CUANTO SECCIONAMIENTO, INTERCONEXIONES Y CONDICION DE OPERACIÓN</t>
  </si>
  <si>
    <t xml:space="preserve">CIRCUITO PETARE A03 PERTENECIENTE A LA SUBESTACION PETARE </t>
  </si>
  <si>
    <t>ADECUACION Y REHABILITACION DEL CIRCUITO PLACER B04  PERTENECIENTE A LA SUBESTACION PLACER  , PARA REGRESARLO A SU TOPOLOGIA ORIGINAL</t>
  </si>
  <si>
    <t xml:space="preserve"> REEMPLAZO DE 11 TRANSFORMADORES, 6 KM DE CONDUCTORES, 2 SECCIONADORES Y 2 POSTES PERTENECIENTES AL CIRCUITO PLACER B4</t>
  </si>
  <si>
    <t>PERMITIRÁ LA ELIMINACION DE LAS RESTRICCIONES OPERATIVAS DEL CIRCUITO PLACER B04  QUE IMPIDEN LA CORRECTA OPERACION DEL CIRCUITO EN CUANTO SECCIONAMIENTO, INTERCONEXIONES Y CONDICION DE OPERACIÓN</t>
  </si>
  <si>
    <t xml:space="preserve">CIRCUITO PLACER B04 PERTENECIENTE A LA SUBESTACION PLACER </t>
  </si>
  <si>
    <t xml:space="preserve">PLACER </t>
  </si>
  <si>
    <t>ADECUACION Y REHABILITACION DEL CIRCUITO PUNCERES B05  PERTENECIENTE A LA SUBESTACION PUNCERES , PARA REGRESARLO A SU TOPOLOGIA ORIGINAL</t>
  </si>
  <si>
    <t xml:space="preserve"> REEMPLAZO DE 9 INTERRUPTORES, 1 SECCIONADOR, 7 TRANSFORMADORES Y 3,6 KM CONDUCTORES PERTENECIENTES AL CIRCUITO PUNCERES B5</t>
  </si>
  <si>
    <t>ESTE CIRCUITO SE ENCUENTRA EN CONDICIÓN CRÍTICA YA QUE REQUIERE REEMPLAZO DE INTERRUPTORES, SECCIONADORES, TRANSFORMADORES Y CONDUCTORES POR PRESENTAR PROBLEMAS</t>
  </si>
  <si>
    <t>PERMITIRÁ LA ELIMINACION DE LAS RESTRICCIONES OPERATIVAS DEL CIRCUITO PUNCERES B05 QUE IMPIDEN LA CORRECTA OPERACION DEL CIRCUITO EN CUANTO SECCIONAMIENTO, INTERCONEXIONES Y CONDICION DE OPERACIÓN</t>
  </si>
  <si>
    <t>CIRCUITO PUNCERES B05 PERTENECIENTE A LA SUBESTACION PUNCERES</t>
  </si>
  <si>
    <t xml:space="preserve">PUNCERES </t>
  </si>
  <si>
    <t>ADECUACION Y REHABILITACION DEL CIRCUITO GRANADA B02 PERTENECIENTE A LA SUBESTACION GRANADA , PARA REGRESARLO A SU TOPOLOGIA ORIGINAL</t>
  </si>
  <si>
    <t xml:space="preserve"> REEMPLAZO DE 5 INTERRUPTORES, 3 SECCIONADORES, 3,6 KM DE CONDUCTORES, 3 TRANSFORMADORES Y 1 POSTES PERTENECIENTE AL CIRCUITO GRANADA B02</t>
  </si>
  <si>
    <t>PERMITIRÁ LA ELIMINACION DE LAS RESTRICCIONES OPERATIVAS DEL CIRCUITO GRANADA B02 QUE IMPIDEN LA CORRECTA OPERACION DEL CIRCUITO EN CUANTO SECCIONAMIENTO, INTERCONEXIONES Y CONDICION DE OPERACIÓN</t>
  </si>
  <si>
    <t xml:space="preserve">CIRCUITO GRANADA B02 PERTENECIENTE A LA SUBESTACION GRANADA </t>
  </si>
  <si>
    <t>ADECUACION Y REHABILITACION DEL CIRCUITO TAMANACO A1 PERTENECIENTE A LA SUBESTACION TAMANACO, PARA REGRESARLO A SU TOPOLOGÍA ORIGINAL</t>
  </si>
  <si>
    <t xml:space="preserve"> REMPLAZO DE 5 TRANSFORMADORES, 7 INTERRUPTORES, 1 INTERRUPTOR DE TRANSFERENCIA MANUAL Y 2,4 KM DE CONDUCTORES PERTENECIENTE AL CIRCUITO TAMANACO A01</t>
  </si>
  <si>
    <t>PERMITIRÁ LA ELIMINACION DE LAS RESTRICCIONES OPERATIVAS DEL CIRCUITO TAMANACO A01, QUE IMPIDEN LA CORRECTA OPERACION DEL CIRCUITO EN CUANTO A SECCIONAMIENTO, INTERCONEXIONES Y CONDICION DE OPERACIÓN</t>
  </si>
  <si>
    <t>CIRCUITO TAMANACO A01 PERTENECIENTE A LA SUBESTACION TAMANACO</t>
  </si>
  <si>
    <t>ADECUACION Y REHABILITACION DEL CIRCUITO URBINA A03 PERTENECIENTE A LA SUBESTACION URBINA, PARA REGRESARLO A SU TOPOLOGÍA ORIGINAL</t>
  </si>
  <si>
    <t xml:space="preserve"> REMPLAZO DE 2 TRANSFORMADORES , 4 INTERRUPTORES, 3 INTERRUPTORES DE TRANSFERENCIA MANUAL, 2 CUCHILLAS Y 4,8 KM DE CONDUCTORES PERTENECIENTE AL CIRCUITO URBINA A03</t>
  </si>
  <si>
    <t>PERMITIRÁ LA ELIMINACION DE LAS RESTRICCIONES OPERATIVAS DEL CIRCUITO URBINA A03, QUE IMPIDEN LA CORRECTA OPERACION DEL CIRCUITO EN CUANTO A SECCIONAMIENTO, INTERCONEXIONES Y CONDICION DE OPERACIÓN</t>
  </si>
  <si>
    <t>CIRCUITO URBINA A03 PERTENECIENTE A LA SUBESTACION URBINA</t>
  </si>
  <si>
    <t>URBINA</t>
  </si>
  <si>
    <t>ADECUACION Y REHABILITACION DEL CIRCUITO BOULEVARD A02 PERTENECIENTE A LA SUBESTACION BOULEVARD, PARA REGRESARLO A SU TOPOLOGÍA ORIGINAL</t>
  </si>
  <si>
    <t xml:space="preserve"> REMPLAZO DE 3 TRANSFORMADORES, 3 INTERRUPTORES, 1 CUCHILLA, 4,8 KM DE CONDUCTORES Y 1 POSTE PERTENECIENTE AL CIRCUITO BOULEVARD A02</t>
  </si>
  <si>
    <t>PERMITIRÁ LA ELIMINACION DE LAS RESTRICCIONES OPERATIVAS DEL CIRCUITO BOULEVARD A02, QUE IMPIDEN LA CORRECTA OPERACION DEL CIRCUITO EN CUANTO A SECCIONAMIENTO, INTERCONEXIONES Y CONDICION DE OPERACIÓN</t>
  </si>
  <si>
    <t>CIRCUITO BOULEVARD A02 PERTENECIENTE A LA SUBESTACION BOULEVARD</t>
  </si>
  <si>
    <t>BOULEVARD</t>
  </si>
  <si>
    <t>ADECUACION Y REHABILITACION DEL CIRCUITO DON BOSCO B04 PERTENECIENTE A LA SUBESTACION DON BOSCO , PARA REGRESARLO A SU TOPOLOGÍA ORIGINAL</t>
  </si>
  <si>
    <t xml:space="preserve"> REMPLAZO DE 7 INTERRUPTORES, 2 INTERRUPTORES DE TRANSFERENCIA MANUAL, 1 CUCHILLA Y 3,6 KM DE CONDUCTORES PERTENECIENTE AL CIRCUITO DON BOSCO B04</t>
  </si>
  <si>
    <t>PERMITIRÁ LA ELIMINACION DE LAS RESTRICCIONES OPERATIVAS DEL CIRCUITO DON BOSCO B04, QUE IMPIDEN LA CORRECTA OPERACION DEL CIRCUITO EN CUANTO A SECCIONAMIENTO, INTERCONEXIONES Y CONDICION DE OPERACIÓN</t>
  </si>
  <si>
    <t xml:space="preserve">CIRCUITO DON BOSCO B04 PERTENECIENTE A LA SUBESTACION DON BOSCO </t>
  </si>
  <si>
    <t>ADECUACION Y REHABILITACION DEL CIRCUITO ESMERALDA B03 PERTENECIENTE A LA SUBESTACION ESMERALDA, PARA REGRESARLO A SU TOPOLOGÍA ORIGINAL</t>
  </si>
  <si>
    <t>REMPLAZO DE 6 KM DE CONDUCTOR, 1 TRANSFORMADOR, 7 INTERRUPTORES, 2 INTERRUPTORES DE TRANSFERENCIA MANUAL, 1 CUCHILLA Y 1 POSTE PERTENECIENTE AL CIRCUITO ESMERALDA B03</t>
  </si>
  <si>
    <t>PERMITIRÁ LA ELIMINACION DE LAS RESTRICCIONES OPERATIVAS DEL CIRCUITO ESMERALDA B03, QUE IMPIDEN LA CORRECTA OPERACION DEL CIRCUITO EN CUANTO A SECCIONAMIENTO, INTERCONEXIONES Y CONDICION DE OPERACIÓN</t>
  </si>
  <si>
    <t xml:space="preserve"> CIRCUITO ESMERALDA B03 PERTENECIENTE A LA SUBESTACION ESMERALDA</t>
  </si>
  <si>
    <t>ESMERALDA</t>
  </si>
  <si>
    <t>ADECUACION Y REHABILITACION DEL CIRCUITO PALO VERDE B02 PERTENECIENTE A LA SUBESTACION PALO VERDE , PARA REGRESARLO A SU TOPOLOGÍA ORIGINAL</t>
  </si>
  <si>
    <t xml:space="preserve"> REMPLAZO DE 2 POSTE, 8 TRANSFORMADORES, 2 CUCHILLAS Y 2,4 KM DE CONDUCTORES PERTENECIENTE AL CIRCUITO PALO VERDE B02</t>
  </si>
  <si>
    <t>PERMITIRÁ LA ELIMINACION DE LAS RESTRICCIONES OPERATIVAS DEL CIRCUITO PALO VERDE B02, QUE IMPIDEN LA CORRECTA OPERACION DEL CIRCUITO EN CUANTO A SECCIONAMIENTO, INTERCONEXIONES Y CONDICION DE OPERACIÓN</t>
  </si>
  <si>
    <t xml:space="preserve">CIRCUITO PALO VERDE B02 PERTENECIENTE A LA SUBESTACION PALO VERDE </t>
  </si>
  <si>
    <t>ADECUACION Y REHABILITACION DEL CIRCUITO PARAISO A04 PERTENECIENTE A LA SUBESTACION PARAISO, PARA REGRESARLO A SU TOPOLOGÍA ORIGINAL</t>
  </si>
  <si>
    <t xml:space="preserve"> REMPLAZO DE 8,4 KM DE CONDUCTORES, 7 INTERRUPTORES, Y 2 TRANSFORMADORES PERTENECIENTE AL CIRCUITO PARAISO A04</t>
  </si>
  <si>
    <t>PERMITIRÁ LA ELIMINACION DE LAS RESTRICCIONES OPERATIVAS DEL CIRCUITO PARAÍSO A04 PARA, QUE IMPIDEN LA CORRECTA OPERACION DEL CIRCUITO EN CUANTO A SECCIONAMIENTO, INTERCONEXIONES Y CONDICION DE OPERACIÓN</t>
  </si>
  <si>
    <t>CIRCUITO PARAISO A04 PERTENECIENTE A LA SUBESTACION PARAISO</t>
  </si>
  <si>
    <t>PARAISO</t>
  </si>
  <si>
    <t>ADECUACION Y REHABILITACION DEL CIRCUITO PROPATRIA A02 PERTENECIENTE A LA SUBESTACION PROPATRIA, PARA REGRESARLO A SU TOPOLOGÍA ORIGINAL</t>
  </si>
  <si>
    <t xml:space="preserve"> REMPLAZO DE 4,8 KM DE CONDUCTORES, 2 TRANSFORMADORES Y 8 INTERRUPTORES PERTENECIENTE AL CIRCUITO PROPATRIA A02</t>
  </si>
  <si>
    <t>PERMITIRÁ LA ELIMINACION DE LAS RESTRICCIONES OPERATIVAS DEL CIRCUITO PROPATRIA A02, QUE IMPIDEN LA CORRECTA OPERACION DEL CIRCUITO EN CUANTO A SECCIONAMIENTO, INTERCONEXIONES Y CONDICION DE OPERACIÓN</t>
  </si>
  <si>
    <t xml:space="preserve">CIRCUITO PROPATRIA A02 PERTENECIENTE A LA SUBESTACION PROPATRIA </t>
  </si>
  <si>
    <t>PROPATRIA</t>
  </si>
  <si>
    <t>ADECUACION Y REHABILITACION DEL CIRCUITO PUNCERES A05 PERTENECIENTE A LA SUBESTACION PUNCERES, PARA REGRESARLO A SU TOPOLOGÍA ORIGINAL</t>
  </si>
  <si>
    <t xml:space="preserve"> REMPLAZO DE 3,6 KM DE CONDUCTORES, 2 INTERRUPTORES DE TRANSFERENCIA MANUAL, 8 INTERRUPTORES Y 6 TRANSFORMADORES PERTENECIENTE AL CIRCUITO PUNCERES A05</t>
  </si>
  <si>
    <t>PERMITIRÁ LA ELIMINACION DE LAS RESTRICCIONES OPERATIVAS DEL CIRCUITO PUNCERES A05, QUE IMPIDEN LA CORRECTA OPERACION DEL CIRCUITO EN CUANTO A SECCIONAMIENTO, INTERCONEXIONES Y CONDICION DE OPERACIÓN</t>
  </si>
  <si>
    <t xml:space="preserve">CIRCUITO PUNCERES A05 PERTENECIENTE A LA SUBESTACION PUNCERES </t>
  </si>
  <si>
    <t>PUNCERES</t>
  </si>
  <si>
    <t>ADECUACION Y REHABILITACION DEL CIRCUITO SURESTE A03 PERTENECIENTE A LA SUBESTACION SURESTE, PARA REGRESARLO A SU TOPOLOGÍA ORIGINAL</t>
  </si>
  <si>
    <t xml:space="preserve"> REMPLAZO DE 6 KM DE CONDUCTORES, 3 TRANSFORMADORES, 1 INTERRUPTOR , 3 CUCHILLAS Y 2 POSTE PERTENECIENTE AL CIRCUITO SURESTE A03</t>
  </si>
  <si>
    <t>PERMITIRÁ LA ELIMINACION DE LAS RESTRICCIONES OPERATIVAS DEL CIRCUITO SURESTE A03, QUE IMPIDEN LA CORRECTA OPERACION DEL CIRCUITO EN CUANTO A SECCIONAMIENTO, INTERCONEXIONES Y CONDICION DE OPERACIÓN</t>
  </si>
  <si>
    <t>CIRCUITO SURESTE A03 PERTENECIENTE A LA SUBESTACION SURESTE</t>
  </si>
  <si>
    <t>SURESTE</t>
  </si>
  <si>
    <t>ADECUACION Y REHABILITACION DEL CIRCUITO SURESTE B01 PERTENECIENTE A LA SUBESTACION SURESTE , PARA REGRESARLO A SU TOPOLOGÍA ORIGINAL</t>
  </si>
  <si>
    <t xml:space="preserve"> REMPLAZO DE 6 KM DE CONDUCTORES, 1 RECONECTADOR, 2 CUCHILLAS, 2 TRANSFORMADORES Y 2 POSTE PERTENECIENTE AL CIRCUITO SURESTE B01</t>
  </si>
  <si>
    <t>PERMITIRÁ LA ELIMINACION DE LAS RESTRICCIONES OPERATIVAS DEL CIRCUITO SURESTE B01, QUE IMPIDEN LA CORRECTA OPERACION DEL CIRCUITO EN CUANTO A SECCIONAMIENTO, INTERCONEXIONES Y CONDICION DE OPERACIÓN</t>
  </si>
  <si>
    <t xml:space="preserve">CIRCUITO SURESTE B01 PERTENECIENTE A LA SUBESTACION SURESTE </t>
  </si>
  <si>
    <t>ADECUACION Y REHABILITACION DEL CIRCUITO BOULEVARD A07 PERTENECIENTE A LA SUBESTACION BOULEVARD, PARA REGRESARLO A SU TOPOLOGÍA ORIGINAL</t>
  </si>
  <si>
    <t xml:space="preserve"> REMPLAZO DE 2,4 KM DE CONDUCTORES, 5 TRANSFORMADORES, 2 INTERRUPTORES, 3 INTERRUPTORES DE TRANSFERENCIA MANUAL Y 4 CUCHILLAS PERTENECIENTE AL CIRCUITO BOULEVARD A07</t>
  </si>
  <si>
    <t>PERMITIRÁ LA ELIMINACION DE LAS RESTRICCIONES OPERATIVAS DEL CIRCUITO BOULEVARD A07, QUE IMPIDEN LA CORRECTA OPERACION DEL CIRCUITO EN CUANTO A SECCIONAMIENTO, INTERCONEXIONES Y CONDICION DE OPERACIÓN</t>
  </si>
  <si>
    <t>CIRCUITO BOULEVARD A07 PERTENECIENTE A LA SUBESTACION BOULEVARD</t>
  </si>
  <si>
    <t>ADECUACION Y REHABILITACION DEL CIRCUITO CANADA A13 PERTENECIENTE A LA SUBESTACION CANADA, PARA REGRESARLO A SU TOPOLOGÍA ORIGINAL</t>
  </si>
  <si>
    <t xml:space="preserve"> REMPLAZO DE 13,35 KM DE CONDUCTORES, 6 TRANSFORMADORES, 1 CUCHILLA, 6 INTERRUPTORES, 1 INTERRUPTOR DE TRANSFERENCIA MANUAL Y 45 PD DOBLE MANDO PERTENECIENTE AL CIRCUITO CANADA A13</t>
  </si>
  <si>
    <t>PERMITIRÁ LA ELIMINACION DE LAS RESTRICCIONES OPERATIVAS DEL CIRCUITO CAÑADA A13, QUE IMPIDEN LA CORRECTA OPERACION DEL CIRCUITO EN CUANTO A SECCIONAMIENTO, INTERCONEXIONES Y CONDICION DE OPERACIÓN</t>
  </si>
  <si>
    <t xml:space="preserve">CIRCUITO CANADA A13 PERTENECIENTE A LA SUBESTACION CANADA </t>
  </si>
  <si>
    <t>CANADA</t>
  </si>
  <si>
    <t>ADECUACION Y REHABILITACION DEL CIRCUITO DOS CAMINOS B06 PERTENECIENTE A LA SUBESTACION DOS CAMINOS, PARA REGRESARLO A SU TOPOLOGÍA ORIGINAL</t>
  </si>
  <si>
    <t xml:space="preserve"> REMPLAZO DE  8 INTERRUPTOR, 1 INTERRUPTOR DE TRANSFERENCIA MANUAL, 3 CUCHILLAS Y 5 TRANSFORMADORES PERTENECIENTE AL CIRCUITO DOS CAMINOS B06</t>
  </si>
  <si>
    <t>PERMITIRÁ LA ELIMINACION DE LAS RESTRICCIONES OPERATIVAS DEL CIRCUITO DOS CAMINOS B06, QUE IMPIDEN LA CORRECTA OPERACION DEL CIRCUITO EN CUANTO A SECCIONAMIENTO, INTERCONEXIONES Y CONDICION DE OPERACIÓN</t>
  </si>
  <si>
    <t xml:space="preserve">CIRCUITO DOS CAMINOS B06 PERTENECIENTE A LA SUBESTACION DOS CAMINOS </t>
  </si>
  <si>
    <t>DOS CAMINOS</t>
  </si>
  <si>
    <t>ADECUACION Y REHABILITACION DEL CIRCUITO MAURY A16 PERTENECIENTE A LA SUBESTACION MAURY, PARA REGRESARLO A SU TOPOLOGÍA ORIGINAL</t>
  </si>
  <si>
    <t xml:space="preserve"> REMPLAZO DE 11,36 KM DE CONDUCTORES, 2 INTERRUPTORES DE TRANSFERENCIA MANUAL, 5 INTERRUPTORES, 3 TRANSFORMADORES Y 39 PD DOBLE MANDO PERTENECIENTE AL CIRCUITO MAURY A16</t>
  </si>
  <si>
    <t>PERMITIRÁ LA ELIMINACION DE LAS RESTRICCIONES OPERATIVAS DEL CIRCUITO MAURY A16, QUE IMPIDEN LA CORRECTA OPERACION DEL CIRCUITO EN CUANTO A SECCIONAMIENTO, INTERCONEXIONES Y CONDICION DE OPERACIÓN</t>
  </si>
  <si>
    <t xml:space="preserve">CIRCUITO MAURY A16 PERTENECIENTE A LA SUBESTACION MAURY </t>
  </si>
  <si>
    <t>MAURY</t>
  </si>
  <si>
    <t>ADECUACION Y REHABILITACION DEL CIRCUITO MONTALBAN B06 PERTENECIENTE A LA SUBESTACION MONTALBAN, PARA REGRESARLO A SU TOPOLOGÍA ORIGINAL</t>
  </si>
  <si>
    <t xml:space="preserve"> REMPLAZO DE 8,4 KM DE CONDUCTORES, 1 TRANSFORMADOR, 1 CUCHILLA Y 7 INTERRUPTORES PERTENECIENTE AL CIRCUITO MONTALBAN B06</t>
  </si>
  <si>
    <t>PERMITIRÁ LA ELIMINACION DE LAS RESTRICCIONES OPERATIVAS DEL CIRCUITO MONTALBÁN B06, QUE IMPIDEN LA CORRECTA OPERACION DEL CIRCUITO EN CUANTO A SECCIONAMIENTO, INTERCONEXIONES Y CONDICION DE OPERACIÓN</t>
  </si>
  <si>
    <t>CIRCUITO MONTALBAN B06 PERTENECIENTE A LA SUBESTACION MONTALBAN</t>
  </si>
  <si>
    <t>ADECUACION Y REHABILITACION DEL CIRCUITO PUNCERES A06 PERTENECIENTE A LA SUBESTACION PUNCERES, PARA REGRESARLO A SU TOPOLOGÍA ORIGINAL</t>
  </si>
  <si>
    <t xml:space="preserve"> REMPLAZO DE 3,6 KM DE CONDUTORES, 8 INTERRUPTORES, 2 CUCHILLAS, 3 INTERRUPTORES DE TRANSFERENCIA MANUAL Y 3 TRANSFORMADORES PERTENECIENTE AL CIRCUITO PUNCERES A06</t>
  </si>
  <si>
    <t>PERMITIRÁ LA ELIMINACION DE LAS RESTRICCIONES OPERATIVAS DEL CIRCUITO PUNCERES A06, QUE IMPIDEN LA CORRECTA OPERACION DEL CIRCUITO EN CUANTO A SECCIONAMIENTO, INTERCONEXIONES Y CONDICION DE OPERACIÓN</t>
  </si>
  <si>
    <t>CIRCUITO PUNCERES A06 PERTENECIENTE A LA SUBESTACION PUNCERES</t>
  </si>
  <si>
    <t>ADECUACION Y REHABILITACION DEL CIRCUITO TAMANACO A02 PERTENECIENTE A LA SUBESTACION TAMANACO, PARA REGRESARLO A SU TOPOLOGÍA ORIGINAL</t>
  </si>
  <si>
    <t xml:space="preserve"> REMPLAZO DE 3,6 KM DE CONDUCTORES, 5 INTERRUPTORES, 2 CUCHILLAS Y 2 TRANSFORMADORES PERTENECIENTE AL CIRCUITO TAMANACO A02</t>
  </si>
  <si>
    <t>PERMITIRÁ LA ELIMINACION DE LAS RESTRICCIONES OPERATIVAS DEL CIRCUITO TAMANACO A02, QUE IMPIDEN LA CORRECTA OPERACION DEL CIRCUITO EN CUANTO A SECCIONAMIENTO, INTERCONEXIONES Y CONDICION DE OPERACIÓN</t>
  </si>
  <si>
    <t>CIRCUITO TAMANACO A02 PERTENECIENTE A LA SUBESTACION TAMANACO</t>
  </si>
  <si>
    <t>ADECUACION Y REHABILITACION DEL CIRCUITO URBINA A01 PERTENECIENTE A LA SUBESTACION URBINA, PARA REGRESARLO A SU TOPOLOGÍA ORIGINAL</t>
  </si>
  <si>
    <t xml:space="preserve"> REMPLAZO DE 2,4 KM DE CONDUCTORES, 2 INTERRUPTORES DE TRANSFERENCIA MANUAL, 1 CUCHILLA, 11 INTERRUPTORES Y 1 TRANSFORMADOR PERTENECIENTE AL CIRCUITO URBINA A01</t>
  </si>
  <si>
    <t>PERMITIRÁ LA ELIMINACION DE LAS RESTRICCIONES OPERATIVAS DEL CIRCUITO URBINA A01, QUE IMPIDEN LA CORRECTA OPERACION DEL CIRCUITO EN CUANTO A SECCIONAMIENTO, INTERCONEXIONES Y CONDICION DE OPERACIÓN</t>
  </si>
  <si>
    <t>CIRCUITO URBINA A01 PERTENECIENTE A LA SUBESTACION URBINA</t>
  </si>
  <si>
    <t>ADECUACION Y REHABILITACION DEL CIRCUITO PALO VERDE  A03  PERTENECIENTE A LA SUBESTACION PALO VERDE, PARA REGRESARLO A SU TOPOLOGÍA ORIGINAL</t>
  </si>
  <si>
    <t xml:space="preserve"> REEMPLAZO DE 1 CUCHILLA, 2 TRANSFORMADORES, 3 POSTE, 4 RECONECTADORES Y 6 KM DE CONDUCTORES PERTENECIENTE AL CIRCUITO PALO VERDE A03</t>
  </si>
  <si>
    <t>PERMITIRÁ LA ELIMINACION DE LAS RESTRICCIONES OPERATIVAS DEL CIRCUITO PALO VERDE A03, QUE IMPIDEN LA CORRECTA OPERACION DEL CIRCUITO EN CUANTO A SECCIONAMIENTO, INTERCONEXIONES Y CONDICION DE OPERACIÓN</t>
  </si>
  <si>
    <t>CIRCUITO PALO VERDE  A03  PERTENECIENTE A LA SUBESTACION PALO VERDE</t>
  </si>
  <si>
    <t>ADECUACION Y REHABILITACION DEL CIRCUITO PALO VERDE B04  PERTENECIENTE A LA SUBESTACION PALO VERDE, PARA REGRESARLO A SU TOPOLOGÍA ORIGINAL</t>
  </si>
  <si>
    <t xml:space="preserve"> REEMPLAZO DE 5 CUCHILLAS, 6 TRANSFORMADORES Y 2,4 KM DE CONDUCTORES PERTENECIENTE AL CIRCUITO PALO VERDE B04</t>
  </si>
  <si>
    <t>PERMITIRÁ LA ELIMINACION DE LAS RESTRICCIONES OPERATIVAS DEL CIRCUITO PALO VERDE B04, QUE IMPIDEN LA CORRECTA OPERACION DEL CIRCUITO EN CUANTO A SECCIONAMIENTO, INTERCONEXIONES Y CONDICION DE OPERACIÓN</t>
  </si>
  <si>
    <t xml:space="preserve">CIRCUITO PALO VERDE B04  PERTENECIENTE A LA SUBESTACION PALO VERDE </t>
  </si>
  <si>
    <t>ADECUACION Y REHABILITACION DEL CIRCUITO CASTELLANA A02 PERTENECIENTE A LA SUBESTACION CASTELLANA, PARA REGRESARLO A SU TOPOLOGÍA ORIGINAL</t>
  </si>
  <si>
    <t xml:space="preserve"> REEMPLAZO DE 6 INTERRUPTORES, 4 TRANSFORMADORES, 1 CUCHILLA Y 1,2 KM DE  CONDUCTORES PERTENECIENTE AL CIRCUITO CASTELLANA A02</t>
  </si>
  <si>
    <t>PERMITIRÁ LA ELIMINACION DE LAS RESTRICCIONES OPERATIVAS DEL CIRCUITO CASTELLANA A02, QUE IMPIDEN LA CORRECTA OPERACION DEL CIRCUITO EN CUANTO A SECCIONAMIENTO, INTERCONEXIONES Y CONDICION DE OPERACIÓN</t>
  </si>
  <si>
    <t>CIRCUITO CASTELLANA A02 PERTENECIENTE A LA SUBESTACION CASTELLANA</t>
  </si>
  <si>
    <t>CHACAO</t>
  </si>
  <si>
    <t>CASTELLANA</t>
  </si>
  <si>
    <t>ADECUACION Y REHABILITACION DEL CIRCUITO COCHE A01 PERTENECIENTE A LA SUBESTACION COCHE, PARA REGRESARLO A SU TOPOLOGÍA ORIGINAL</t>
  </si>
  <si>
    <t xml:space="preserve"> REEMPLAZO DE 1 INTERRUPTOR, 1 INTERRUPTOR DE TRANSFERENCIA MANUAL, 2 RECONECTADORES, 8 TRANSFORMADORES, 4 POSTE Y 1,2 KM CONDUCTORES PERTENECIENTE AL CIRCUITO COCHE A01</t>
  </si>
  <si>
    <t>PERMITIRÁ LA ELIMINACION DE LAS RESTRICCIONES OPERATIVAS DEL CIRCUITO COCHE A01, QUE IMPIDEN LA CORRECTA OPERACION DEL CIRCUITO EN CUANTO A SECCIONAMIENTO, INTERCONEXIONES Y CONDICION DE OPERACIÓN</t>
  </si>
  <si>
    <t>CIRCUITO COCHE A01 PERTENECIENTE A LA SUBESTACION COCHE</t>
  </si>
  <si>
    <t>ADECUACION Y REHABILITACION DEL CIRCUITO COCHE A13 PERTENECIENTE A LA SUBESTACION COCHE, PARA REGRESARLO A SU TOPOLOGÍA ORIGINAL</t>
  </si>
  <si>
    <t xml:space="preserve"> REEMPLAZO DE 2 TRANSFORMADORES, 2 CUCHILLA, 3 INTERRUPTORES, 1 INTERRUPTOR DE TRANSFERENCIA MANUAL, 2 POSTE, 6,23 KM DE CONDUCTORES Y 2 PD DOBLE MANDO PERTENECIENTE AL CIRCUITO COCHE A13</t>
  </si>
  <si>
    <t>PERMITIRÁ LA ELIMINACION DE LAS RESTRICCIONES OPERATIVAS DEL CIRCUITO COCHE A13, QUE IMPIDEN LA CORRECTA OPERACION DEL CIRCUITO EN CUANTO A SECCIONAMIENTO, INTERCONEXIONES Y CONDICION DE OPERACIÓN</t>
  </si>
  <si>
    <t xml:space="preserve">CIRCUITO COCHE A13 PERTENECIENTE A LA SUBESTACION COCHE </t>
  </si>
  <si>
    <t>ADECUACION Y REHABILITACION DEL CIRCUITO HOYO LAS TAPIAS C03 PERTENECIENTE A LA SUBESTACION HOYO LAS TAPIAS, PARA REGRESARLO A SU TOPOLOGÍA ORIGINAL</t>
  </si>
  <si>
    <t xml:space="preserve"> REEMPLAZO DE 1 INTERRUPTOR, 6 TRANSFORMADORES, 2 CUCHILLAS  Y 4,8 KM CONDUCTORES PERTENECIENTE AL CIRCUITO  HOYO LAS TAPIAS C03</t>
  </si>
  <si>
    <t>PERMITIRÁ LA ELIMINACION DE LAS RESTRICCIONES OPERATIVAS DEL CIRCUITO HOYO LAS TAPIAS C03, QUE IMPIDEN LA CORRECTA OPERACION DEL CIRCUITO EN CUANTO A SECCIONAMIENTO, INTERCONEXIONES Y CONDICION DE OPERACIÓN</t>
  </si>
  <si>
    <t>CIRCUITO HOYO LAS TAPIAS C03 PERTENECIENTE A LA SUBESTACION HOYO LAS TAPIAS</t>
  </si>
  <si>
    <t>ADECUACION Y REHABILITACION DEL CIRCUITO HUMBOLDT A03 PERTENECIENTE A LA SUBESTACION HUMBOLDT, PARA REGRESARLO A SU TOPOLOGÍA ORIGINAL</t>
  </si>
  <si>
    <t xml:space="preserve"> REEMPLAZO DE 4,8 KM DE CONDUCTORES, 7 INTERRUPTORES Y 4 POSTE PERTENECIENTE AL CIRCUITO HUMBOLDT A03</t>
  </si>
  <si>
    <t>PERMITIRÁ LA ELIMINACION DE LAS RESTRICCIONES OPERATIVAS DEL CIRCUITO HUMBOLDT A03, QUE IMPIDEN LA CORRECTA OPERACION DEL CIRCUITO EN CUANTO A SECCIONAMIENTO, INTERCONEXIONES Y CONDICION DE OPERACIÓN</t>
  </si>
  <si>
    <t>CIRCUITO HUMBOLDT A03 PERTENECIENTE A LA SUBESTACION HUMBOLDT</t>
  </si>
  <si>
    <t>HUMBOLDT</t>
  </si>
  <si>
    <t>ADECUACION Y REHABILITACION DEL CIRCUITO HUMBOLDT B02 PERTENECIENTE A LA SUBESTACION HUMBOLDT, PARA REGRESARLO A SU TOPOLOGÍA ORIGINAL</t>
  </si>
  <si>
    <t xml:space="preserve"> REEMPLAZO DE 6 KM DE CONDUCTORES, 1 CUCHILLA, 6 TRANSFORMADORES Y 2 POSTE PERTENECIENTE AL CIRCUITO HUMBOLDT B02</t>
  </si>
  <si>
    <t>PERMITIRÁ LA ELIMINACION DE LAS RESTRICCIONES OPERATIVAS DEL CIRCUITO HUMBOLDT B02, QUE IMPIDEN LA CORRECTA OPERACION DEL CIRCUITO EN CUANTO A SECCIONAMIENTO, INTERCONEXIONES Y CONDICION DE OPERACIÓN</t>
  </si>
  <si>
    <t>CIRCUITO HUMBOLDT B02 PERTENECIENTE A LA SUBESTACION HUMBOLDT</t>
  </si>
  <si>
    <t>ADECUACION Y REHABILITACION DEL CIRCUITO JUNKO A02 PERTENECIENTE A LA SUBESTACION JUNKO, PARA REGRESARLO A SU TOPOLOGÍA ORIGINAL</t>
  </si>
  <si>
    <t xml:space="preserve"> REEMPLAZO DE 1 INTERRUPTOR DE TRANSFERENCIA MANUAL, 2 CUCHILLAS, 3 TRANSFORMADORES, 4 POSTE Y 1,2 KM DE CONDUCTORES PERTENECIENTE AL CIRCUITO JUNKO A02</t>
  </si>
  <si>
    <t>PERMITIRÁ LA ELIMINACION DE LAS RESTRICCIONES OPERATIVAS DEL CIRCUITO JUNKO A02, QUE IMPIDEN LA CORRECTA OPERACION DEL CIRCUITO EN CUANTO A SECCIONAMIENTO, INTERCONEXIONES Y CONDICION DE OPERACIÓN</t>
  </si>
  <si>
    <t xml:space="preserve">CIRCUITO JUNKO A02 PERTENECIENTE A LA SUBESTACION JUNKO </t>
  </si>
  <si>
    <t>JUNKO</t>
  </si>
  <si>
    <t>ADECUACION Y REHABILITACION DEL CIRCUITO PALO VERDE A09 PERTENECIENTE A LA SUBESTACION PALO VERDE, PARA REGRESARLO A SU TOPOLOGÍA ORIGINAL</t>
  </si>
  <si>
    <t xml:space="preserve"> REEMPLAZO DE 3,6 KM DE CONDUCTORES, 1 CUCHILLA, 1 POSTE, 4 TRANSFORMADOR, 2 INTERRUPTORES, 1 INTERRUPTOR DE TRANSFERENCIA MANUAL Y 1 RECONECTADOR PERTENECIENTE AL CIRCUITO PALO VERDE A09</t>
  </si>
  <si>
    <t>PERMITIRÁ LA ELIMINACION DE LAS RESTRICCIONES OPERATIVAS DEL CIRCUITO PALO VERDE A09, QUE IMPIDEN LA CORRECTA OPERACION DEL CIRCUITO EN CUANTO A SECCIONAMIENTO, INTERCONEXIONES Y CONDICION DE OPERACIÓN</t>
  </si>
  <si>
    <t>CIRCUITO PALO VERDE A09 PERTENECIENTE A LA SUBESTACION PALO VERDE</t>
  </si>
  <si>
    <t>ADECUACION Y REHABILITACION DEL CIRCUITO YAGUARA B04 PERTENECIENTE A LA SUBESTACION YAGUARA, PARA REGRESARLO A SU TOPOLOGÍA ORIGINAL</t>
  </si>
  <si>
    <t xml:space="preserve"> REEMPLAZO DE 6 KM DE CONDUCTORES, 4 INTERRUPTOR, 2 RECONECTADORES, 2 CUCHILLAS Y 3 TRANSFORMADORES PERTENECIENTE AL CIRCUITO YAGUARA B04</t>
  </si>
  <si>
    <t>PERMITIRÁ LA ELIMINACION DE LAS RESTRICCIONES OPERATIVAS DEL CIRCUITO YAGUARA B04, QUE IMPIDEN LA CORRECTA OPERACION DEL CIRCUITO EN CUANTO A SECCIONAMIENTO, INTERCONEXIONES Y CONDICION DE OPERACIÓN</t>
  </si>
  <si>
    <t>CIRCUITO YAGUARA B04 PERTENECIENTE A LA SUBESTACION YAGUARA</t>
  </si>
  <si>
    <t>YAGUARA</t>
  </si>
  <si>
    <t>ADECUACION Y REHABILITACION DEL CIRCUITO CARICUAO B03 PERTENECIENTE A LA SUBESTACION CARICUAO, PARA REGRESARLO A SU TOPOLOGÍA ORIGINAL</t>
  </si>
  <si>
    <t xml:space="preserve"> REEMPLAZO DE 6 KM DE CONDUCTORES, 1 INTERRUPTOR, 5 TRANSFORMADORES Y 3 RECONECTADORES PERTENECIENTE AL CIRCUITO CARICUAO B03</t>
  </si>
  <si>
    <t>PERMITIRÁ LA ELIMINACION DE LAS RESTRICCIONES OPERATIVAS DEL CIRCUITO CARICUAO B03, QUE IMPIDEN LA CORRECTA OPERACION DEL CIRCUITO EN CUANTO A SECCIONAMIENTO, INTERCONEXIONES Y CONDICION DE OPERACIÓN</t>
  </si>
  <si>
    <t>CIRCUITO CARICUAO B03 PERTENECIENTE A LA SUBESTACION CARICUAO</t>
  </si>
  <si>
    <t>CARICUAO</t>
  </si>
  <si>
    <t>ADECUACION Y REHABILITACION DEL CIRCUITO CAURIMARE A02  PERTENECIENTE A LA SUBESTACION CAURIMARE, PARA REGRESARLO A SU TOPOLOGÍA ORIGINAL</t>
  </si>
  <si>
    <t xml:space="preserve"> REEMPLAZO DE 3 TRANSFORMADORES, 8 INTERRUPTORES, 1 CUCHILLA, 8,94 KM DE CONDUCTORES Y 7 PD DOBLE MANDO PERTENECIENTE AL CIRCUITO CAURIMARE A02</t>
  </si>
  <si>
    <t>PERMITIRÁ LA ELIMINACION DE LAS RESTRICCIONES OPERATIVAS DEL CIRCUITO CAURIMARE A02, QUE IMPIDEN LA CORRECTA OPERACION DEL CIRCUITO EN CUANTO A SECCIONAMIENTO, INTERCONEXIONES Y CONDICION DE OPERACIÓN</t>
  </si>
  <si>
    <t>CIRCUITO CAURIMARE A02  PERTENECIENTE A LA SUBESTACION CAURIMARE</t>
  </si>
  <si>
    <t>CAURIMARE</t>
  </si>
  <si>
    <t>ADECUACION Y REHABILITACION DEL CIRCUITO CAURIMARE A04  PERTENECIENTE A LA SUBESTACION CAURIMARE, PARA REGRESARLO A SU TOPOLOGÍA ORIGINAL</t>
  </si>
  <si>
    <t xml:space="preserve"> REEMPLAZO DE 7 INTERRUPTORES, 13,14 KM DE CONDUCTORES, 2 TRANSFORMADORES, 1 CUCHILLA  Y 2 PD DOBLE MANDO PERTENECIENTE AL CIRCUITO CAURIMARE A04</t>
  </si>
  <si>
    <t>PERMITIRÁ LA ELIMINACION DE LAS RESTRICCIONES OPERATIVAS DEL CIRCUITO CAURIMARE A04, QUE IMPIDEN LA CORRECTA OPERACION DEL CIRCUITO EN CUANTO A SECCIONAMIENTO, INTERCONEXIONES Y CONDICION DE OPERACIÓN</t>
  </si>
  <si>
    <t>CIRCUITO CAURIMARE A04  PERTENECIENTE A LA SUBESTACION CAURIMARE</t>
  </si>
  <si>
    <t>ADECUACION Y REHABILITACION DEL CIRCUITO DELICIAS B01 PERTENECIENTE A LA SUBESTACION DELICIAS, PARA REGRESARLO A SU TOPOLOGÍA ORIGINAL</t>
  </si>
  <si>
    <t xml:space="preserve"> REEMPLAZO DE 2,4 KM DE CONDUCTORES, 1 CUCHILLA, 9 INTERRUPTORES Y 2 TRANSFORMADOR PERTENECIENTE AL CIRCUITO DELICIAS B01</t>
  </si>
  <si>
    <t>PERMITIRÁ LA ELIMINACION DE LAS RESTRICCIONES OPERATIVAS DEL CIRCUITO DELICIAS B01, QUE IMPIDEN LA CORRECTA OPERACION DEL CIRCUITO EN CUANTO A SECCIONAMIENTO, INTERCONEXIONES Y CONDICION DE OPERACIÓN</t>
  </si>
  <si>
    <t>CIRCUITO DELICIAS B01 PERTENECIENTE A LA SUBESTACION DELICIAS</t>
  </si>
  <si>
    <t>DELICIAS</t>
  </si>
  <si>
    <t>ADECUACION Y REHABILITACION DEL CIRCUITO HUMBOLDT B07  PERTENECIENTE A LA SUBESTACION HUMBOLDT, PARA REGRESARLO A SU TOPOLOGÍA ORIGINAL</t>
  </si>
  <si>
    <t xml:space="preserve"> REEMPLAZO DE 2 INTERRUPTORES, 1 INTERRUPTOR DE TRANSFERENCIA MANUAL, 1 TRANSFORMADOR, 1 CUCHILLA, 1 POSTE Y 6 KM DE CONDUCTORES PERTENECIENTE AL CIRCUITO HUMBOLDT B07</t>
  </si>
  <si>
    <t>PERMITIRÁ LA ELIMINACION DE LAS RESTRICCIONES OPERATIVAS DEL CIRCUITO HUMBOLDT B07, QUE IMPIDEN LA CORRECTA OPERACION DEL CIRCUITO EN CUANTO A SECCIONAMIENTO, INTERCONEXIONES Y CONDICION DE OPERACIÓN</t>
  </si>
  <si>
    <t>CIRCUITO HUMBOLDT B07  PERTENECIENTE A LA SUBESTACION HUMBOLDT</t>
  </si>
  <si>
    <t>ADECUACION Y REHABILITACION DEL CIRCUITO HUMBOLDT B09 PERTENECIENTE A LA SUBESTACION HUMBOLDT, PARA REGRESARLO A SU TOPOLOGÍA ORIGINAL</t>
  </si>
  <si>
    <t xml:space="preserve"> REEMPLAZO DE 1 INTERRUPTOR, 1,2 KM DE CONDUCTORES, 4 TRANSFORMADORES, 3 CUCHILLAS Y 2 POSTE  PERTENECIENTE AL CIRCUITO HUMBOLDT B09</t>
  </si>
  <si>
    <t>PERMITIRÁ LA ELIMINACION DE LAS RESTRICCIONES OPERATIVAS DEL CIRCUITO HUMBOLDT B09, QUE IMPIDEN LA CORRECTA OPERACION DEL CIRCUITO EN CUANTO A SECCIONAMIENTO, INTERCONEXIONES Y CONDICION DE OPERACIÓN</t>
  </si>
  <si>
    <t>CIRCUITO HUMBOLDT B09 PERTENECIENTE A LA SUBESTACION HUMBOLDT</t>
  </si>
  <si>
    <t>ADECUACION Y REHABILITACION DEL CIRCUITO LAGUNITA B01 PERTENECIENTE A LA SUBESTACION LAGUNITA, PARA REGRESARLO A SU TOPOLOGÍA ORIGINAL</t>
  </si>
  <si>
    <t xml:space="preserve"> REEMPLAZO DE 4 TRANSFORMADOR, 5 INTERRUPTORES, 1 INTERRUPTOR DE TRANSFERENCIA MANUAL, 1 CUCHILLA Y 1,2 KM DE CONDUCTORES PERTENECIENTE AL CIRCUITO LAGUNITA B01</t>
  </si>
  <si>
    <t>PERMITIRÁ LA ELIMINACION DE LAS RESTRICCIONES OPERATIVAS DEL CIRCUITO LAGUNITA B01, QUE IMPIDEN LA CORRECTA OPERACION DEL CIRCUITO EN CUANTO A SECCIONAMIENTO, INTERCONEXIONES Y CONDICION DE OPERACIÓN</t>
  </si>
  <si>
    <t xml:space="preserve">CIRCUITO LAGUNITA B01 PERTENECIENTE A LA SUBESTACION LAGUNITA </t>
  </si>
  <si>
    <t>ADECUACION Y REHABILITACION DEL CIRCUITO PROPATRIA B05 PERTENECIENTE A LA SUBESTACION PROPATRIA, PARA REGRESARLO A SU TOPOLOGÍA ORIGINAL</t>
  </si>
  <si>
    <t xml:space="preserve"> REEMPLAZO DE 4 TRANSFORMADORES, 4 RECONECTADORES, 1 CUCHILLA,  2,4 KM DE CONDUCTORES Y 3 POSTE PERTENECIENTE AL CIRCUITO PROPATRIA B05</t>
  </si>
  <si>
    <t>PERMITIRÁ LA ELIMINACION DE LAS RESTRICCIONES OPERATIVAS DEL CIRCUITO PROPATRIA B05, QUE IMPIDEN LA CORRECTA OPERACION DEL CIRCUITO EN CUANTO A SECCIONAMIENTO, INTERCONEXIONES Y CONDICION DE OPERACIÓN</t>
  </si>
  <si>
    <t>CIRCUITO PROPATRIA B05 PERTENECIENTE A LA SUBESTACION PROPATRIA</t>
  </si>
  <si>
    <t>ADECUACION Y REHABILITACION DEL CIRCUITO PUNCERES B01 PERTENECIENTE A LA SUBESTACION PUNCERES, PARA REGRESARLO A SU TOPOLOGÍA ORIGINAL</t>
  </si>
  <si>
    <t xml:space="preserve"> REEMPLAZO DE 6 INTERRUPTORES, 2 INTERRUPTORES TRANSFERENCIA MANUAL, 1 CUCHILLA Y 4,8 KM DE CONDUCTORES PERTENECIENTE AL CIRCUITO PUNCERES B01</t>
  </si>
  <si>
    <t>PERMITIRÁ LA ELIMINACION DE LAS RESTRICCIONES OPERATIVAS DEL CIRCUITO PUNCERES B01, QUE IMPIDEN LA CORRECTA OPERACION DEL CIRCUITO EN CUANTO A SECCIONAMIENTO, INTERCONEXIONES Y CONDICION DE OPERACIÓN</t>
  </si>
  <si>
    <t>CIRCUITO PUNCERES B01 PERTENECIENTE A LA SUBESTACION PUNCERES</t>
  </si>
  <si>
    <t>ADECUACION Y REHABILITACION DEL CIRCUITO SANTA MONICA A05 PERTENECIENTE A LA SUBESTACION SANTA MONICA, PARA REGRESARLO A SU TOPOLOGÍA ORIGINAL</t>
  </si>
  <si>
    <t xml:space="preserve"> REEMPLAZO DE 4 TRANSFORMADORES, 3 INTERRUPTORES, 11,44 KM DE CONDUCTORES, 2 CUCHILLAS Y 11 PD DOBLE MANDO PERTENECIENTE AL CIRCUITO SANTA MONICA A05</t>
  </si>
  <si>
    <t>PERMITIRÁ LA ELIMINACION DE LAS RESTRICCIONES OPERATIVAS DEL CIRCUITO SANTA MONICA A05, QUE IMPIDEN LA CORRECTA OPERACION DEL CIRCUITO EN CUANTO A SECCIONAMIENTO, INTERCONEXIONES Y CONDICION DE OPERACIÓN</t>
  </si>
  <si>
    <t xml:space="preserve">CIRCUITO SANTA MONICA A05 PERTENECIENTE A LA SUBESTACION SANTA MONICA </t>
  </si>
  <si>
    <t>SANTA MONICA</t>
  </si>
  <si>
    <t>ADECUACION Y REHABILITACION DEL CIRCUITO TAMANACO A05 PERTENECIENTE A LA SUBESTACION TAMANACO, PARA REGRESARLO A SU TOPOLOGÍA ORIGINAL</t>
  </si>
  <si>
    <t xml:space="preserve"> REEMPLAZO DE 2 INTERRUPTORES, 4 INTERRUPTORES DE TRANSFERENCIA MANUAL, 2 CUCHILLAS, 3 TRANSFORMADORES Y 1,2 KM CONDUCTORES PERTENECIENTE AL CIRCUITO TAMANACO A05</t>
  </si>
  <si>
    <t>PERMITIRÁ LA ELIMINACION DE LAS RESTRICCIONES OPERATIVAS DEL CIRCUITO TAMANACO A05, QUE IMPIDEN LA CORRECTA OPERACION DEL CIRCUITO EN CUANTO A SECCIONAMIENTO, INTERCONEXIONES Y CONDICION DE OPERACIÓN</t>
  </si>
  <si>
    <t>CIRCUITO TAMANACO A05 PERTENECIENTE A LA SUBESTACION TAMANACO</t>
  </si>
  <si>
    <t>ADECUACION Y REHABILITACION DEL CIRCUITO TAMANACO B05 PERTENECIENTE A LA SUBESTACION TAMANACO, PARA REGRESARLO A SU TOPOLOGÍA ORIGINAL</t>
  </si>
  <si>
    <t xml:space="preserve"> REEMPLAZO DE 5 INTERRUPTORES, 2 INTERRUPTORES DE TRANSFERENCIA MANUAL, 1 CUCHILLA, 2,4 KM DE CONDUCTORES Y 3 TRANSFORMADORES PERTENECIENTE AL CIRCUITO TAMANACO B05</t>
  </si>
  <si>
    <t>PERMITIRÁ LA ELIMINACION DE LAS RESTRICCIONES OPERATIVAS DEL CIRCUITO TAMANACO B05, QUE IMPIDEN LA CORRECTA OPERACION DEL CIRCUITO EN CUANTO A SECCIONAMIENTO, INTERCONEXIONES Y CONDICION DE OPERACIÓN</t>
  </si>
  <si>
    <t>CIRCUITO TAMANACO B05 PERTENECIENTE A LA SUBESTACION TAMANACO</t>
  </si>
  <si>
    <t>ADECUACION Y REHABILITACION DEL CIRCUITO URBINA B01 PERTENECIENTE A LA SUBESTACION URBINA, PARA REGRESARLO A SU TOPOLOGÍA ORIGINAL</t>
  </si>
  <si>
    <t xml:space="preserve"> REEMPLAZO DE 1 POSTE, 1 INTERRUPTOR, 2 CUCHILLA, 4,8 KM DE CONDUCTORES Y 6 TRANSFORMADORES PERTENECIENTE AL CIRCUITO URBINA B01</t>
  </si>
  <si>
    <t>PERMITIRÁ LA ELIMINACION DE LAS RESTRICCIONES OPERATIVAS DEL CIRCUITO URBINA B01, QUE IMPIDEN LA CORRECTA OPERACION DEL CIRCUITO EN CUANTO A SECCIONAMIENTO, INTERCONEXIONES Y CONDICION DE OPERACIÓN</t>
  </si>
  <si>
    <t>CIRCUITO URBINA B01 PERTENECIENTE A LA SUBESTACION URBINA</t>
  </si>
  <si>
    <t>ADECUACION Y REHABILITACION DEL CIRCUITO ALTAMIRA A05 PERTENECIENTE A LA SUBESTACION ALTAMIRA, PARA REGRESARLO A SU TOPOLOGÍA ORIGINAL</t>
  </si>
  <si>
    <t xml:space="preserve"> REEMPLAZO DE 4 INTERRUPTORES, 0,08 KM DE CONDUCTORES, 5 TRANSFORMADORES Y 7 PD DOBLE MANDO PERTENECIENTE AL CIRCUITO ALTAMIRA A05</t>
  </si>
  <si>
    <t>PERMITIRÁ LA ELIMINACION DE LAS RESTRICCIONES OPERATIVAS DEL CIRCUITO ALTAMIRA A05, QUE IMPIDEN LA CORRECTA OPERACION DEL CIRCUITO EN CUANTO A SECCIONAMIENTO, INTERCONEXIONES Y CONDICION DE OPERACIÓN</t>
  </si>
  <si>
    <t>CIRCUITO ALTAMIRA A05 PERTENECIENTE A LA SUBESTACION ALTAMIRA</t>
  </si>
  <si>
    <t>ADECUACION Y REHABILITACION DEL CIRCUITO ARTIGAS A04 PERTENECIENTE A LA SUBESTACION ARTIGAS, PARA REGRESARLO A SU TOPOLOGÍA ORIGINAL</t>
  </si>
  <si>
    <t xml:space="preserve"> REEMPLAZO DE 7 INTERRUPTORES, 4,08 KM DE CONDUCTORES, 5 TRANSFORMADORES Y 11 PD DOBLE MANDO PERTENECIENTE AL CIRCUITO ARTIGAS A04</t>
  </si>
  <si>
    <t>PERMITIRÁ LA ELIMINACION DE LAS RESTRICCIONES OPERATIVAS DEL CIRCUITO ARTIGAS A04, QUE IMPIDEN LA CORRECTA OPERACION DEL CIRCUITO EN CUANTO A SECCIONAMIENTO, INTERCONEXIONES Y CONDICION DE OPERACIÓN</t>
  </si>
  <si>
    <t>CIRCUITO ARTIGAS A04 PERTENECIENTE A LA SUBESTACION ARTIGAS</t>
  </si>
  <si>
    <t>ARTIGAS</t>
  </si>
  <si>
    <t>ADECUACION Y REHABILITACION DEL CIRCUITO CASTELLANA A05 PERTENECIENTE A LA SUBESTACION CASTELLANA, PARA REGRESARLO A SU TOPOLOGÍA ORIGINAL</t>
  </si>
  <si>
    <t xml:space="preserve"> REEMPLAZO DE 4 INTERRUPTORES, 3,6 KM DE CONDUCTORES, 1 CUCHILLA Y 3 TRANSFORMADORES PERTENECIENTE AL CIRCUITO CASTELLANA A05</t>
  </si>
  <si>
    <t>PERMITIRÁ LA ELIMINACION DE LAS RESTRICCIONES OPERATIVAS DEL CIRCUITO CASTELLANA A05, QUE IMPIDEN LA CORRECTA OPERACION DEL CIRCUITO EN CUANTO A SECCIONAMIENTO, INTERCONEXIONES Y CONDICION DE OPERACIÓN</t>
  </si>
  <si>
    <t>CIRCUITO CASTELLANA A05 PERTENECIENTE A LA SUBESTACION CASTELLANA</t>
  </si>
  <si>
    <t>ADECUACION Y REHABILITACION DEL CIRCUITO CASTELLANA B04 PERTENECIENTE A LA SUBESTACION CASTELLANA, PARA REGRESARLO A SU TOPOLOGÍA ORIGINAL</t>
  </si>
  <si>
    <t xml:space="preserve"> REEMPLAZO DE 10 INTERRUPTORES, 1 INTERRUPTORES DE TRANSFERENCIA MANUAL, 1 CUCHILLA, 1,2 KM DE CONDUCTORES Y 2 TRANSFORMADORES PERTENECIENTE AL CIRCUITO CASTELLANA B04</t>
  </si>
  <si>
    <t>PERMITIRÁ LA ELIMINACION DE LAS RESTRICCIONES OPERATIVAS DEL CIRCUITO CASTELLANA B04, QUE IMPIDEN LA CORRECTA OPERACION DEL CIRCUITO EN CUANTO A SECCIONAMIENTO, INTERCONEXIONES Y CONDICION DE OPERACIÓN</t>
  </si>
  <si>
    <t>CIRCUITO CASTELLANA B04 PERTENECIENTE A LA SUBESTACION CASTELLANA</t>
  </si>
  <si>
    <t>ADECUACION Y REHABILITACION DEL CIRCUITO CONDE B02 PERTENECIENTE A LA SUBESTACION CONDE, PARA REGRESARLO A SU TOPOLOGÍA ORIGINAL</t>
  </si>
  <si>
    <t xml:space="preserve"> REEMPLAZO DE 5 INTERRUPTORES, 2 INTERRUPTORES DE TRANSFERENCIA MANUAL, 6 KM DE CONDUCTORES Y 2 TRANSFORMADORES PERTENECIENTE AL CIRCUITO CONDE B02</t>
  </si>
  <si>
    <t>PERMITIRÁ LA ELIMINACION DE LAS RESTRICCIONES OPERATIVAS DEL CIRCUITO CONDE B02, QUE IMPIDEN LA CORRECTA OPERACION DEL CIRCUITO EN CUANTO A SECCIONAMIENTO, INTERCONEXIONES Y CONDICION DE OPERACIÓN</t>
  </si>
  <si>
    <t>CIRCUITO CONDE B02 PERTENECIENTE A LA SUBESTACION CONDE</t>
  </si>
  <si>
    <t>ADECUACION Y REHABILITACION DEL CIRCUITO DELICIAS  A05 PERTENECIENTE A LA SUBESTACION DELICIAS, PARA REGRESARLO A SU TOPOLOGÍA ORIGINAL</t>
  </si>
  <si>
    <t xml:space="preserve"> REEMPLAZO DE 5 INTERRUPTORES, 4 INTERRUPTORES DE TRANSFERENCIA MANUAL Y 2 TRANSFORMADORES PERTENECIENTE AL CIRCUITO DELICIAS A05</t>
  </si>
  <si>
    <t>PERMITIRÁ LA ELIMINACION DE LAS RESTRICCIONES OPERATIVAS DEL CIRCUITO DELICIAS A05, QUE IMPIDEN LA CORRECTA OPERACION DEL CIRCUITO EN CUANTO A SECCIONAMIENTO, INTERCONEXIONES Y CONDICION DE OPERACIÓN</t>
  </si>
  <si>
    <t>CIRCUITO DELICIAS  A05 PERTENECIENTE A LA SUBESTACION DELICIAS</t>
  </si>
  <si>
    <t>ADECUACION Y REHABILITACION DEL CIRCUITO ESMERALDA A03 PERTENECIENTE A LA SUBESTACION ESMERALDA, PARA REGRESARLO A SU TOPOLOGÍA ORIGINAL</t>
  </si>
  <si>
    <t xml:space="preserve"> REEMPLAZO DE 3 INTERRUPTORES, 3 INTERRUPTORES DE TRANSFERENCIA MANUAL, 1 CUCHILLA, 2,4 KM DE CONDUCTORES Y 2 TRANSFORMADORES PERTENECIENTE AL CIRCUITO ESMERALDA A03</t>
  </si>
  <si>
    <t>PERMITIRÁ LA ELIMINACION DE LAS RESTRICCIONES OPERATIVAS DEL CIRCUITO ESMERALDA A03, QUE IMPIDEN LA CORRECTA OPERACION DEL CIRCUITO EN CUANTO A SECCIONAMIENTO, INTERCONEXIONES Y CONDICION DE OPERACIÓN</t>
  </si>
  <si>
    <t>CIRCUITO ESMERALDA A03 PERTENECIENTE A LA SUBESTACION ESMERALDA</t>
  </si>
  <si>
    <t>ADECUACION Y REHABILITACION DEL CIRCUITO ESMERALDA A08 PERTENECIENTE A LA SUBESTACION ESMERALDA, PARA REGRESARLO A SU TOPOLOGÍA ORIGINAL</t>
  </si>
  <si>
    <t xml:space="preserve"> REEMPLAZO DE 4 INTERRUPTORES, 1 CUCHILLA Y  7,2 KM DE CONDUCTORES PERTENECIENTE AL CIRCUITO ESMERALDA A08</t>
  </si>
  <si>
    <t>PERMITIRÁ LA ELIMINACION DE LAS RESTRICCIONES OPERATIVAS DEL CIRCUITO ESMERALDA A08, QUE IMPIDEN LA CORRECTA OPERACION DEL CIRCUITO EN CUANTO A SECCIONAMIENTO, INTERCONEXIONES Y CONDICION DE OPERACIÓN</t>
  </si>
  <si>
    <t>CIRCUITO ESMERALDA A08 PERTENECIENTE A LA SUBESTACION ESMERALDA</t>
  </si>
  <si>
    <t>ADECUACION Y REHABILITACION DEL CIRCUITO HUMBOLDT A06 PERTENECIENTE A LA SUBESTACION HUMBOLDT, PARA REGRESARLO A SU TOPOLOGÍA ORIGINAL</t>
  </si>
  <si>
    <t xml:space="preserve"> REEMPLAZO DE 5 INTERRUPTORES, 2 INTERRUPTORES DE TRANSFERENCIA MANUAL, 2,4 KM DE CONDUCTORES Y 3 TRANSFORMADORES PERTENECIENTE AL CIRCUITO HUMBOLDT A06</t>
  </si>
  <si>
    <t>PERMITIRÁ LA ELIMINACION DE LAS RESTRICCIONES OPERATIVAS DEL CIRCUITO HUMBOLDT A06, QUE IMPIDEN LA CORRECTA OPERACION DEL CIRCUITO EN CUANTO A SECCIONAMIENTO, INTERCONEXIONES Y CONDICION DE OPERACIÓN</t>
  </si>
  <si>
    <t>CIRCUITO HUMBOLDT A06 PERTENECIENTE A LA SUBESTACION HUMBOLDT</t>
  </si>
  <si>
    <t>ADECUACION Y REHABILITACION DEL CIRCUITO LAGUNITA A03 PERTENECIENTE A LA SUBESTACION LAGUNITA, PARA REGRESARLO A SU TOPOLOGÍA ORIGINAL</t>
  </si>
  <si>
    <t xml:space="preserve"> REEMPLAZO DE 1 POSTE, 3,6 KM DE CONDUCTORES Y 5 TRANSFORMADORES PERTENECIENTE AL CIRCUITO LAGUNITA A03</t>
  </si>
  <si>
    <t>PERMITIRÁ LA ELIMINACION DE LAS RESTRICCIONES OPERATIVAS DEL CIRCUITO LAGUNITA A03, QUE IMPIDEN LA CORRECTA OPERACION DEL CIRCUITO EN CUANTO A SECCIONAMIENTO, INTERCONEXIONES Y CONDICION DE OPERACIÓN</t>
  </si>
  <si>
    <t>CIRCUITO LAGUNITA A03 PERTENECIENTE A LA SUBESTACION LAGUNITA</t>
  </si>
  <si>
    <t>ADECUACION Y REHABILITACION DEL CIRCUITO  LAGUNITA B02 PERTENECIENTE A LA SUBESTACION LAGUNITA, PARA REGRESARLO A SU TOPOLOGÍA ORIGINAL</t>
  </si>
  <si>
    <t xml:space="preserve"> REEMPLAZO DE 2 INTERRUPTORES, 1 INTERRUPTOR DE TRANSFERENCIA MANUAL, 3 CUCHILLAS, 2,4 KM DE CONDUCTORES, 2 POSTE Y 3 TRANSFORMADORES PERTENECIENTE AL CIRCUITO LAGUNITA B02</t>
  </si>
  <si>
    <t>PERMITIRÁ LA ELIMINACION DE LAS RESTRICCIONES OPERATIVAS DEL CIRCUITO LAGUNITA B02, QUE IMPIDEN LA CORRECTA OPERACION DEL CIRCUITO EN CUANTO A SECCIONAMIENTO, INTERCONEXIONES Y CONDICION DE OPERACIÓN</t>
  </si>
  <si>
    <t>CIRCUITO LAGUNITA B02 PERTENECIENTE A LA SUBESTACION LAGUNITA</t>
  </si>
  <si>
    <t>ADECUACION Y REHABILITACION DEL CIRCUITO PINEDA A10 PERTENECIENTE A LA SUBESTACION PINEDA, PARA REGRESARLO A SU TOPOLOGÍA ORIGINAL</t>
  </si>
  <si>
    <t xml:space="preserve"> REEMPLAZO DE 5 POSTE, 1 RECONECTADOR, 3 INTERRUPTORES, 6,02 KM DE CONDUCTORES, 2 TRANSFORMADORES Y 60 PD DOBLE MANDO PERTENECIENTE AL CIRCUITO PINEDA A10</t>
  </si>
  <si>
    <t>PERMITIRÁ LA ELIMINACION DE LAS RESTRICCIONES OPERATIVAS DEL CIRCUITO PINEDA A10, QUE IMPIDEN LA CORRECTA OPERACION DEL CIRCUITO EN CUANTO A SECCIONAMIENTO, INTERCONEXIONES Y CONDICION DE OPERACIÓN</t>
  </si>
  <si>
    <t>CIRCUITO PINEDA A10 PERTENECIENTE A LA SUBESTACION PINEDA</t>
  </si>
  <si>
    <t>PINEDA</t>
  </si>
  <si>
    <t>ADECUACION Y REHABILITACION DEL CIRCUITO PUNCERES A03 PERTENECIENTE A LA SUBESTACION PUNCERES, PARA REGRESARLO A SU TOPOLOGÍA ORIGINAL</t>
  </si>
  <si>
    <t xml:space="preserve"> REEMPLAZO DE 5 INTERRUPTORES, 3 INTERRUPTORES DE TRANSFERENCIA MANUAL, 3,6 KM DE CONDUCTORES Y 3 TRANSFORMADORES PERTENECIENTE AL CIRCUITO PUNCERES A03</t>
  </si>
  <si>
    <t>PERMITIRÁ LA ELIMINACION DE LAS RESTRICCIONES OPERATIVAS DEL CIRCUITO PUNCERES A03, QUE IMPIDEN LA CORRECTA OPERACION DEL CIRCUITO EN CUANTO A SECCIONAMIENTO, INTERCONEXIONES Y CONDICION DE OPERACIÓN</t>
  </si>
  <si>
    <t>CIRCUITO PUNCERES A03 PERTENECIENTE A LA SUBESTACION PUNCERES</t>
  </si>
  <si>
    <t>ADECUACION Y REHABILITACION DEL CIRCUITO URBINA B04 PERTENECIENTE A LA SUBESTACION URBINA, PARA REGRESARLO A SU TOPOLOGÍA ORIGINAL</t>
  </si>
  <si>
    <t xml:space="preserve"> REEMPLAZO DE 1 POSTE, 6 INTERRUPTORES, 1 INTERRUPTORES DE TRANSFERENCIA MANUAL, 2,4 KM DE CONDUCTORES Y 3 TRANSFORMADORES PERTENECIENTE AL CIRCUITO URBINA B04</t>
  </si>
  <si>
    <t>PERMITIRÁ LA ELIMINACION DE LAS RESTRICCIONES OPERATIVAS DEL CIRCUITO URBINA B04, QUE IMPIDEN LA CORRECTA OPERACION DEL CIRCUITO EN CUANTO A SECCIONAMIENTO, INTERCONEXIONES Y CONDICION DE OPERACIÓN</t>
  </si>
  <si>
    <t>CIRCUITO URBINA B04 PERTENECIENTE A LA SUBESTACION URBINA</t>
  </si>
  <si>
    <t>ADECUACION Y REHABILITACION DEL CIRCUITO  YAGUARA B03 PERTENECIENTE A LA SUBESTACION YAGUARA, PARA REGRESARLO A SU TOPOLOGÍA ORIGINAL</t>
  </si>
  <si>
    <t xml:space="preserve"> REEMPLAZO DE 1 POSTE, 2 RECONECTADORES, 2 INTERRUPTORES, 6 KM DE CONDUCTORES Y 5 TRANSFORMADORES PERTENECIENTE AL CIRCUITO YAGUARA B03</t>
  </si>
  <si>
    <t>PERMITIRÁ LA ELIMINACION DE LAS RESTRICCIONES OPERATIVAS DEL CIRCUITO YAGUARA B03, QUE IMPIDEN LA CORRECTA OPERACION DEL CIRCUITO EN CUANTO A SECCIONAMIENTO, INTERCONEXIONES Y CONDICION DE OPERACIÓN</t>
  </si>
  <si>
    <t>CIRCUITO YAGUARA B03 PERTENECIENTE A LA SUBESTACION YAGUARA</t>
  </si>
  <si>
    <t>ADECUACION Y REHABILITACION DEL CIRCUITO ANTIMANO A02 PERTENECIENTE A LA SUBESTACION ANTIMANO, PARA REGRESARLO A SU TOPOLOGÍA ORIGINAL</t>
  </si>
  <si>
    <t xml:space="preserve"> REEMPLAZO DE 2 POSTE, 4 RECONECTADORES, 5,28 KM DE CONDUCTORES Y 49 PD DOBLE MANDO PERTENECIENTE AL CIRCUITO ANTIMANO A02</t>
  </si>
  <si>
    <t>PERMITIRÁ LA ELIMINACION DE LAS RESTRICCIONES OPERATIVAS DEL CIRCUITO ANTIMANO A02, QUE IMPIDEN LA CORRECTA OPERACION DEL CIRCUITO EN CUANTO A SECCIONAMIENTO, INTERCONEXIONES Y CONDICION DE OPERACIÓN</t>
  </si>
  <si>
    <t>CIRCUITO ANTIMANO A02 PERTENECIENTE A LA SUBESTACION ANTIMANO</t>
  </si>
  <si>
    <t>ADECUACION Y REHABILITACION DEL CIRCUITO BOULEVARD A06 PERTENECIENTE A LA SUBESTACION BOULEVARD, PARA REGRESARLO A SU TOPOLOGÍA ORIGINAL</t>
  </si>
  <si>
    <t xml:space="preserve"> REEMPLAZO DE 1 POSTE,  5 INTERRUPTORES, 1 INTERRUPTORES DE TRANSFERENCIA MANUAL, 1 CUCHILLA, 3,6 KM DE CONDUCTORES Y 1 TRANSFORMADOR PERTENECIENTE AL CIRCUITO BOULEVARD 0A6</t>
  </si>
  <si>
    <t>PERMITIRÁ LA ELIMINACION DE LAS RESTRICCIONES OPERATIVAS DEL CIRCUITO BOULEVARD A06, QUE IMPIDEN LA CORRECTA OPERACION DEL CIRCUITO EN CUANTO A SECCIONAMIENTO, INTERCONEXIONES Y CONDICION DE OPERACIÓN</t>
  </si>
  <si>
    <t>CIRCUITO BOULEVARD A06 PERTENECIENTE A LA SUBESTACION BOULEVARD</t>
  </si>
  <si>
    <t>ADECUACION Y REHABILITACION DEL CIRCUITO CAICAGUANA B02 PERTENECIENTE A LA SUBESTACION CAICAGUANA, PARA REGRESARLO A SU TOPOLOGÍA ORIGINAL</t>
  </si>
  <si>
    <t xml:space="preserve"> REEMPLAZO DE 1 POSTE, 7,2 KM DE CONDUCTORES Y 6 TRANSFORMADORES PERTENECIENTE AL CIRCUITO CAICAGUANA B02</t>
  </si>
  <si>
    <t>PERMITIRÁ LA ELIMINACION DE LAS RESTRICCIONES OPERATIVAS DEL CIRCUITO CAICAGUANA B02, QUE IMPIDEN LA CORRECTA OPERACION DEL CIRCUITO EN CUANTO A SECCIONAMIENTO, INTERCONEXIONES Y CONDICION DE OPERACIÓN</t>
  </si>
  <si>
    <t>CIRCUITO CAICAGUANA B02 PERTENECIENTE A LA SUBESTACION CAICAGUANA</t>
  </si>
  <si>
    <t>CAICAGUANA</t>
  </si>
  <si>
    <t>ADECUACION Y REHABILITACION DEL CIRCUITO  CARICUAO B05 PERTENECIENTE A LA SUBESTACION CARICUAO, PARA REGRESARLO A SU TOPOLOGÍA ORIGINAL</t>
  </si>
  <si>
    <t xml:space="preserve"> REEMPLAZO DE 3 CUCHILLA, 4,8 KM DE CONDUCTORES Y 3 TRANSFORMADORES PERTENECIENTE AL CIRCUITO CARICUAO B05</t>
  </si>
  <si>
    <t>PERMITIRÁ LA ELIMINACION DE LAS RESTRICCIONES OPERATIVAS DEL CIRCUITO CARICUAO B05, QUE IMPIDEN LA CORRECTA OPERACION DEL CIRCUITO EN CUANTO A SECCIONAMIENTO, INTERCONEXIONES Y CONDICION DE OPERACIÓN</t>
  </si>
  <si>
    <t>CIRCUITO CARICUAO B05 PERTENECIENTE A LA SUBESTACION CARICUAO</t>
  </si>
  <si>
    <t>ADECUACION Y REHABILITACION DEL CIRCUITO CASTELLANA B08 PERTENECIENTE A LA SUBESTACION CASTELLANA, PARA REGRESARLO A SU TOPOLOGÍA ORIGINAL</t>
  </si>
  <si>
    <t xml:space="preserve"> REEMPLAZO DE 2 RECONECTADORES, 4 INTERRUPTORES, 1 INTERRUPTORES DE TRANSFERENCIA MANUAL Y 5 TRANSFORMADORES PERTENECIENTE AL CIRCUITO CASTELLANA B08</t>
  </si>
  <si>
    <t>PERMITIRÁ LA ELIMINACION DE LAS RESTRICCIONES OPERATIVAS DEL CIRCUITO CASTELLANA B08, QUE IMPIDEN LA CORRECTA OPERACION DEL CIRCUITO EN CUANTO A SECCIONAMIENTO, INTERCONEXIONES Y CONDICION DE OPERACIÓN</t>
  </si>
  <si>
    <t>CIRCUITO CASTELLANA B08 PERTENECIENTE A LA SUBESTACION CASTELLANA</t>
  </si>
  <si>
    <t>ADECUACION Y REHABILITACION DEL CIRCUITO  COCHE A05 PERTENECIENTE A LA SUBESTACION COCHE, PARA REGRESARLO A SU TOPOLOGÍA ORIGINAL</t>
  </si>
  <si>
    <t xml:space="preserve"> REEMPLAZO DE 1 INTERRUPTORES, 3 CUCHILLA, 3,6 KM DE CONDUCTORES Y 3 TRANSFORMADORES PERTENECIENTE AL CIRCUITO COCHE A05</t>
  </si>
  <si>
    <t>PERMITIRÁ LA ELIMINACION DE LAS RESTRICCIONES OPERATIVAS DEL CIRCUITO COCHE A05, QUE IMPIDEN LA CORRECTA OPERACION DEL CIRCUITO EN CUANTO A SECCIONAMIENTO, INTERCONEXIONES Y CONDICION DE OPERACIÓN</t>
  </si>
  <si>
    <t>CIRCUITO COCHE A05 PERTENECIENTE A LA SUBESTACION COCHE</t>
  </si>
  <si>
    <t>ADECUACION Y REHABILITACION DEL CIRCUITOCOLONIA TOVAR A03 PERTENECIENTE A LA SUBESTACION COLONIA TOVAR, PARA REGRESARLO A SU TOPOLOGÍA ORIGINAL</t>
  </si>
  <si>
    <t xml:space="preserve"> REEMPLAZO DE 2 POSTE, 3 INTERRUPTORES, 3 CUCHILLA Y 3,6 KM DE CONDUCTORES PERTENECIENTE AL CIRCUITO COLONIA TOVAR A03</t>
  </si>
  <si>
    <t>PERMITIRÁ LA ELIMINACION DE LAS RESTRICCIONES OPERATIVAS DEL CIRCUITO COLONIA TOVAR A03, QUE IMPIDEN LA CORRECTA OPERACION DEL CIRCUITO EN CUANTO A SECCIONAMIENTO, INTERCONEXIONES Y CONDICION DE OPERACIÓN</t>
  </si>
  <si>
    <t>CIRCUITO COLONIA TOVAR A03 PERTENECIENTE A LA SUBESTACION COLONIA TOVAR</t>
  </si>
  <si>
    <t>TOVAR</t>
  </si>
  <si>
    <t>COLONIA TOVAR</t>
  </si>
  <si>
    <t>ADECUACION Y REHABILITACION DEL CIRCUITO  DELICIAS A08 PERTENECIENTE A LA SUBESTACION DELICIAS, PARA REGRESARLO A SU TOPOLOGÍA ORIGINAL</t>
  </si>
  <si>
    <t xml:space="preserve"> REEMPLAZO DE 7 INTERRUPTORES, 3 INTERRUPTORES DE TRANSFERENCIA MANUAL, 1 CUCHILLA Y 1,2 KM DE CONDUCTORES PERTENECIENTE AL CIRCUITO DELICIAS A08</t>
  </si>
  <si>
    <t>PERMITIRÁ LA ELIMINACION DE LAS RESTRICCIONES OPERATIVAS DEL CIRCUITO DELICIAS A08, QUE IMPIDEN LA CORRECTA OPERACION DEL CIRCUITO EN CUANTO A SECCIONAMIENTO, INTERCONEXIONES Y CONDICION DE OPERACIÓN</t>
  </si>
  <si>
    <t>CIRCUITO DELICIAS A08 PERTENECIENTE A LA SUBESTACION DELICIAS</t>
  </si>
  <si>
    <t>ADECUACION Y REHABILITACION DEL CIRCUITO ESMERALDA B1 PERTENECIENTE A LA SUBESTACION ESMERALDA, PARA REGRESARLO A SU TOPOLOGÍA ORIGINAL</t>
  </si>
  <si>
    <t xml:space="preserve"> REEMPLAZO DE 6 INTERRUPTORES, 2 INTERRUPTORES DE TRANSFERENCIA MANUAL, 1 CUCHILLA, 1,2 KM DE CONDUCTORES Y 1 TRANSFORMADORES PERTENECIENTE AL CIRCUITO ESMERALDA B01</t>
  </si>
  <si>
    <t>PERMITIRÁ LA ELIMINACION DE LAS RESTRICCIONES OPERATIVAS DEL CIRCUITO ESMERALDA B01, QUE IMPIDEN LA CORRECTA OPERACION DEL CIRCUITO EN CUANTO A SECCIONAMIENTO, INTERCONEXIONES Y CONDICION DE OPERACIÓN</t>
  </si>
  <si>
    <t>CIRCUITO ESMERALDA B01 PERTENECIENTE A LA SUBESTACION ESMERALDA</t>
  </si>
  <si>
    <t>ADECUACION Y REHABILITACION DEL CIRCUITO JUNKO A05 PERTENECIENTE A LA SUBESTACION JUNKO, PARA REGRESARLO A SU TOPOLOGÍA ORIGINAL</t>
  </si>
  <si>
    <t xml:space="preserve"> REEMPLAZO DE 1 RECONECTADOR, 2 CUCHILLA, 2,4 KM DE CONDUCTORES Y 4 TRANSFORMADORES PERTENECIENTE AL CIRCUITO JUNKO A05</t>
  </si>
  <si>
    <t>PERMITIRÁ LA ELIMINACION DE LAS RESTRICCIONES OPERATIVAS DEL CIRCUITO JUNKO A05, QUE IMPIDEN LA CORRECTA OPERACION DEL CIRCUITO EN CUANTO A SECCIONAMIENTO, INTERCONEXIONES Y CONDICION DE OPERACIÓN</t>
  </si>
  <si>
    <t>CIRCUITO JUNKO A05 PERTENECIENTE A LA SUBESTACION JUNKO</t>
  </si>
  <si>
    <t>ADECUACION Y REHABILITACION DEL CIRCUITO MARQUES A08 PERTENECIENTE A LA SUBESTACION MARQUES, PARA REGRESARLO A SU TOPOLOGÍA ORIGINAL</t>
  </si>
  <si>
    <t xml:space="preserve"> REEMPLAZO DE 1 INTERRUPTOR, 9,30 KM DE CONDUCTORES, 4 TRANSFORMADORES Y 7 PD DOBLE MANDO PERTENECIENTE AL CIRCUITO MARQUES A08</t>
  </si>
  <si>
    <t>PERMITIRÁ LA ELIMINACION DE LAS RESTRICCIONES OPERATIVAS DEL CIRCUITO MARQUES A08, QUE IMPIDEN LA CORRECTA OPERACION DEL CIRCUITO EN CUANTO A SECCIONAMIENTO, INTERCONEXIONES Y CONDICION DE OPERACIÓN</t>
  </si>
  <si>
    <t>CIRCUITO MARQUES A08 PERTENECIENTE A LA SUBESTACION MARQUES</t>
  </si>
  <si>
    <t>ADECUACION Y REHABILITACION DEL CIRCUITO MAURY A09 PERTENECIENTE A LA SUBESTACION MAURY, PARA REGRESARLO A SU TOPOLOGÍA ORIGINAL</t>
  </si>
  <si>
    <t xml:space="preserve"> REEMPLAZO DE 1 POSTE, 1 INTERRUPTOR, 3 CUCHILLA, 4,95 KM DE CONDUCTORES, 6 TRANSFORMADORES Y 34 PD DOBLE MANDO PERTENECIENTE AL CIRCUITO MAURY A09</t>
  </si>
  <si>
    <t>PERMITIRÁ LA ELIMINACION DE LAS RESTRICCIONES OPERATIVAS DEL CIRCUITO MAURY A09, QUE IMPIDEN LA CORRECTA OPERACION DEL CIRCUITO EN CUANTO A SECCIONAMIENTO, INTERCONEXIONES Y CONDICION DE OPERACIÓN</t>
  </si>
  <si>
    <t>CIRCUITO MAURY A09 PERTENECIENTE A LA SUBESTACION MAURY</t>
  </si>
  <si>
    <t>ADECUACION Y REHABILITACION DEL CIRCUITO NORTE A02 PERTENECIENTE A LA SUBESTACION NORTE, PARA REGRESARLO A SU TOPOLOGÍA ORIGINAL</t>
  </si>
  <si>
    <t xml:space="preserve"> REEMPLAZO DE 4 POSTE, 5 INTERRUPTORES, 1 INTERRUPTOR DE TRANSFERENCIA MANUAL, 7,64 KM DE CONDUCTORES, 2 TRANSFORMADORES Y 35 PD DOBLE MANDO PERTENECIENTE AL CIRCUITO TAMANACO B05</t>
  </si>
  <si>
    <t>PERMITIRÁ LA ELIMINACION DE LAS RESTRICCIONES OPERATIVAS DEL CIRCUITO NORTE A02, QUE IMPIDEN LA CORRECTA OPERACION DEL CIRCUITO EN CUANTO A SECCIONAMIENTO, INTERCONEXIONES Y CONDICION DE OPERACIÓN</t>
  </si>
  <si>
    <t>CIRCUITO NORTE A02 PERTENECIENTE A LA SUBESTACION NORTE</t>
  </si>
  <si>
    <t>NORTE</t>
  </si>
  <si>
    <t>ADECUACION Y REHABILITACION DEL CIRCUITO PARAISO B03 PERTENECIENTE A LA SUBESTACION PARAISO, PARA REGRESARLO A SU TOPOLOGÍA ORIGINAL</t>
  </si>
  <si>
    <t xml:space="preserve"> REEMPLAZO DE 6 INTERRUPTORES, 3 INTERRUPTORES DE TRANSFERENCIA MANUAL, 1 CUCHILLA Y 1,2 KM DE CONDUCTORES PERTENECIENTE AL CIRCUITO PARAISO B03</t>
  </si>
  <si>
    <t>PERMITIRÁ LA ELIMINACION DE LAS RESTRICCIONES OPERATIVAS DEL CIRCUITO PARAISO B03, QUE IMPIDEN LA CORRECTA OPERACION DEL CIRCUITO EN CUANTO A SECCIONAMIENTO, INTERCONEXIONES Y CONDICION DE OPERACIÓN</t>
  </si>
  <si>
    <t>CIRCUITO PARAISO B03 PERTENECIENTE A LA SUBESTACION PARAISO</t>
  </si>
  <si>
    <t>ADECUACION Y REHABILITACION DEL CIRCUITO PETARE A04 PERTENECIENTE A LA SUBESTACION PETRARE, PARA REGRESARLO A SU TOPOLOGÍA ORIGINAL</t>
  </si>
  <si>
    <t xml:space="preserve"> REEMPLAZO DE 4 INTERRUPTORES, 1 INTERRUPTORES DE TRANSFERENCIA MANUAL, 1 CUCHILLA, 10,28 KM DE CONDUCTORES, 1 TRANSFORMADOR Y 7 PD DOBLE MANDO PERTENECIENTE AL CIRCUITO PETARE A04</t>
  </si>
  <si>
    <t>PERMITIRÁ LA ELIMINACION DE LAS RESTRICCIONES OPERATIVAS DEL CIRCUITO PETARE A04, QUE IMPIDEN LA CORRECTA OPERACION DEL CIRCUITO EN CUANTO A SECCIONAMIENTO, INTERCONEXIONES Y CONDICION DE OPERACIÓN</t>
  </si>
  <si>
    <t>CIRCUITO PETARE A04 PERTENECIENTE A LA SUBESTACION PETRARE</t>
  </si>
  <si>
    <t>ADECUACION Y REHABILITACION DEL CIRCUITO PETARE A07 PERTENECIENTE A LA SUBESTACION PETARE, PARA REGRESARLO A SU TOPOLOGÍA ORIGINAL</t>
  </si>
  <si>
    <t xml:space="preserve"> REEMPLAZO DE 1 POSTE, 1 INTERRUPTOR, 1 INTERRUPTOR DE TRANSFERENCIA MANUAL, 2 CUCHILLAS, 7,59 KM DE CONDUCTORES, 4 TRANSFORMADORES Y 11 PD DOBLE MANDO PERTENECIENTE AL CIRCUITO PETARE A07</t>
  </si>
  <si>
    <t>PERMITIRÁ LA ELIMINACION DE LAS RESTRICCIONES OPERATIVAS DEL CIRCUITO PETARE A07, QUE IMPIDEN LA CORRECTA OPERACION DEL CIRCUITO EN CUANTO A SECCIONAMIENTO, INTERCONEXIONES Y CONDICION DE OPERACIÓN</t>
  </si>
  <si>
    <t>CIRCUITO PETARE A07 PERTENECIENTE A LA SUBESTACION PETARE</t>
  </si>
  <si>
    <t>ADECUACION Y REHABILITACION DEL CIRCUITO PLACER A01 PERTENECIENTE A LA SUBESTACION PLACER, PARA REGRESARLO A SU TOPOLOGÍA ORIGINAL</t>
  </si>
  <si>
    <t xml:space="preserve"> REEMPLAZO DE 1 INTERRUPTOR, 3 CUCHILLAS, 6 KM DE CONDUCTORES Y 2 TRANSFORMADORES PERTENECIENTE AL CIRCUITO PLACER A01</t>
  </si>
  <si>
    <t>PERMITIRÁ LA ELIMINACION DE LAS RESTRICCIONES OPERATIVAS DEL CIRCUITO PLACER A01, QUE IMPIDEN LA CORRECTA OPERACION DEL CIRCUITO EN CUANTO A SECCIONAMIENTO, INTERCONEXIONES Y CONDICION DE OPERACIÓN</t>
  </si>
  <si>
    <t>CIRCUITO PLACER A01 PERTENECIENTE A LA SUBESTACION PLACER</t>
  </si>
  <si>
    <t>ADECUACION Y REHABILITACION DEL CIRCUITO PUNCERES A04 PERTENECIENTE A LA SUBESTACION PUNCERES, PARA REGRESARLO A SU TOPOLOGÍA ORIGINAL</t>
  </si>
  <si>
    <t xml:space="preserve"> REEMPLAZO DE 6 INTERRUPTORES, 5 INTERRUPTORES DE TRANSFERENCIA MANUAL, 1,2 KM DE CONDUCTORES Y 1 TRANSFORMADORES PERTENECIENTE AL CIRCUITO PUNCERES A04</t>
  </si>
  <si>
    <t>PERMITIRÁ LA ELIMINACION DE LAS RESTRICCIONES OPERATIVAS DEL CIRCUITO PUNCERES A04, QUE IMPIDEN LA CORRECTA OPERACION DEL CIRCUITO EN CUANTO A SECCIONAMIENTO, INTERCONEXIONES Y CONDICION DE OPERACIÓN</t>
  </si>
  <si>
    <t>CIRCUITO PUNCERES A04 PERTENECIENTE A LA SUBESTACION PUNCERES</t>
  </si>
  <si>
    <t>ADECUACION Y REHABILITACION DEL CIRCUITO PUNCERES B04 PERTENECIENTE A LA SUBESTACION PUNCERES, PARA REGRESARLO A SU TOPOLOGÍA ORIGINAL</t>
  </si>
  <si>
    <t xml:space="preserve"> REEMPLAZO DE 1 POSTE, 2 INTERRUPTORES, 4,8 KM DE CONDUCTORES Y 3 TRANSFORMADORES PERTENECIENTE AL CIRCUITO PUNCERES B04</t>
  </si>
  <si>
    <t>PERMITIRÁ LA ELIMINACION DE LAS RESTRICCIONES OPERATIVAS DEL CIRCUITO PUNCERES B04, QUE IMPIDEN LA CORRECTA OPERACION DEL CIRCUITO EN CUANTO A SECCIONAMIENTO, INTERCONEXIONES Y CONDICION DE OPERACIÓN</t>
  </si>
  <si>
    <t>CIRCUITO PUNCERES B04 PERTENECIENTE A LA SUBESTACION PUNCERES</t>
  </si>
  <si>
    <t>ADECUACION Y REHABILITACION DEL CIRCUITO RINCON A08 PERTENECIENTE A LA SUBESTACION RINCON, PARA REGRESARLO A SU TOPOLOGÍA ORIGINAL</t>
  </si>
  <si>
    <t xml:space="preserve"> REEMPLAZO DE 3 POSTE, 2 INTERRUPTORES, 7,43 KM DE CONDUCTOR, 3 TRANSFORMADORES Y 21 PD DOBLE MANDO PERTENECIENTE AL CIRCUITO RINCON A08</t>
  </si>
  <si>
    <t>PERMITIRÁ LA ELIMINACION DE LAS RESTRICCIONES OPERATIVAS DEL CIRCUITO RINCON A08, QUE IMPIDEN LA CORRECTA OPERACION DEL CIRCUITO EN CUANTO A SECCIONAMIENTO, INTERCONEXIONES Y CONDICION DE OPERACIÓN</t>
  </si>
  <si>
    <t>CIRCUITO RINCON A8 PERTENECIENTE A LA SUBESTACION RINCON</t>
  </si>
  <si>
    <t>RINCON</t>
  </si>
  <si>
    <t>ADECUACION Y REHABILITACION DEL CIRCUITO YAGUARA B07 PERTENECIENTE A LA SUBESTACION YAGUARA, PARA REGRESARLO A SU TOPOLOGÍA ORIGINAL</t>
  </si>
  <si>
    <t xml:space="preserve"> REEMPLAZO DE 2 POSTE, 2 RECONECTADORES, 1 CUCHILLA, 1,2 KM DE CONDUCTORES Y 7 TRANSFORMADORES PERTENECIENTE AL CIRCUITO YAGUARA B07</t>
  </si>
  <si>
    <t>PERMITIRÁ LA ELIMINACION DE LAS RESTRICCIONES OPERATIVAS DEL CIRCUITO YAGUARA B07, QUE IMPIDEN LA CORRECTA OPERACION DEL CIRCUITO EN CUANTO A SECCIONAMIENTO, INTERCONEXIONES Y CONDICION DE OPERACIÓN</t>
  </si>
  <si>
    <t>CIRCUITO YAGUARA B07 PERTENECIENTE A LA SUBESTACION YAGUARA</t>
  </si>
  <si>
    <t>COMPENSACIÓN REACTIVA DE LOS CIRCUITOS DE LA REGION CAPITAL</t>
  </si>
  <si>
    <t xml:space="preserve">REHABILITACION DE BANCO DE CONDENSADORES DE 42 CIRCUITOS DE LA REGIÓN CAPITAL (CIRCUITOS BELLA VISTA A10, BELLA VISTA A04, BELLA VISTA A01,  SANTA MÓNICA A01, CAÑADA A08,CAÑADA A11,  CARICUAO B02,  CARICUAO B03, CARICUAO A04, CATIA A11, CATIA A02,  COCHE </t>
  </si>
  <si>
    <t>INSTALACIÓN DE 30 BANCO DE CONDENSADORES DE 100 KVAR, 6 DE 50 KVAR, 3 DE 60 KVAR, 1 DE 200 KVAR, 1 DE 300 KVAR, 1 DE 15 KVAR Y 1 DE 25 KVAR CON ACCESORIOS</t>
  </si>
  <si>
    <t>PERMITIRA MEJORAR LOS PERFILES DE TENSION DE LOS CIRCUITOS MENCIONADOS.</t>
  </si>
  <si>
    <t>CAPITAL</t>
  </si>
  <si>
    <t xml:space="preserve">REHABILATACION INTEGRAL EN MEDIA Y BAJA TENSION AL CIRCUITO EL CARDON </t>
  </si>
  <si>
    <t>REHABILITACION  INTEGRAL EN MEDIA Y BAJA TENSION AL CIRCUITO EL CARDON DESDE S/E: PUNTO FIJO II. HASTA PRDERO MANUEL ARCAYA. PUNTO FIJO. MUNICIPIO CARIRUBANA, ESTADO FALCON.</t>
  </si>
  <si>
    <t>REHABILITACION, CONSTRUCCION Y ADECUACION DESDE S/E: DABAJURO 115/13,8 KV. CORCUITOS DOBLE TERNA CAPATARIDA Y ZAZARUDA. DABAJURO. MCPIO. DABAJURO</t>
  </si>
  <si>
    <t>REHABILITACION Y CONSTRUCION DE LINEA EN DOBLE TERNA 13,8 KV, CIRCUITOS CAPATARIDA YA ZAZARIDA DESDE LA SUBESTACION BABAJURO II PROVISIONAL HASTA LA ENTRAD VIA A CAPATARIDA.</t>
  </si>
  <si>
    <t>REHABILITACION INTEGRAL EN MEDIA Y BAJA TENSION AL CIRCUITO HOSPITAL DE MENE MAUROA. MCPIO. MAUROA.</t>
  </si>
  <si>
    <t>REHABILITACION INTEGRAL SALIDA DE MEDIA TENSION 13,8 KV, CIRCUITO HOSPITAL DE MENE DE MAUROA DE LA SUBESTACION MENE MAUROA II, SE INCLUYE PARTE BAJA TENSION</t>
  </si>
  <si>
    <t>REHABILITACION INTEGRAL EN MEDIA Y BAJA TENSION CIRCUITO BARIRO- BOROJO. S/E DABAJURO 115/13.8 KV. MUNICIPIO DABAJURO DEL ESTADO FALCON</t>
  </si>
  <si>
    <t>REHABILITACION INTEGRAL SALIDA DE MEDIA TENSION 13,8 KV, CIRCUITO BARIRO-BOROJO DE LA SUBESTACION DABAJURO II, SE INCLUYE PARTE BAJA TENSION</t>
  </si>
  <si>
    <t>REHABILITACION INTEGRAL EN MEDIA Y BAJA TENSION AL CIRCUITO PEDREGAL. MCPIO. URUMACO Y  DEMOCRACIA</t>
  </si>
  <si>
    <t>REHABILITACION INTEGRAL SALIDA DE MEDIA TENSION 13,8 KV, CIRCUITO PEDREGAL DE LA SUBESTACION URUMACO I, SE INCLUYE PARTE BAJA TENSION</t>
  </si>
  <si>
    <t>REHABILITACION INTEGRAL EN MEDIA Y BAJA TENSION CIRCUITO URUMACO. MCPIO. URUMACO</t>
  </si>
  <si>
    <t>REHABILITACION INTEGRAL SALIDA DE MEDIA TENSION 13,8 KV, CIRCUITO URUMACO DE LA SUBESTACION URUMACO I, SE INCLUYE PARTE BAJA TENSION</t>
  </si>
  <si>
    <t>REHABILITACION INTEGRAL SALIDA DE MEDIA TENSION 13,8 KV, CIRCUITO MENE MAUROA DESDE LA SUBESTACION MENE MAUROA II HASTA EL SECTOR LA PUERTA, SE INCLUYE PARTE BAJA TENSION</t>
  </si>
  <si>
    <t>REHABILITACION INTEGRAL EN MEDIA Y BAJA TENSION DE LOS CIRCUITOS PUEBLO NUEVO Y EL VINCULO, DESDE LA SUBESTACION PUEBLO NUEVO HASTA LA POBLACION DE PUEBLO NUEVO, SANTA CRUZ Y LAS CUMARAGUA, MUNICIPIO FALCON DEL ESTADO FALCON</t>
  </si>
  <si>
    <t>REHABILITACION EN MEDIA TENSION  A 13,8 KV, CIRCUITO ADICORA DESDE LA SUBESTACION PUEBLO NUEVO HASTA LA POBLACION DE ADICORA</t>
  </si>
  <si>
    <t>REHABILITACION INTEGRAL Y REMODELACION LINEA DE MEDIA TENSION 13,8 KV CIRCUITO CERRO CANO Y BUENA VISTA DEDES LA S/E PUEBLO NUEVO HASTA SECTORES SAN JOSE DE COCODITE Y  PROVIDENCIA RESPECTIVAMENTE</t>
  </si>
  <si>
    <t>REHABILITACION INTEGRAL EN MEDIA Y BAJA TENSION DEL CIRCUITO PUEBLO LOS TAQUES, DESDE LA SUBESTACION LOS TAQUES HASTA LA REDOMA DE LOS TAQUES</t>
  </si>
  <si>
    <t>REHABILITACION INTEGRAL EN MEDIA Y BAJA TENSION DEL CIRCUITO SOLQUIM DERIVACION AMUAY, DESDE LA SUBESTACION LOS TAQUES HASTA LA POBLACION DE AMUAY</t>
  </si>
  <si>
    <t>REHABILITACION INTEGRAL EN MEDIA Y BAJA TENSION DEL CIRCUITO VILLA MARINA, DESDE LA SUBESTACION LOS TAQUES HASTA EL SECTOR EL PICO</t>
  </si>
  <si>
    <t>REHABILITACION INTEGRAL EN MDEIA Y BAJA TENSION CIRCUITO INAVI DESDE S/E: BASE NAVAL HASTA SECTOR LAS PIEDRAS PICO. MUNICIPIO CARIRUBANA DEL ESTADO FALCON</t>
  </si>
  <si>
    <t xml:space="preserve">REHABILITACION INTEGRAL EN MDEIA Y BAJA TENSION CIRCUITO INAVI </t>
  </si>
  <si>
    <t>REHABILITACION INTEGRAL Y REMODELACION LINEA DE MEDIA TENSION A 13,8 KV, CIRCUITO SANARE MORROCOY DE LA SUBESTACION SANARE.</t>
  </si>
  <si>
    <t xml:space="preserve">REHABILITACION INTEGRAL Y REMODELACION LINEA DE MEDIA TENSION A 13,8 KV, CIRCUITO SANARE MORROCOY </t>
  </si>
  <si>
    <t>REHABILITACION INTEGRAL Y REMODELACION LINEA DE MEDIA TENSION A 13,8 KV, CIRCUITO EL TAPARO DE LA SUBESTACION JUDIBANA.</t>
  </si>
  <si>
    <t>REHABILITACION INTEGRAL Y REMODELACION LINEA DE MEDIA TENSION A 13,8 KV, CIRCUITO EL TAPARO</t>
  </si>
  <si>
    <t>REHABILITACION INTEGRAL Y REMODELACION LINEA DE MEDIA TENSION A 13,8 KV, CIRCUITO SALIDA 10 DE LA SUBESTACION JUDIBANA.</t>
  </si>
  <si>
    <t>REHABILITACION INTEGRAL Y REMODELACION LINEA DE MEDIA TENSION A 13,8 KV, CIRCUITO SALIDA 10</t>
  </si>
  <si>
    <t>REHABILITACION INTEGRAL Y REMODELACION LINEA DE MEDIA TENSION A 13,8 KV, CIRCUITO BANCO OBRERO DE LA SUBESTACION PUNTO FIJO I.</t>
  </si>
  <si>
    <t>REHABILITACION MAYOR SUSTITUCIÓN DE COMPONENTES OBSOLETOS, CIRCUITO PALMASOLA. S/E PALMASOLA</t>
  </si>
  <si>
    <t>REHABILITACION MAYOR CIRCUITO AROA. S/E AROA</t>
  </si>
  <si>
    <t xml:space="preserve">REHABILITACION Y PUESTA EN SERVICIO  AL TX : 3MVA DE LA S/E  EL MORAL 34,5/13,8 KV </t>
  </si>
  <si>
    <t>SE REQUIERE REHABILITACION MAYOR PARA RECUPERAR LÍNEA 34,5 KV BUENA VISTA-VALLE VERDE</t>
  </si>
  <si>
    <t>SE REQUIERE REHABILITACION MAYOR PARA RECUPERAR LÍNEA 34,5 KV MENDOZA- AGUA SANTA</t>
  </si>
  <si>
    <t>ROTACION DE TX DE POTENCIA DE 10 MVA PROCEDENTE DE LA SUBESTACION APARTADERO PARA LA SUBESTACION SUBESTACIÓN LAGUNITA 34,5/13,8 KV. Y REALIZAR REHABILITACION AL TRANSFORMADOR QUE SALE DE LA SUBESTACION LAGUNITA POR EL CRTR PARA LUEGO SER REUBICACO EN LA SU</t>
  </si>
  <si>
    <t>ROTACION DE TX DE POTENCIA DE 10 MVA PROCEDENTE DE LA SUBESTACION LAGUNITA PARA LA SUBESTACION SUBESTACIÓN LA VEGAS 34,5/13,8 KV, UNA VEZ REALIZAO REHABILITACION Y REPARACION DE RADIADOR POR EL CRTR, ADECUACION DE PORTIGO Y SALIDAS DE CIRCUITOS EN LA SUB E</t>
  </si>
  <si>
    <t>REHABILITACION LINEA MEDIA TENSION 13,8 KV CIRCUITO ISIRO III. TRAMO S/E: TACUATO HASTA ENTRADA SANTA ANA. PARROQUIA SANTA ANA, MUNICIPIO CARIRUBANA DEL ESTADO FALCON.</t>
  </si>
  <si>
    <t xml:space="preserve">REHABILITACION LINEA MEDIA TENSION 13,8 KV CIRCUITO ISIRO III. </t>
  </si>
  <si>
    <t>REHABILITACION INTEGRAL Y REMODELACION LINEA DE MEDIA TENSION A 13,8 KV, CIRCUITO BANCO OBRERO DE LA SUBESTACION PUNTO FIJO I</t>
  </si>
  <si>
    <t>RECUPERACION DE PUNTOS DE SECCIONAMINTO Y MANIOBRA, ASI COMO LAS PROTECCIONES DE  CIRCUITOS Y DERIVACION INCLUYENDO PROTECIONES DE BANCOS DE TRANSFORMACION MT/BT</t>
  </si>
  <si>
    <t>RECUPERACION DE 21 KMS DE LINEA  TRIFASICA EN 34,5 KV DESDE LA S/E TEJERO HASTA LA S/E SAN RAMON</t>
  </si>
  <si>
    <t>RECUPERACION 51 KILOMETROS DE LINEA   EN CIRCUITO 1 S/E BLANQUERO EN 13,8 KV</t>
  </si>
  <si>
    <t>CULMINACIÓN DE TRAMO DE 10,5KM DE LÍNEA EN 34.5KV DESDE EL SECTOR CERRO LA VALLA HASTA LA SUBESTACIÓN ARICAGUA.</t>
  </si>
  <si>
    <t>INSTALACIÓN INDICADORES DE FALLAS (IF) CTOS: PALMA SOLA, CARABOBO, CAYURE, YUMARE EXPRESS Y PUEBLO NUEVO.</t>
  </si>
  <si>
    <t>INSTALACIÓN INDICADORES DE FALLAS (IF) CTOS: AEROPUERTO, SAN PABLO, SAN JAVIER, CAÑAVERAL, SUCRE, EL GUAYABO Y FARRIAR.</t>
  </si>
  <si>
    <t>INSTALACIÓN INDICADORES DE FALLAS (IF) CTOS: DUACA, SALOM, MANZANITA, EL ROSARIO, EL PALMAR Y URACHICHE.</t>
  </si>
  <si>
    <t xml:space="preserve">CONSTRUCCIÓN DE UN TRAMO DE LÍNEA PARA LA INTERCONEXIÓN DEL CIRCUITO D-305 CON EL CIRCUITO D-1205 SUBESTACIÓN ORDAZ, </t>
  </si>
  <si>
    <t>REPOSICIÓN DE UN TRAMO DE LÍNEA DEL  CIRCUITO D-705 DE LA SUBESTACIÓN LOS OLIVOS</t>
  </si>
  <si>
    <t>REPONER UN TRAMO DE LÍNEA EN SUBTERRÁNEO CON TODAS SUS CONXIONES Y ACCESORIOS REQUERIDOS DESDE LA ENTRADA A UYAPAR HASTA LA AVENIDA PASEO CARONÍ.  .</t>
  </si>
  <si>
    <t>CONSTRUCCIÓN DE UN TRAMO NUEVO SUBTERRÁNEO DERIVADO DEL CIRCUITO D-205 DESDE UN SÓTANO EN LA AVENIDA LAS AMERICAS,</t>
  </si>
  <si>
    <t>REPONER UN TRAMO DE LÍNEA EN SUBTERRÁNEO CON TODAS SUS CONXIONES Y ACCESORIOS REQUERIDOS DESDE UN SÓTANO EN LA AVENIDA LAS AMERICAS</t>
  </si>
  <si>
    <t>SUSTITUCIÓN TRANSFORMADOR CON SOBRECARGA  Y ADECUACION DE SALIDAS DE CIRCUITOS, DE LA SUBESTACIÓN MORAL  TX 3MVA</t>
  </si>
  <si>
    <t>SUSTITUCIÓN TRANSFORMADOR CON SOBRECARGA Y ADECUACION DE SALIDAS DE CIRCUITOS, PDE  LA SUBESTACIÓN LA MITISUS TX 10 MVA</t>
  </si>
  <si>
    <t>REEMPLAZO DE POSTEADURA, HERRAJES, AISLAMIENTO Y CALIBRE DE CONDUCTOR A POBLACION DE SECTOR PIE DE CERRO Y ALIMENTADOR DE ELEVADOR 13,8/34,5 KV SUBESTACION PEDREGAL.</t>
  </si>
  <si>
    <t>ADECUACION CIRCUITOS VICTORIA NORTE Y ALIMENTADOR DE ELEVADOR 13,8/34,5 KV SUBES TACION PEDREGAL.</t>
  </si>
  <si>
    <t>SUSTITUCIÓN DE TRANSFORMADOR PARA AUMENTO DE CAPACIDAD PARA EL MEJORAMIENTO DE LA SUBESTACIÓN DE DISTRIBUCIÓN SAN PEDRO</t>
  </si>
  <si>
    <t>PUESTA EN SERVICIO DEL NUEVO CIRCUITO NO 8, 13,8 KV DE LA SUBESTACION PUERTO AYACUCHO 115/13,8 KV</t>
  </si>
  <si>
    <t>CAMBIO DE TRAMO DE CIRCUITO MATURIN AFECTADO POR CONDUCTOR CON MULTIPLES EMPATES DE LA S/E TACARIGUA 115/13,8 KV</t>
  </si>
  <si>
    <t xml:space="preserve">RECUPERACION TRAMO DE LINEA SUBTERRÁNEO DEL CIRCUITO D-205 </t>
  </si>
  <si>
    <t>REPONER UN TRAMO DE LÍNEA EN SUBTERRÁNEO CON TODAS SUS CONXIONES Y ACCESORIOS REQUERIDOS DESDE UN SÓTANO EN LA AVENIDA PASEO LAS AMERICAS CON CARRERA CHURUM MERU, HASTA LA  CALLE VENTUARI.</t>
  </si>
  <si>
    <t xml:space="preserve">REPONER UN TRAMO DE LÍNEA EN SUBTERRÁNEO CON TODAS SUS CONXIONES Y ACCESORIOS REQUERIDOS HASTA LAS INMEDIACIONES DE MUNDO DE SONRISAS. </t>
  </si>
  <si>
    <t>CONSTRUCCIÓN DE TRAMO DE LÍNEA PARA LA INTERCONEXIÓN DEL CIRCUITO D-305 CON EL CIRCUITO D-1205, DE LA SUBESTACIÓN ORDAZ</t>
  </si>
  <si>
    <t>REPARACION DE DE TX DE POTENCIA DE 20 MVA  EN LA SUBESTACIÓN APARTADERO 34,5/13,8 KV</t>
  </si>
  <si>
    <t>INSTALACION  DE TX DE POTENCIA DE 20 MVA Y ADECUACION DE LA SUBESTACIÓN APARTADERO 34,5/13,8</t>
  </si>
  <si>
    <t>AUMENTO DE CAPACIDAD DE TRANSFORMADOR  DE DE 10 MVA A 20 MVA CON LA ADECUACION DE SALIDAS DE LOS CIRCUITOS EN 13,8 KV,  UBICADAS EN EL MUNICIPIO AZOATEGUI DEL ESTADO COJEDE</t>
  </si>
  <si>
    <t>CAMBIO DEL CONDUCTOR EN LA TRONCAL PRINCIPAL CIRCUITO D-105 INTERSECCIÓN CON EL CIRCUITO D-405 DE LA SUBESTACIÓN ORDAZ</t>
  </si>
  <si>
    <t>MEJORAMIENTOS DE LOS CIRCUITOS D-305, D-505, D-605 DE LA SUBESTACION MERIDA III DEL MUNICIPIO LIBERTADOR</t>
  </si>
  <si>
    <t>CONSTRUCCIÓN DE LÍNEA DE MEDIA TENSIÓN 13.8 KV ENTRE AV. ANDRÉS BELLO Y AV. URDANETA, MUNICIPIO LIBERTADOR</t>
  </si>
  <si>
    <t>RECUPERACIÓN DE LA INTERCONEXIÓN DE LA SALIDA 4 CIRCUITO LOS ALTOS S/E PLANTA GUANTA 115/13,8 KV Y EL CIRCUITO SANTA FE DE LA S/E  DE LA S/E SANTA FE</t>
  </si>
  <si>
    <t>CONSTRUCCIÓN DE TRAMO LINEA SUBTERRANEA DEL CIRCUITO D205 DESDE SÓTANO EN LA AVENIDA PASEO LAS AMERICAS CON CARRERA NEKUIMA, HASTA LA CALLE VENTUARI</t>
  </si>
  <si>
    <t xml:space="preserve">MEJORAS DE LOS CIRCUITOS D-905  Y D-1105 TRAMO SUBTERRÁNEO A LA SALIDA DE LA SUBESTACIÓN ORDAZ </t>
  </si>
  <si>
    <t>ROTACION DE TX DE POTENCIA DE 10 MVA PROCEDENTE DE LA S/E  APARTADERO PARA LA S/E LAGUNITA 34,5/13,8 KV UBICADAS EN EL MUNICIPIO RICAURTE</t>
  </si>
  <si>
    <t xml:space="preserve">REMODELACION LINEA MEDIA TENSION 13,8 KV CIRCUITO LAS DELICIAS DE BOCA DE AROA TRAMO S/E: BOCA DE AROA HASTA LA GUACHARACA, </t>
  </si>
  <si>
    <t>REUBICACION, REMODELACION Y ADECUACION  LINEA MEDIA TENSION 34,5 KV, CIRCUITO MIRIMIRE A 34,5 KV SECTOR LA GUACHARACA HASTA LA SUBESTACION MIRIMIRE.</t>
  </si>
  <si>
    <t>CONSTRUCCION DE LINEA DE MEDIA TENSION, CIRCUITO LAS VEGAS DEL TUY  13,8 KV, DESDE LA SUBESTACION SANTA CRUZ DE BUCARAL HASTA EL RIO LIMON</t>
  </si>
  <si>
    <t>CONSTRUCCION Y ADECUACION DE CIRCUITOS EN MEDIA TENSION 13,8 KV PARA ENLAZAR LAS SUBESTACIONES CORO I, CORO II, CORO III</t>
  </si>
  <si>
    <t>REHABILITACION INTEGRAL EN MEDIA Y BAJA TENSION CIRCUITO MENE MAUROA DESDE S/E MENE MAUROA 115/13.8 KV HASTA EL SECTOR LA PUERTA VIA LA REPRESA</t>
  </si>
  <si>
    <t xml:space="preserve">REHABILITACION INTEGRAL EN MEDIA Y BAJA TENSION CIRCUITO PUEBLO NUEVO Y EL VINCULO DESDE LA S/E PUEBLO NUEVO </t>
  </si>
  <si>
    <t>REHABILITACION EN MEDIA TENSION LINEA 13,8 KV CIRCUITO ADICORA, DESDE S/E: PUEBLO NUEVO HASTA LA POBLACION DE ADICORA</t>
  </si>
  <si>
    <t>REHABILITACION INTEGRAL Y REMODELACION LINEA DE MEDIA TENSION 13,8 KV CIRCUITO CERRO CANO-BUENA VISTA DEDES LA S/E PUEBLO NUEVO</t>
  </si>
  <si>
    <t>REHABILITACION INTEGRAL EN MEDIA Y BAJA TENSION CIRCUITO LOS TAQUES DESDE S/E: LOS TAQUES HASTA LA REDOMA. LOS TAQUES. MUNICIPIO LOS TAQUES</t>
  </si>
  <si>
    <t xml:space="preserve">REHABILITACION INTEGRAL EN MEDIA Y BAJA TENSION DERIVACION AMUAY DEL CIRCUITO SOLQUIM DESDE AUTOPISTA JAYANA LOS TAQUES HASTA POBLACION DE AMUAY </t>
  </si>
  <si>
    <t>RESTABLECER ENLACE CIRCUITO INOS-SEGURO CON CIRCUITO LAS ADJUNTAS  (APROX. 3.200 M) PUNTO FIJO, PARROQUIA PUNTA CARDON, MUNICIPIO CARIRUBANA</t>
  </si>
  <si>
    <t>REUBICACIÓN LÍNEA DE 34,5 KV, POR DESLIZAMIENTO DEL TERRENO, ST S/E CONCORDIA 115/34,5/13,8 KV – S/E AGUA DULCE, S/E SANTA ANA</t>
  </si>
  <si>
    <t>REMODELACION EN MEDIA Y BAJA TENSION CIRCUITO ADICORA DERIVACION EL SUPI DESDE SECTOR LABORATORIO MARINO BIOLARVA LA COMUNIDAD DEL SUPI Y EL CAÑO</t>
  </si>
  <si>
    <t>REHABILITACION INTEGRAL EN MDEIA Y BAJA TENSION CIRCUITO VILLA MARINA DESDE S/E: LOS TAQUES HASTA SECTOR EL PICO. MUNICIPIO LOS TAQUES</t>
  </si>
  <si>
    <t>RECUPERACION DE CIRCUITO EN 34,5 KV DESDE S/E JUANA LA AVANZADORA HASTA LA S/E ARAGUA DE LOS ALIMENTADORES DE LA S/E ARAGUA</t>
  </si>
  <si>
    <t xml:space="preserve">CAMBIO DE ESTRUCTURAS, CONDUCTORES DE DIFERENTES CALIBRES Y HERRAJES DETERIORADOS EN LA LÍNEA 34.5 KV DE LAS HERNÁNDEZ BOCA DEL RIO  1.2 KM LINEALES </t>
  </si>
  <si>
    <t>NUEVO CIRCUITO DESDE LA SUESTACION LA ASUNCIÓN, AÉREO CON CONDUCTOR 4/0 PARA LIBERAR CARGA EN LOS CIRCUITOS PAM-06, PAM-07, ASU-08 Y ASU-05</t>
  </si>
  <si>
    <t xml:space="preserve">AMPLIACIÓN Y ADECUACIÓN PARA LA INSTALACIÓN Y PUESTA EN SERVICIO EN LA SUBESTACIÓN LAS HERNANDEZ DE UN NUEVO TRANSFORMADOR DE 20 MVA; 34.5/13.8 KV </t>
  </si>
  <si>
    <t xml:space="preserve">SUSTITUCIÓN DE TX  DE 34,5/13,8 KV DE 10 MVA  , EQUIPOS DE PROTECCIÓN ASOCIADOS, MEJORAS DEL SISTEMA DE PUESTA A TIERRA EN LA SUBESTACION EL AMPARO
</t>
  </si>
  <si>
    <t>CAMBIOS DE CONDUCTOR EN LOS CIRCUITOS D-905 Y EL D-1105 DESDE LA ISLA DE LA AVENIDA VÍA VENEZUELA, HASTA DIAGONAL AL COLEGIO DE INGENIEROS</t>
  </si>
  <si>
    <t>OPTIMIZAR LA RED DE DISTRIBUCIÓN DE 13,8 KV DE LA S/E VIGÍA I,  EN LOS CIRCUITOS EXISTENTES (D-305, D-405, D-605, D-705, D-805)</t>
  </si>
  <si>
    <t xml:space="preserve">RECUPERACIÓN Y PUESTA EN SERVICIO DE ENLACE ENTRE LOS CIRCUITOS 34,5 KV SANTA MARÍA - 34,5 KV ESPUGA PERTENECIENTES A LA SUBESTACIÓN CARIACO </t>
  </si>
  <si>
    <t>CONSTRUCCIÓN DE UN TRAMO ÁEREO DERIVADO DEL CIRCUITO D-205 DESDE SÓTANO EN LA AVENIDA LAS AMERICAS</t>
  </si>
  <si>
    <t xml:space="preserve">CONTRUCCION DE 2 SALIDAS EN CONDUCTOR ARVIDAL 336 MCM S/E DABAJURO 115/13.8 KV , PARA ALIMENTAR CIRCUITO REPRESA Y HOSPITAL DE DABAJURO </t>
  </si>
  <si>
    <t>REHABILITACIONREHABILITACION DEL CIRCUITO DON BOSCO B07 PERTENECIENTE A LA SUBESTACION DON BOSCO</t>
  </si>
  <si>
    <t>REHABILITACIONREHABILITACION DEL CIRCUITO GRANADA B03 PERTENECIENTE A LA SUBESTACION GRANADA</t>
  </si>
  <si>
    <t>REHABILITACIONREHABILITACION DEL CIRCUITO HOYO LAS TAPIAS C06 PERTENECIENTE A LA SUBESTACION HOYO LAS TAPIAS</t>
  </si>
  <si>
    <t>REHABILITACIONREHABILITACION DEL CIRCUITO LAGUNITA A05 PERTENECIENTE A LA SUBESTACION LAGUNITA</t>
  </si>
  <si>
    <t xml:space="preserve">REHABILITACIONREHABILITACION DEL CIRCUITO MARQUES A06 PERTENECIENTE A LA SUBESTACION MARQUES </t>
  </si>
  <si>
    <t>REHABILITACIONREHABILITACION DEL CIRCUITO PALO VERDE A01 PERTENECIENTE A LA SUBESTACION PALO VERDE</t>
  </si>
  <si>
    <t>REHABILITACIONREHABILITACION DEL CIRCUITO CORTADA DEL GUAYABO A06 PERTENECIENTE A LA SUBESTACION CORTADA DEL GUAYABO</t>
  </si>
  <si>
    <t>REHABILITACIONREHABILITACION DEL CIRCUITO SURESTE B03 PERTENECIENTE A LA SUBESTACION SURESTE</t>
  </si>
  <si>
    <t xml:space="preserve">REHABILITACIONREHABILITACION DEL CIRCUITO HOYO DE LAS TAPIAS C05 PERTENECIENTE A LA SUBESTACION HOYO DE LAS TAPIAS </t>
  </si>
  <si>
    <t xml:space="preserve">REHABILITACIONREHABILITACION DEL CIRCUITO HOYO DE LAS TAPIAS C08 PERTENECIENTE A LA SUBESTACION HOYO DE LAS TAPIAS </t>
  </si>
  <si>
    <t xml:space="preserve">REHABILITACIONREHABILITACION DEL CIRCUITO CORTADA DEL GUAYABO A02 PERTENECIENTE A LA SUBESTACION CORTADA DEL GUAYABO </t>
  </si>
  <si>
    <t xml:space="preserve">REHABILITACIONREHABILITACION DEL CIRCUITO PALO VERDE A07 PERTENECIENTE A LA SUBESTACION PALO VERDE </t>
  </si>
  <si>
    <t xml:space="preserve">REHABILITACIONREHABILITACION DEL CIRCUITO SURESTE A4 PERTENECIENTE A LA SUBESTACION SURESTE </t>
  </si>
  <si>
    <t xml:space="preserve">REHABILITACIONREHABILITACION DEL CIRCUITO HOYO DE LAS TAPIAS C2 PERTENECIENTE A LA SUBESTACION HOYO DE LAS TAPIA </t>
  </si>
  <si>
    <t xml:space="preserve">REHABILITACIONREHABILITACION DEL CIRCUITO CORTADA DEL GUAYABO B02 PERTENECIENTE A LA SUBESTACION CORTADA DEL GUAYABO </t>
  </si>
  <si>
    <t xml:space="preserve">REHABILITACIONREHABILITACION DEL CIRCUITO PLACER A5 PERTENECIENTE A LA SUBESTACION PLACER </t>
  </si>
  <si>
    <t xml:space="preserve">REHABILITACIONREHABILITACION DEL CIRCUITO PALO VERDE A6 PERTENECIENTE A LA SUBESTACION PALO VERDE </t>
  </si>
  <si>
    <t xml:space="preserve">REHABILITACIONREHABILITACION DEL CIRCUITO HOYO DE LAS TAPIA C1 PERTENECIENTE A LA SUBESTACION HOYO DE LAS TAPIA </t>
  </si>
  <si>
    <t xml:space="preserve">REHABILITACIONREHABILITACION DEL CIRCUITO HOYO DE LAS TAPIA C04 PERTENECIENTE A LA SUBESTACION HOYO DE LAS TAPIAS </t>
  </si>
  <si>
    <t xml:space="preserve">REHABILITACIONREHABILITACION DEL CIRCUITO PALO VERDE B03 PERTENECIENTE A LA SUBESTACION PALO VERDE </t>
  </si>
  <si>
    <t xml:space="preserve">REHABILITACIONREHABILITACION DEL CIRCUITO CORTO DEL GUAYABO B04 PERTENECIENTE A LA SUBESTACION CORTADA DEL GUAYABO </t>
  </si>
  <si>
    <t>REHABILITACIONREHABILITACION DEL CIRCUITO PALO VERDE A08 PERTENECIENTE A LA SUBESTACION PALO VERDE</t>
  </si>
  <si>
    <t>REHABILITACIONREHABILITACION DEL CIRCUITO CONDE A07 PERTENECIENTE A LA SUBESTACION CONDE</t>
  </si>
  <si>
    <t>REHABILITACIONREHABILITACION DEL CIRCUITO DELICIAS B02 PERTENECIENTE A LA SUBESTACION DELICIAS</t>
  </si>
  <si>
    <t>REHABILITACIONREHABILITACION DEL CIRCUITO PALO VERDE A02 PERTENECIENTE A LA SUBESTACION PALO VERDE</t>
  </si>
  <si>
    <t>REHABILITACIONREHABILITACION DEL CIRCUITO COCHE A09 PERTENECIENTE A LA SUBESTACION COCHE</t>
  </si>
  <si>
    <t>REHABILITACIONREHABILITACION DEL CIRCUITO PLACER A04 PERTENECIENTE A LA SUBESTACION PLACER</t>
  </si>
  <si>
    <t>REHABILITACIONREHABILITACION DEL CIRCUITO DOS CAMINOS B08 PERTENECIENTE A LA SUBESTACION DOS CAMINOS</t>
  </si>
  <si>
    <t>REHABILITACIONREHABILITACION DEL CIRCUITO BOULEVARD A1 PERTENECIENTE A LA SUBESTACION BOULEVARD</t>
  </si>
  <si>
    <t>REHABILITACIONREHABILITACION DEL CIRCUITO PLACER B01 PERTENECIENTE A LA SUBESTACION PLACER</t>
  </si>
  <si>
    <t>REHABILITACIONREHABILITACION DEL CIRCUITO URBINA A06 PERTENECIENTE A LA SUBESTACION URBINA</t>
  </si>
  <si>
    <t xml:space="preserve">REHABILITACIONREHABILITACION DEL CIRCUITO URBINA  A05 PERTENECIENTE A LA SUBESTACION URBINA </t>
  </si>
  <si>
    <t xml:space="preserve">REHABILITACIONREHABILITACION DEL CIRCUITO CORT GUAYABO A07  PERTENECIENTE A LA SUBESTACION CORTADA GUAYABO </t>
  </si>
  <si>
    <t>REHABILITACIONREHABILITACION DEL CIRCUITO CONDE A03  PERTENECIENTE A LA SUBESTACION CONDE</t>
  </si>
  <si>
    <t xml:space="preserve">REHABILITACIONREHABILITACION DEL CIRCUITO PALO VERDE A04  PERTENECIENTE A LA SUBESTACION PALO VERDE </t>
  </si>
  <si>
    <t xml:space="preserve">REHABILITACIONREHABILITACION DEL CIRCUITO PALO VERDE B01 PERTENECIENTE A LA SUBESTACION PALO VERDE </t>
  </si>
  <si>
    <t>REHABILITACIONREHABILITACION DEL CIRCUITO TAMANACO A03 PERTENECIENTE A LA SUBESTACION TAMANACO</t>
  </si>
  <si>
    <t xml:space="preserve">REHABILITACIONREHABILITACION DEL CIRCUITO HOYO DE LAS TAPIAS C09 PERTENECIENTE A LA SUBESTACION HOYO DE LAS TAPIAS </t>
  </si>
  <si>
    <t>REHABILITACIONREHABILITACION DEL CIRCUITO CONDE B03 PERTENECIENTE A LA SUBESTACION CONDE</t>
  </si>
  <si>
    <t>REHABILITACIONREHABILITACION DEL CIRCUITO URBINA B03 PERTENECIENTE A LA SUBESTACION URBINA</t>
  </si>
  <si>
    <t xml:space="preserve">REHABILITACIONREHABILITACION DEL CIRCUITO SURESTE B02 PERTENECIENTE A LA SUBESTACION SURESTE </t>
  </si>
  <si>
    <t xml:space="preserve">REHABILITACIONREHABILITACION DEL CIRCUITO DOS CAMINOS  B07 PERTENECIENTE A LA SUBESTACION DOS CAMINOS </t>
  </si>
  <si>
    <t xml:space="preserve">REHABILITACIONREHABILITACION DEL CIRCUITO PLACER B02 PERTENECIENTE A LA SUBESTACION SURESTE </t>
  </si>
  <si>
    <t xml:space="preserve">REHABILITACIONREHABILITACION DEL CIRCUITO CONDE A08 PERTENECIENTE A LA SUBESTACION SURESTE </t>
  </si>
  <si>
    <t>REHABILITACIONREHABILITACION DEL CIRCUITO ANTIMANO A01  PERTENECIENTE A LA SUBESTACION ANTIMANO</t>
  </si>
  <si>
    <t>REHABILITACIONREHABILITACION DEL CIRCUITO COCHE A02  PERTENECIENTE A LA SUBESTACION COCHE</t>
  </si>
  <si>
    <t>REHABILITACIONREHABILITACION DEL CIRCUITO CAOBOS A04  PERTENECIENTE A LA SUBESTACION CAOBOS</t>
  </si>
  <si>
    <t>REHABILITACIONREHABILITACION DEL CIRCUITO BOULEVARD A08  PERTENECIENTE A LA SUBESTACION BOULEVARD</t>
  </si>
  <si>
    <t>REHABILITACIONREHABILITACION DEL CIRCUITO MONTALBAN A04  PERTENECIENTE A LA SUBESTACION MONTALBAN</t>
  </si>
  <si>
    <t xml:space="preserve">REHABILITACIONREHABILITACION DEL CIRCUITO PALOS GRANDES A02  PERTENECIENTE A LA SUBESTACION PALOS GRANDES </t>
  </si>
  <si>
    <t xml:space="preserve">REHABILITACIONREHABILITACION DEL CIRCUITO CORT. GUAYABO B03  PERTENECIENTE A LA SUBESTACION CORTADA DEL GUAYABO </t>
  </si>
  <si>
    <t>REHABILITACIONREHABILITACION DEL CIRCUITO COCHE A08  PERTENECIENTE A LA SUBESTACION COCHE</t>
  </si>
  <si>
    <t>REHABILITACIONREHABILITACION DEL CIRCUITO PETARE A03 PERTENECIENTE A LA SUBESTACION PETARE</t>
  </si>
  <si>
    <t xml:space="preserve">REHABILITACIONREHABILITACION DEL CIRCUITO PLACER B04 PERTENECIENTE A LA SUBESTACION PLACER </t>
  </si>
  <si>
    <t>REHABILITACIONREHABILITACION DEL CIRCUITO PUNCERES B05 PERTENECIENTE A LA SUBESTACION PUNCERES</t>
  </si>
  <si>
    <t>REHABILITACIONREHABILITACION DEL CIRCUITO GRANADA B02 PERTENECIENTE A LA SUBESTACION GRANADA</t>
  </si>
  <si>
    <t>REHABILITACIONREHABILITACION DEL CIRCUITO TAMANACO A1 PERTENECIENTE A LA SUBESTACION TAMANACO</t>
  </si>
  <si>
    <t>REHABILITACIONREHABILITACION DEL CIRCUITO URBINA A03 PERTENECIENTE A LA SUBESTACION URBINA</t>
  </si>
  <si>
    <t>REHABILITACIONREHABILITACION DEL CIRCUITO BOULEVARD A02 PERTENECIENTE A LA SUBESTACION BOULEVARD</t>
  </si>
  <si>
    <t xml:space="preserve">REHABILITACIONREHABILITACION DEL CIRCUITO DON BOSCO B04 PERTENECIENTE A LA SUBESTACION DON BOSCO </t>
  </si>
  <si>
    <t>REHABILITACIONREHABILITACION DEL CIRCUITO ESMERALDA B03 PERTENECIENTE A LA SUBESTACION ESMERALDA</t>
  </si>
  <si>
    <t xml:space="preserve">REHABILITACIONREHABILITACION DEL CIRCUITO PALO VERDE B02 PERTENECIENTE A LA SUBESTACION PALO VERDE </t>
  </si>
  <si>
    <t>REHABILITACIONREHABILITACION DEL CIRCUITO PARAISO A04 PERTENECIENTE A LA SUBESTACION PARAISO</t>
  </si>
  <si>
    <t xml:space="preserve">REHABILITACIONREHABILITACION DEL CIRCUITO PROPATRIA A02 PERTENECIENTE A LA SUBESTACION PROPATRIA </t>
  </si>
  <si>
    <t xml:space="preserve">REHABILITACIONREHABILITACION DEL CIRCUITO PUNCERES A05 PERTENECIENTE A LA SUBESTACION PUNCERES </t>
  </si>
  <si>
    <t>REHABILITACIONREHABILITACION DEL CIRCUITO SURESTE A03 PERTENECIENTE A LA SUBESTACION SURESTE</t>
  </si>
  <si>
    <t xml:space="preserve">REHABILITACIONREHABILITACION DEL CIRCUITO SURESTE B01 PERTENECIENTE A LA SUBESTACION SURESTE </t>
  </si>
  <si>
    <t>REHABILITACIONREHABILITACION DEL CIRCUITO BOULEVARD A07 PERTENECIENTE A LA SUBESTACION BOULEVARD</t>
  </si>
  <si>
    <t xml:space="preserve">REHABILITACIONREHABILITACION DEL CIRCUITO CANADA A13 PERTENECIENTE A LA SUBESTACION CANADA </t>
  </si>
  <si>
    <t xml:space="preserve">REHABILITACIONREHABILITACION DEL CIRCUITO DOS CAMINOS B06 PERTENECIENTE A LA SUBESTACION DOS CAMINOS </t>
  </si>
  <si>
    <t xml:space="preserve">REHABILITACIONREHABILITACION DEL CIRCUITO MAURY A16 PERTENECIENTE A LA SUBESTACION MAURY </t>
  </si>
  <si>
    <t>REHABILITACIONREHABILITACION DEL CIRCUITO MONTALBAN B06 PERTENECIENTE A LA SUBESTACION MONTALBAN</t>
  </si>
  <si>
    <t>REHABILITACIONREHABILITACION DEL CIRCUITO PUNCERES A06 PERTENECIENTE A LA SUBESTACION PUNCERES</t>
  </si>
  <si>
    <t>REHABILITACIONREHABILITACION DEL CIRCUITO TAMANACO A02 PERTENECIENTE A LA SUBESTACION TAMANACO</t>
  </si>
  <si>
    <t>REHABILITACIONREHABILITACION DEL CIRCUITO URBINA A01 PERTENECIENTE A LA SUBESTACION URBINA</t>
  </si>
  <si>
    <t>REHABILITACIONREHABILITACION DEL CIRCUITO PALO VERDE  A03  PERTENECIENTE A LA SUBESTACION PALO VERDE</t>
  </si>
  <si>
    <t xml:space="preserve">REHABILITACIONREHABILITACION DEL CIRCUITO PALO VERDE B04  PERTENECIENTE A LA SUBESTACION PALO VERDE </t>
  </si>
  <si>
    <t>REHABILITACIONREHABILITACION DEL CIRCUITO CASTELLANA A02 PERTENECIENTE A LA SUBESTACION CASTELLANA</t>
  </si>
  <si>
    <t>REHABILITACIONREHABILITACION DEL CIRCUITO COCHE A01 PERTENECIENTE A LA SUBESTACION COCHE</t>
  </si>
  <si>
    <t xml:space="preserve">REHABILITACIONREHABILITACION DEL CIRCUITO COCHE A13 PERTENECIENTE A LA SUBESTACION COCHE </t>
  </si>
  <si>
    <t>REHABILITACIONREHABILITACION DEL CIRCUITO HOYO LAS TAPIAS C03 PERTENECIENTE A LA SUBESTACION HOYO LAS TAPIAS</t>
  </si>
  <si>
    <t>REHABILITACIONREHABILITACION DEL CIRCUITO HUMBOLDT A03 PERTENECIENTE A LA SUBESTACION HUMBOLDT</t>
  </si>
  <si>
    <t>REHABILITACIONREHABILITACION DEL CIRCUITO HUMBOLDT B02 PERTENECIENTE A LA SUBESTACION HUMBOLDT</t>
  </si>
  <si>
    <t xml:space="preserve">REHABILITACIONREHABILITACION DEL CIRCUITO JUNKO A02 PERTENECIENTE A LA SUBESTACION JUNKO </t>
  </si>
  <si>
    <t>REHABILITACIONREHABILITACION DEL CIRCUITO PALO VERDE A09 PERTENECIENTE A LA SUBESTACION PALO VERDE</t>
  </si>
  <si>
    <t>REHABILITACIONREHABILITACION DEL CIRCUITO YAGUARA B04 PERTENECIENTE A LA SUBESTACION YAGUARA</t>
  </si>
  <si>
    <t>REHABILITACIONREHABILITACION DEL CIRCUITO CARICUAO B03 PERTENECIENTE A LA SUBESTACION CARICUAO</t>
  </si>
  <si>
    <t>REHABILITACIONREHABILITACION DEL CIRCUITO CAURIMARE A02  PERTENECIENTE A LA SUBESTACION CAURIMARE</t>
  </si>
  <si>
    <t>REHABILITACIONREHABILITACION DEL CIRCUITO CAURIMARE A04  PERTENECIENTE A LA SUBESTACION CAURIMARE</t>
  </si>
  <si>
    <t>REHABILITACIONREHABILITACION DEL CIRCUITO DELICIAS B01 PERTENECIENTE A LA SUBESTACION DELICIAS</t>
  </si>
  <si>
    <t>REHABILITACIONREHABILITACION DEL CIRCUITO HUMBOLDT B07  PERTENECIENTE A LA SUBESTACION HUMBOLDT</t>
  </si>
  <si>
    <t>REHABILITACIONREHABILITACION DEL CIRCUITO HUMBOLDT B09 PERTENECIENTE A LA SUBESTACION HUMBOLDT</t>
  </si>
  <si>
    <t xml:space="preserve">REHABILITACIONREHABILITACION DEL CIRCUITO LAGUNITA B01 PERTENECIENTE A LA SUBESTACION LAGUNITA </t>
  </si>
  <si>
    <t>REHABILITACIONREHABILITACION DEL CIRCUITO PROPATRIA B05 PERTENECIENTE A LA SUBESTACION PROPATRIA</t>
  </si>
  <si>
    <t>REHABILITACIONREHABILITACION DEL CIRCUITO PUNCERES B01 PERTENECIENTE A LA SUBESTACION PUNCERES</t>
  </si>
  <si>
    <t xml:space="preserve">REHABILITACIONREHABILITACION DEL CIRCUITO SANTA MONICA A05 PERTENECIENTE A LA SUBESTACION SANTA MONICA </t>
  </si>
  <si>
    <t>REHABILITACIONREHABILITACION DEL CIRCUITO TAMANACO A05 PERTENECIENTE A LA SUBESTACION TAMANACO</t>
  </si>
  <si>
    <t>REHABILITACIONREHABILITACION DEL CIRCUITO TAMANACO B05 PERTENECIENTE A LA SUBESTACION TAMANACO</t>
  </si>
  <si>
    <t>REHABILITACIONREHABILITACION DEL CIRCUITO URBINA B01 PERTENECIENTE A LA SUBESTACION URBINA</t>
  </si>
  <si>
    <t>REHABILITACIONREHABILITACION DEL CIRCUITO ALTAMIRA A05 PERTENECIENTE A LA SUBESTACION ALTAMIRA</t>
  </si>
  <si>
    <t>REHABILITACIONREHABILITACION DEL CIRCUITO ARTIGAS A04 PERTENECIENTE A LA SUBESTACION ARTIGAS</t>
  </si>
  <si>
    <t>REHABILITACIONREHABILITACION DEL CIRCUITO CASTELLANA A05 PERTENECIENTE A LA SUBESTACION CASTELLANA</t>
  </si>
  <si>
    <t>REHABILITACIONREHABILITACION DEL CIRCUITO CASTELLANA B04 PERTENECIENTE A LA SUBESTACION CASTELLANA</t>
  </si>
  <si>
    <t>REHABILITACIONREHABILITACION DEL CIRCUITO CONDE B02 PERTENECIENTE A LA SUBESTACION CONDE</t>
  </si>
  <si>
    <t>REHABILITACIONREHABILITACION DEL CIRCUITO DELICIAS  A05 PERTENECIENTE A LA SUBESTACION DELICIAS</t>
  </si>
  <si>
    <t>REHABILITACIONREHABILITACION DEL CIRCUITO ESMERALDA A03 PERTENECIENTE A LA SUBESTACION ESMERALDA</t>
  </si>
  <si>
    <t>REHABILITACIONREHABILITACION DEL CIRCUITO ESMERALDA A08 PERTENECIENTE A LA SUBESTACION ESMERALDA</t>
  </si>
  <si>
    <t>REHABILITACIONREHABILITACION DEL CIRCUITO HUMBOLDT A06 PERTENECIENTE A LA SUBESTACION HUMBOLDT</t>
  </si>
  <si>
    <t>REHABILITACIONREHABILITACION DEL CIRCUITO LAGUNITA A03 PERTENECIENTE A LA SUBESTACION LAGUNITA</t>
  </si>
  <si>
    <t>REHABILITACIONREHABILITACION DEL CIRCUITO LAGUNITA B02 PERTENECIENTE A LA SUBESTACION LAGUNITA</t>
  </si>
  <si>
    <t>REHABILITACIONREHABILITACION DEL CIRCUITO PINEDA A10 PERTENECIENTE A LA SUBESTACION PINEDA</t>
  </si>
  <si>
    <t>REHABILITACIONREHABILITACION DEL CIRCUITO PUNCERES A03 PERTENECIENTE A LA SUBESTACION PUNCERES</t>
  </si>
  <si>
    <t>REHABILITACIONREHABILITACION DEL CIRCUITO URBINA B04 PERTENECIENTE A LA SUBESTACION URBINA</t>
  </si>
  <si>
    <t>REHABILITACIONREHABILITACION DEL CIRCUITO YAGUARA B03 PERTENECIENTE A LA SUBESTACION YAGUARA</t>
  </si>
  <si>
    <t>REHABILITACIONREHABILITACION DEL CIRCUITO ANTIMANO A02 PERTENECIENTE A LA SUBESTACION ANTIMANO</t>
  </si>
  <si>
    <t>REHABILITACIONREHABILITACION DEL CIRCUITO BOULEVARD A06 PERTENECIENTE A LA SUBESTACION BOULEVARD</t>
  </si>
  <si>
    <t>REHABILITACIONREHABILITACION DEL CIRCUITO CAICAGUANA B02 PERTENECIENTE A LA SUBESTACION CAICAGUANA</t>
  </si>
  <si>
    <t>REHABILITACIONREHABILITACION DEL CIRCUITO CARICUAO B05 PERTENECIENTE A LA SUBESTACION CARICUAO</t>
  </si>
  <si>
    <t>REHABILITACIONREHABILITACION DEL CIRCUITO CASTELLANA B08 PERTENECIENTE A LA SUBESTACION CASTELLANA</t>
  </si>
  <si>
    <t>REHABILITACIONREHABILITACION DEL CIRCUITO COCHE A05 PERTENECIENTE A LA SUBESTACION COCHE</t>
  </si>
  <si>
    <t>REHABILITACIONREHABILITACION DEL CIRCUITO COLONIA TOVAR A03 PERTENECIENTE A LA SUBESTACION COLONIA TOVAR</t>
  </si>
  <si>
    <t>REHABILITACIONREHABILITACION DEL CIRCUITO DELICIAS A08 PERTENECIENTE A LA SUBESTACION DELICIAS</t>
  </si>
  <si>
    <t>REHABILITACIONREHABILITACION DEL CIRCUITO ESMERALDA B1 PERTENECIENTE A LA SUBESTACION ESMERALDA</t>
  </si>
  <si>
    <t>REHABILITACIONREHABILITACION DEL CIRCUITO JUNKO A05 PERTENECIENTE A LA SUBESTACION JUNKO</t>
  </si>
  <si>
    <t>REHABILITACIONREHABILITACION DEL CIRCUITO MARQUES A08 PERTENECIENTE A LA SUBESTACION MARQUES</t>
  </si>
  <si>
    <t>REHABILITACIONREHABILITACION DEL CIRCUITO MAURY A09 PERTENECIENTE A LA SUBESTACION MAURY</t>
  </si>
  <si>
    <t>REHABILITACIONREHABILITACION DEL CIRCUITO NORTE A02 PERTENECIENTE A LA SUBESTACION NORTE</t>
  </si>
  <si>
    <t>REHABILITACIONREHABILITACION DEL CIRCUITO PARAISO B03 PERTENECIENTE A LA SUBESTACION PARAISO</t>
  </si>
  <si>
    <t>REHABILITACIONREHABILITACION DEL CIRCUITO PETARE A04 PERTENECIENTE A LA SUBESTACION PETRARE</t>
  </si>
  <si>
    <t>REHABILITACIONREHABILITACION DEL CIRCUITO PETARE A07 PERTENECIENTE A LA SUBESTACION PETARE</t>
  </si>
  <si>
    <t>REHABILITACIONREHABILITACION DEL CIRCUITO PLACER A01 PERTENECIENTE A LA SUBESTACION PLACER</t>
  </si>
  <si>
    <t>REHABILITACIONREHABILITACION DEL CIRCUITO PUNCERES A04 PERTENECIENTE A LA SUBESTACION PUNCERES</t>
  </si>
  <si>
    <t>REHABILITACIONREHABILITACION DEL CIRCUITO PUNCERES B04 PERTENECIENTE A LA SUBESTACION PUNCERES</t>
  </si>
  <si>
    <t>REHABILITACIONREHABILITACION DEL CIRCUITO RINCON A08 PERTENECIENTE A LA SUBESTACION RINCON</t>
  </si>
  <si>
    <t>REHABILITACIONREHABILITACION DEL CIRCUITO YAGUARA B07 PERTENECIENTE A LA SUBESTACION YAGUARA</t>
  </si>
  <si>
    <t>REPOSICIÓN DE LOS CIRCUITOS RESPALDO SH 1 Y RESPALDO SH 2 EN 34,5 KV, S/E GUACARA I</t>
  </si>
  <si>
    <t>8) CONSTRUCCIÓN DE TRAMO CIRCUITAL, DOBLE TERNA AISLADO EN 34,5 KV, QUE INTERCONECTE CIRCUITOS DOBLE TERNA 34,5 DESDE AUTOPISTA HASTA S/E SAN JOAQUÍN, CONDUCTOR 4/0 ARV, TRAMO APROXIMADO DE 600 METROS.</t>
  </si>
  <si>
    <t>RECONFIGURACIÓN DEL CIRCUITO CHICHIRIVICHE 34,5 KV</t>
  </si>
  <si>
    <t>ADECUACIÓN DEL CIRCUITO CHICHIRIVICHE 34,5 KV, CUYO ALCANCE IMPLICA CAMBIO DE CONDUCTOR DE 4/0 ARV A 336 ARV, CAMBIOS DE PUNTOS DE APOYO, CAMBIO DE CONDUCTOR DEL CIRCUITO EN 34,5 KV, EN TRAMO APROXIMADO DE 19,5 KM, DESDE S/E MORÓN HASTA BOCA DE YARACUY, EN CONDUCTOR 336 MCM, AISLADO EN 34,5 KV.</t>
  </si>
  <si>
    <t>REHABILITACIÓN DE CIRCUITO LOMAS DEL ESTE 13.8 V DE LA SE TREBOL</t>
  </si>
  <si>
    <t>REHABILITACION DE APROXIMADAMENTE 1.5 KMS POR LA AUTOPISTA LOMAS DEL ESTE</t>
  </si>
  <si>
    <t>ADECUACIÓN DEL CIRCUITO SUR 8 13,8 KV, S/E CARABOBO, DE 1/0 CU A ARV 336MCM</t>
  </si>
  <si>
    <t>1) REPARACIÓN INTERRUPTOR DE SALIDA D1705, BARRA 4, S/E CARABOBO, 
2) CAMBIO DE CONDUCTOR DEL CIRCUITO SUR 8 13,8 KV DE 1/0 CU A ARV 336 MCM, DESDE EMPRESA SUPERENVASES ENVALIC HASTA EMPRESAS GRASAS VALENCIA (DIANA), EN APROXIMADAMENTE 1.6 KM</t>
  </si>
  <si>
    <t>RESTABLECIMIENTO CTOS LAMIGAL Y ADECUACION DEL CIRCUITO MTC</t>
  </si>
  <si>
    <t>RESTABLECIMIENTO TRAMO SUBTERRÁNEO DEL CTO MTC, CONDUCTOR 3C500CU50, DESDE PÓRTICO 13,8 KV, RECORRIDO APROXIMADO DE 250 M, Y EN REFERENCIA AL CTO LAMIGAL, RESTITUCIÓN DE INTERCONEXIÓN O PUENTES UBICADOS EN ELEVADO LA QUIZANDA.</t>
  </si>
  <si>
    <t>REHABILITACIÓN DE CIRCUITO CASUPO</t>
  </si>
  <si>
    <t>RESTABLECIMIENTO TRAMO SUBTERRÁNEO, CONDUCTOR 3C500CU50, ENTRE LOS SECCIONADORES CÓDIGO E3CADQ26S1 Y E3CADN84S1, RECORRIDO APROXIMADO DE 360 M Y REEMPLAZO DEL RECONECTADOR DISPUESTO EN LA SALIDA D 605 DE LA S/E CENTRO ACUARIO EN SU CAJA DE CONTROL NO DISPONE ALGUNOS COMPONENTES (TARJETA).</t>
  </si>
  <si>
    <t>UNIFICACIÓN DE TRONCAL DEL CIRCUITO SUR 4 DE LA S/E CARABOBO A CONDUCTOR ARV 336</t>
  </si>
  <si>
    <t xml:space="preserve">CAMBIO DE CONDUCTOR A 336 ARV A UN TRAMO DE 0,70 KM </t>
  </si>
  <si>
    <t>CAMBIO DE CONDUCTOR DEL TRAMO SUBTERRÁNEO DE LOS CIRCUITOS FIN DE SIGLO Y CASTILLITO EN 13,8 KV, S/E PLANTA DEL ESTE</t>
  </si>
  <si>
    <t>CAMBIO DE CONDUCTOR DEL TRAMO SUBTERRÁNEO DEL CIRCUITO FIN DE SIGLO, DE 5C-350-CU-75 A 5C-500-CU-75, DESDE SALIDA EN S/E PLANTA DEL ESTE HASTA CUBO DE DISTRIBUCIÓN UBICADO EN DISTRIBUIDOR FIRESTONE, APROXIMADAMENTE 1 KM</t>
  </si>
  <si>
    <t>RESTABLECIMIENTO CTO COLORADOS</t>
  </si>
  <si>
    <t>RESTABLECIMIENTO TRAMO SUBTERRÁNEO, CONDUCTOR 3C500CU50, ENTRE SEC E3CBEG24 Y SEC E3CBEG39S2, RECORRIDO APROXIMADO DE 60 M</t>
  </si>
  <si>
    <t>ADQUISICION DE 23 RECONECTADORES EN NIVEL DE 13,8 KV, PARA SSEE DE DISTRIBUION EN EL ESTADO</t>
  </si>
  <si>
    <t>SE REQUIERE LA COMPRA E INSTALACION DE 24 RECONECTADORES EN 13,8 KV, PARA HABILITAR LOS CIRCUITOS CHAGUARAMAL,CERAMICAS, COLORADOS,GUACAMAYA, INOS ACUARIO, SOUBLETTE, BRANGUER, COMERCIO, DIAZ MORENO, PALOTAL, MARTIN TOVAR, SAN BLAS MICHELENA, SANTA ROSA, CP II (NUEVO), NUEVA VALENCIA, LOMAS DE LA HACIENDA, EJEVEN, GASES INDUSTRIALES (NUEVO),  VILLAS DEL CENTRO, AGUA MARINA, VILLA ALIANZA, LAS ACACIAS, LOMAS DEL ESTE.</t>
  </si>
  <si>
    <t>ADQUISICION DE 7 INTERRUPTORES EN NIVEL DE 13,8 KV, EN LA SE PLANTA QUIZANDA, ATENDIDA POR DISTRIBUCION</t>
  </si>
  <si>
    <t>SE REQUIERE LA COMPRA E INSTALACION DE 7 INTERRUPTORES EN 13,8 KV, PARA HABILITAR LOS CIRCUITOS  BOSQUE, GUAYOS, MAKRO, OFICINA, SAN DIEGO PTA QUIZANDA, SUCRE, ZIM PTA QUIZANDA -NUEVO</t>
  </si>
  <si>
    <t>ADECUACIÓN CIRCUITO AGUAMARINA</t>
  </si>
  <si>
    <t>1) REALIZAR REHABILITACION MAYOR AL CIRCUITO SH2 34.5 KV PARA SU REHABILITACIÓN.
2) SUMINISTRO E INSTALACIÓN DE TRANSFORMADOR DE POTENCIA DE 15 MVA EN 34,5/13,8 KV A INSTALAR EN BAHÍA 2 DE S/E SH FUNDICIONES.
3) SUMINISTRO E INSTALACIÓN DE RECONECTADOR EN 13,8 KV PARA REHABILITAR SALIDA D 605, BARRA 2, CIRCUITO AGUAMARINA DE S/E SH FUNDICIONES.
4) CAMBIO DE ESTADO DE NC A NA DEL SECCIONADOR CÓDIGO E2GDVL79
5) CAMBIO DE ESTADO DE NA A NC DEL SECCIONADOR CÓDIGO E2GDVL77
6) CAMBIO DE CONDUCTOR DE 1/0 ARV A 4/0 ARV, ONGITUD APROXIMADA 1000 METROS
6) CONSTRUCCIÓN DE TRAMO DE CIRCUITO EN 312,8 ARV, LONGITUD APROXIMADA 200 METROS
7) CONSTRUCCIÓN DE TRAMO DE CIRCUITO EN 312,8 ARV, LONGITUD APROXIMADA 60 METROS
8) CAMBIO DE ESTADO DE NC A NA DE CORTACORRIENTES CÓDIGO E4ABMP46</t>
  </si>
  <si>
    <t>REHABILITACIÓN DE CIRCUITO QUEBRADA HONDA</t>
  </si>
  <si>
    <t>CONSTRUCCIÓN DE TRAMO EN LA VIA PRINCIPAL E LA CUMACA, APROX 500 MTROS, PARA SACAR LA LINEAL DEL DIFICIL ACCESO EN EL QUE SE ENCUENTRA</t>
  </si>
  <si>
    <t xml:space="preserve">RECONFIGURACIÓN DE LOS CIRCUITOS YUMA, TRIGAL Y NAGUANAGUA HACIA S/E GUAPARO </t>
  </si>
  <si>
    <t>1) REPARACIÓN INTERRUPTOR DE SALIDA D505, BARRA 1, S/E GUAPARO, 2) CONSTRUCCIÓN DE TRINCHERA PARA INSTALACIÓN DE CONDUCTOR DE POTENCIA Y SUMINISTRO DE CONDUCTOR 3X1000 MCM PARA EL CAMBIO DEL ALIMENTADOR DE POTENCIA DEL TX2 DE LA S/E GUAPARO, PARA APROVECHAR LA CAPACIDAD DEL TX2. RECORRIDO LINEAL 110 M (BAJANTE DE B.T. DEL TX2 – BAHÍA INTERRUPTOR PRINCIPAL 280, PÓRTICO 13,8 KV). 3) CAMBIO DE ESTADO DE SECCIONADORES CÓDIGO E1JDBB05 DE NC A NA, UBICADOS EN DISTRIBUIDOR LAS CLAVELLINAS. 4) CAMBIO DE ESTADO DE SECCIONADORES CÓDIGO E1JADL24 DE NA A NC, UBICADOS EN AUTOPISTA DEL ESTE, COLINDANTE AL COLEGIO DE ABOGADOS, PARA INTERCONECTAR CTO NAGUANAGUA CON TRAMO DE CIRCUITO FUERA DE SERVICIO.  5) CAMBIO DE ESTADO SECCIONADOR CÓDIGO E1JDFK48S3 DE NA A NC Y CERRAR PUENTES, UBICADO EN AUTOPISTA DEL ESTE, COLINDANTE AL FORUM. 6) CONSTRUIR TRAMO DE CIRCUITO EN CRUCE DE AUTOPISTA SITUADO EN AUTOPISTA DEL ESTE, FRENTE PLAZA LA BACANTE, PARA INTERCONECTAR CON CTO TRIGAL (200 M).  7) CAMBIO DE ESTADO DE NA A NC SECCIONADORES CÓDIGO E1JDKQ61 8) CAMBIO DE ESTADO DE SECCIONADORES CÓDIGO E2GCXG08S1.</t>
  </si>
  <si>
    <t>REHABILITACIÓN DE CIRCUITO CARDENERA 3</t>
  </si>
  <si>
    <t>CONSTRUCCIÓN DE INTERCONEXIÓN ENTRE CTOS CARDENERA 3 (S/E CARDENERA) Y LAS PALMAS (S/E FLORIDA), 57 M EN 2/0 ARV,  DESDE INTERSECCIÓN DE AV ARANZAZU CON CALLE ZAMORA, BARRIO J REGINO PEÑA. CAMBIO DE EDO DE NC A NA, CORTACORRIENTE COD E3CDSL36, UBICADO EN INTERSECCIÓN DE CALLE MAGALLANES CON AV ANDRÉS BELLO. RESTABLECIMIENTO TRAMO SUBTERRÁNEO, CAMBIO A CONDUCTOR 3C500CU50, DESDE SECCIONADORES CÓDIGO E3CDPR11, RECORRIDO APROXIMADO DE 65 M</t>
  </si>
  <si>
    <t xml:space="preserve">UNIFICACIÓN DE TRONCAL Y MEJORAS DEL CIRCUITO VALENCIA III </t>
  </si>
  <si>
    <t>1) CONSTRUCCIÓN DE UN TRAMO AÉREO EN 13,8 KV EN TRAMOS DE APROXIMADAMENTE 0,9 KM Y 0,3 KM. EN 4/0 ARV; 
2) CAMBIO DE CONDUCTOR 2/0 ARV A 4/0 ARV EN APROX. 0,5 KM, EN TRAMO UBICADO EN LA TRANSVERSAL 7 DE LA URB. IND. CARABOBO, 
3) CONSTRUCCIÓN DE 0,22 KM DE LÍNEA PARA INTERCONEXIÓN CON CTO. PROTINAL 813,8 KV DE LA S/E LOS GUAYOS (115/13,8 KV)</t>
  </si>
  <si>
    <t xml:space="preserve">CAMBIO DE CONDUCTOR DEL TRONCAL DEL CIRCUITO SUR 3 EN 13,8 KV, S/E CARABOBO 115/13,8 KV </t>
  </si>
  <si>
    <t>CAMBIO DE CONDUCTOR DEL CIRCUITO SUR 3, 13,8 KV, S/E CARABOBO, DE 2/0 CU A 336 ARV, DE APROXIMADAMENTE 2.33 KM</t>
  </si>
  <si>
    <t>CAMBIO DE CONDUCTOR DOBLE TERNA 34,5KV ANILLO QUIZANDA – CAMORUCO – CENTRO ACUARIO - QUIZANDA, DE 500MCM Y 666 ACSR</t>
  </si>
  <si>
    <t>LAS OBRAS DE ADECUACIÓN PLANTEADAS DENTRO DEL ÁREA DE DISTRIBUCIÓN, CONTEMPLAN:
INCREMENTO DE CAPACIDAD DE TRANSPORTE DE LÍNEA (DOBLE TERNA) QUIZANDA - CENTRO ACUARIO, CAMBIO DE CONDUCTOR “FLAMINGO 666,6” – 24/7 – ACSR, A CONDUCTOR ACCR-656-T16 (GROSBEAK 636) – 26/19 – ACCR, EN UNA LONGITUD APROXIMADA DE 6,9 KM, 
INCREMENTO DE CAPACIDAD DE TRANSPORTE DE LÍNEA (DOBLE TERNA) QUIZANDA - CAMORUCO, CAMBIO DE CONDUCTOR “500 MCM” – 12/7 – ACAR, A CONDUCTOR ACCR-405-T16 (IBIS 397) – 26/7 – ACCR, EN UNA LONGITUD APROXIMADA DE 6,5 KM.
INCREMENTO DE CAPACIDAD DE TRANSPORTE DE LÍNEA (DOBLE TERNA) CENTRO ACUARIO - CAMORUCO, CAMBIO DE CONDUCTOR “500 MCM” – 12/7 – ACAR, A CONDUCTOR ACCR-405-T16 (IBIS 397) – 26/7 – ACCR, EN UNA LONGITUD APROXIMADA DE 3 KM.
CONSTRUCCIÓN DE CUBO DE INTERCONEXIÓN/TRANSFERENCIA DE LÍNEAS GUAPARO – CENTRO MICHELENA CON QUIZANDA - CAMORUCO Y  GUAPARO – CENTRO MICHELENA CON QUIZANDA - CENTRO ACUARIO, SE PLANTEA LA CONSTRUCCIÓN DE DOS CUBOS DE TRANSFERENCIA CADA UNO CON TRES JUEGOS DE SECCIONADORES POR TERNA, DOS SECCIONADORES EN CONDICIÓN NC Y UNO NA A UBICAR EN LOS CRUCES EXISTENTES DE LAS LÍNEAS DE SUBTRANSMISIÓN, EN CERRO COPEI Y LA CALIFORNIA.</t>
  </si>
  <si>
    <t>REMODELACION DEL CIRCUITO ARAGUITA 13,8 KV DE LA S/E GUACARA I 115/34,5/13,8 KV</t>
  </si>
  <si>
    <t>1) CONSTRUCCIÓN DE 1 TRAMO DE LÍNEA DESDE LA S/E GUACARA II EN 13,8 KV, CON UN CALIBRE DE CONDUCTOR DE 336 ARV, Y CON UNA LONGITUD DE 1,04 KM
2) CAMBIO DE CONDUCTOR EN UN TRAMO DE LÍNEA DE 13,8 KV DE LOS ACTUALES CTOS. NARANJILLO Y ARAGÜITA DE 2/0 ARV Y 1/0 ARV (RESPECTIVAMENTE) A 4/0 ARV, CON UNA LONGITUD DE  0,41 KM.
3) CONSTRUCCIÓN DE 1 TRAMO DE LÍNEA EN 13,8 KV, CON UN CALIBRE DE CONDUCTOR DE 4/0 ARV, Y CON UNA LONGITUD DE 0.76 KM
4) COLOCAR DOS PUENTES PARA CAMBIAR LA CONEXIÓN DE LOS DOS RAMALES, DESDE EL CTO. ARAGÜITA, HACIA EL CTO. NUEVO PROPUESTO
5) COLOCAR UN JUEGO DE SECCIONADORES N/A
6) CAMBIO DE CONDUCTOR EN UN TRAMO DE LÍNEA DE 13,8 KV DEL ACTUAL CTO. ARAGÜITA DE 2 ARV A 4/0 ARV, CON UNA LONGITUD DE  0,73 KM.
7) CONSTRUCCIÓN DE 1 TRAMO DE LÍNEA EN EL CTO. ARAGÜITA EN 13,8 KV, CON UN CALIBRE DE CONDUCTOR DE 4/0 ARV, Y CON UNA LONGITUD DE 0.15 KM</t>
  </si>
  <si>
    <t>REUBICACIÓN Y CAMBIO DE CONDUCTOR A 4/0 ARV DEL CIRCUITO CANOABO 13,8 KV</t>
  </si>
  <si>
    <t>REUBICACION Y CAMBIO DE CONDUCTOR A 4/0 ARV DEL CIRCUITO CANOABO 13,8 KV, EN LOS SIGUIENTES SECTORES:
A) CAMBIO DE CONDUCTOR DE 2/0 ARV A 4/0 ARV EN TRONCAL DEL CIRCUITO CANOABO 13,8 KV DESDE S/E BEJUMA HASTA E/S LOURDES (APROXIMADAMENTE 3 KM) E INTERCONECTAR CON EL CIRCUITO PEDECA.
B) SECTOR ALTOS DE REYES: DESDE CARRETERA PANAMERICANA HASTA EL SECTOR TUCUPIDO (APROXIMADAMENTE 3 KM).
C) CASERIO ALTOS DE REYES (APROXIMADAMENTE 1,2 KM).
D) LA GUAMITA DESDE EL PARCELAMIENTO EL REPOSO (AGUIRRE) (APROXIMADAMENTE 3 KM).
E) SECTOR LA TRILLA (APROXIMADAMENTE 1,72 KM)
G) AVENIDA BOLIVAR DE CANOABO (APROXIMADAMENTE 1,76 KM).</t>
  </si>
  <si>
    <t>CAMBIO DE CONDUCTOR A 4/0 ARV A UN TRAMO DE 5,50 KM DEL CIRCUITO SAN BERNANDO 13,8 KV, S/E SANTA CLARA</t>
  </si>
  <si>
    <t>CAMBIO DE CONDUCTOR A 4/0 ARV A UN TRAMO DE 5,50 KM DEL CTO. SAN BERNANDO 13.8 KV, S/E SANTA CLARA</t>
  </si>
  <si>
    <t xml:space="preserve">RECONFIGURACIÓN DE LOS CIRCUITOS VALENCIA SUR, VELÓDROMO CARDENERA III, CARDENERA IV Y URRIERA I HACIA S/E METRO 115 KV </t>
  </si>
  <si>
    <t>1) CIRCUITO INTERCONEXIÓN CARDENERA IV - VALMETRO, CONSTRUCCIÓN DE 850 METROS EN 312,8 ARV Y CAMBIAR ESTADO DE SECCIONADOR E3CDPC46 A NA
2) CIRCUITO INTERCONEXIÓN VALENCIA SUR - VALMETRO, CONSTRUCCIÓN DE 100 METROS EN 4/0 ARV, Y CAMBIAR ESTADO DE SECCIONADOR E3CDTD19 A NA
3) CIRCUITO INTERCONEXIÓN VELÓDROMO NORTE - VALMETRO, CONSTRUCCIÓN DE 335 METROS EN 4/0 ARV, Y CAMBIAR ESTADO DE SECCIONADOR E3CDXQ45 A NA.
4) CIRCUITO INTERCONEXIÓN CARDENERA III - VALMETRO, CONSTRUCCIÓN DE 135 METROS EN 312,8 ARV, CAMBIO DE CONDUCTOR DE 4 CU A 312,8 ARV EN 725 METROS Y CAMBIAR ESTADO DE SECCIONADOR E3CDPP42 A NA.
5) CIRCUITO INTERCONEXIÓN VELÓDROMO SUR - VALMETRO, CONSTRUCCIÓN DE 1485 METROS EN 336 ARV, Y CAMBIAR ESTADO DE SECCIONADOR E3FBKC94 A NA</t>
  </si>
  <si>
    <t>PROLONGACIÓN DEL CIRCUITO SAN RAFAEL EN 13,8 KV</t>
  </si>
  <si>
    <t>PROLONGACIÓN DEL CIRCUITO SAN RAFAEL EN 13,8 KV, EN RECORRIDO APROXIMADO DE 1750 M, CONDUCTOR 4/0 ARV, EN BEJUMA, CARRETERA PANAMERICANA DESDE CONJUNTO EMPRESARIAL SAN RAFAEL HASTA ESTACIÓN DE SERVICIO LOURDES.</t>
  </si>
  <si>
    <t>RECONFIGURACIÓN DE LOS CIRCUITOS VALENCIA II, FANRECA, CARDENERA III Y ARANZAZU HACIA S/E RED MEDIA HIDROCENTRO</t>
  </si>
  <si>
    <t>1) CIRCUITO INTERCONEXIÓN ARANZAZU, CONSTRUCCIÓN DE 2330 METROS EN 336 ARV, CAMBIO DE CONDUCTOR DE 4/0 ARV A 336 ARV EN TRAMO DE 145 METROS Y CAMBIAR ESTADO DE SECCIONADOR E3FABQ89 A NA.
2) CIRCUITO INTERCONEXIÓN VALENCIA II , CONSTRUCCIÓN DE 742 METROS EN 4/0 ARV, Y CAMBIAR ESTADO DE SECCIONADOR E3CCUF43 A NA.
3) CIRCUITO INTERCONEXIÓN FANRECA CONSTRUCCIÓN DE 708 METROS EN 4/0 ARV, Y CAMBIAR ESTADO DE SECCIONADOR E3CCTR34 A NA Y SECCIONADORES E3CCQE92S2 Y E3CCQE92S1 CAMBIAR ESTADO A NC
4) CIRCUITO INTERCONEXIÓN CARDENERA III, CONSTRUCCIÓN DE 1250 METROS EN 4/0 ARV, Y CAMBIAR ESTADO DE SECCIONADOR E3CCMP16S1 A NA</t>
  </si>
  <si>
    <t>RECONFIGURACIÓN DE LOS CIRCUITOS EL PALITO, VISTAMAR Y EL CAMBUR HACIA S/E TABORDA</t>
  </si>
  <si>
    <t>1) EL CAMBUR: CONSTRUCCIÓN Y ADECUACIÓN DE TRAMO CIRCUITAL EN 13,8 KV DE CONDUCTOR 4 CU A 394,5 ARV DESDE FUTURA S/E TABORDA 115/13,8 KV HASTA INTERCONEXIÓN CON CIRCUITO CALIFE (APROXIMADAMENTE 1,5 KM);
2) EL PALITO Y VISTAMAR: CONSTRUCCIÓN DE TRAMO CIRCUITAL EN DOBLE TERNA EN 13,8 KV DE CONDUCTOR 394,5 ARV DESDE FUTURA S/E TABORDA 115/13,8 KV HASTA INTERCONEXIÓN CON CIRCUITOS SALIDA 4 (EL PALITO) Y SALIDA 5 (VISTAMAR) (APROXIMADAMENTE 3.5 KM).
3) CONSTRUCCIÓN DE CIRCUITO DIVISIÓN EL CAMBUR ESTA OBRA IMPLICA ADECUACIÓN DE TRONCAL DE 4 CU A 394.5 ARV EN TRAMO APROXIMADO DE 6,5 KM</t>
  </si>
  <si>
    <t>RECONFIGURACIÓN DEL CIRCUITO SANTA CRUZ HACIA S/E LA ELVIRA</t>
  </si>
  <si>
    <t>1) CONSTRUCCIÓN DE 1,5 KM DE LÍNEA EN 394,5 ARV DESDE LA S/E LA ELVIRA, HASTA LA AV. PRINCIPAL SANTA CRUZ, FRENTE AL ESTADIO LOS CRIOLLITOS
2) COLOCAR JUEGO DE SECCIONADORES (NA), PARA INTERCONEXIÓN ENTRE LOS CIRCUITOS SANTA CRUZ (S/E VALLE SECO) Y EL NUEVO CIRCUITO A CONSTRUIR.</t>
  </si>
  <si>
    <t>RECONFIGURACIÓN DE CIRCUITO LA LINDA 34,5 KV (POR INUNDACIÓN DEL LAGO DE VALENCIA)</t>
  </si>
  <si>
    <t>1)CONSTRUCCIÓN DE TRAMO DE CIRCUITO AISLADO EN 34,5KV - 4/0 ARV, EN UNA LONGITUD APROX DE 3 KM, PARA SACARLO DE LA AUTOPISTA HACIA EL POBLADO, ALEJANDO EL CIRCUITO DEL LAGO DE VALENCIA</t>
  </si>
  <si>
    <t>RECONFIGURACIÓN DE REDES EN 13,8 HACIA FUTURA BARRA 5 DE S/E GUACARA II</t>
  </si>
  <si>
    <t xml:space="preserve">1. EQUIPAMIENTO Y REORDENAMIENTO DE LAS SALIDAS EN 13,8 KV Y EN 34,5 KV, DE LA S/E GUACARA II 115/34,5/13,8 KV, MEDIANTE LA CONSTRUCCIÓN DE PEQUEÑOS TRAMOS DE LÍNEAS Y/O CONEXIONES, ASÍ COMO LA ELIMINACIÓN DE TRAMOS DE LÍNEA QUE PERMITAN: REUBICACIÓN HACIA EL TX5 (AMPLIACIÓN A CONSTRUIR) DE LOS CTOS. NARANJILLOS, PIRELLI, VENOCO, VIGIRIMA Y MALAVE VILLALBA; CONSTRUCCIÓN DE TRES (03) NUEVAS SALIDAS EN 13,8 KV DESDE EL TX2; REUBICACIÓN DE LA SALIDA EN 13,8 KV DEL ACTUAL CIRCUITO NARANJILLOS, DEL TX1, HACIA EL TX5.
2. EQUIPAMIENTO DE SALIDAS Y CONSTRUCCIÓN DOS CIRCUITOS ALIMENTADORES EN 13,8 KV, EN CONDUCTOR 312,8 ARV CADA UNO, PARA ALIMENTAR CON EL PRIMERO PARTE DE LA CARGA DE LAS VEGAS II Y CON EL SEGUNDO PARTE DE LAS VIVIENDAS A DESARROLLAR POR GRUVISO. 
3. ESTOS CIRCUITOS INICIARAN EN TRIPLE TERNA CON CIRCUITO EXISTENTE QUE SE ENCUENTRA FUERA DE SERVICIO (COLOCADO POR LA EMPRESA TUBULARES PETROLEROS), CUYO CONDUCTOR, CRUCETAS Y AISLADORES DEBERÁN SER REUBICADOS SOBRE LA NUEVA POSTEADURA Y TENDRÁ UN RECORRIDO DESDE LA S/E GUACARA II 115/34,5/13,8 KV, HASTA LA CARRETERA NACIONAL GUACARA – LOS GUAYOS, EN DONDE SE BIFURCARÁ, QUEDANDO UNA DOBLE POR LA CARRETERA CON SENTIDO HACIA LOS GUAYOS, HASTA LLEGAR AL URBANISMO LAS VEGAS II, CON UNA LONGITUD APROX. DE 5 KM, QUEDANDO ASÍ, UNA SIMPLE TERNA QUE LLEGARA A LA CONSTRUCCIÓN DE GRUVISO CON UNA LONGITUD APROX. DE 5,5 KM. 
</t>
  </si>
  <si>
    <t>RECONFIGURACIÓN DE CIRCUITOS MANANTIAL, NAGUANAGUA Y CIDRA HACIA SALIDA D205, BARRA 2, SE NAGUANAGUA</t>
  </si>
  <si>
    <t>1) REPARACIÓN DE INTERRUPTOR SALIDAS D405, D505 Y D705, BARRA 1, S/E GUAPARO; 2) CAMBIO DE ESTADO DE SECCIONADOR E1JBTQ28 A NC; 3) INSTALAR JUEGO DE SECCIONADORES CÓDIGO SUGERIDO E1JBFQ06 (NA), UBICAR EN ESQUINA DE AV ESTE-OESTE 1 CON VÍA DE SERVICIO, REFERENCIA BIO MERCADO NAGUANAGUA; 4) CONSTRUCCIÓN DE PROLONGACIÓN DE CIRCUITO, CONDUCTOR 312,8 ARV, LONGITUD 900 M, DESDE ESQUINA AV ESTE-OESTE 1 HASTA CRUCE DE CIRCUITO SOBRE AUTOPISTA CIRCUNVALACIÓN ESTE, REFERENCIA HOTEL SAN REMO, 5) CAMBIO DE EDO DE SECCIONADOR E1JBBB21S1 A NA; 6) TENDER PUENTES ENTRE CIRCUITOS NAGUANAGUA Y MANANTIAL, UBICACIÓN: ESQUINA AV VALENCIA Y PRINCIPAL LOS GUAYABITOS, REFERENCIA MOTOCA; 7) CAMBIO DE ESTADO JUEGO DE SECCIONADORES E1JBAJ71 A NA; 8) INSTALAR JUEGO DE SECCIONADORES CÓDIGO SUGERIDO E1JBN66 (NA), CAMBIO DE ESTADO SECCIONADORES E1JBAN67 (NC), UBICACIÓN AVENIDA UNIVERSIDAD REFERENCIA BOMBA SANTA ANA; 9) CAMBIO DE ESTADO DE SECCIONADORES E1JADF82 A NA.</t>
  </si>
  <si>
    <t>RECONFIGURACIÓN DEL CIRCUITO HOSPITAL DIVIDIDO TRAMO NORTE HACIA SALIDA D 505, BARRA 1 DE S/E NAGUANAGUA</t>
  </si>
  <si>
    <t>1) PROCURA E INSTALACIÓN DE INTERRUPTOR EN SALIDA D-405 S/E GUAPARO
2) CERRAR SECCIONADORES NA ENTRE LOS CIRCUITOS TRIGAL NORTE Y HOSPITAL, CÓDIGO E1JBFQ07, UBICADOS EN CALLE ESTE-OESTE 1 DE LA URB. PALMA REAL C/C CALLE DE SERVICIO ESTE DE LA AUTOPISTA CIRCUNVALACIÓN ESTE, A FIN DE USAR RUTA CIRCUITAL LIBERADA DEL CTO. TRIGAL NORTE DESDE SALIDA D505.
3) INTERCONECTAR LOS CIRCUITOS HOSPITAL Y MANANTIAL, COLOCANDO UN JUEGO DE SECCIONADORES NC CON CÓDIGO SUGERIDO E1JBBB21S2, A UBICAR EN LA AUTOPISTA CIRCUNVALACIÓN ESTE, COLINDANTE AL C.C. IL PÓRTICO Y ABRIR JUEGO DE SECCIONADORES NC DEL CTO. MANANTIAL, IDENTIFICADOS CON EL CÓDIGO E1JBBB21S1. ESTO CON EL FIN DE TRANSFERIR CARGAS DESDE EL CTO. MANANTIAL, HACIA EL CTO. HOSPITAL DIVIDIDO TRAMO NORTE SALIDA D 505.</t>
  </si>
  <si>
    <t>RECONFIGURACIÓN DE CIRCUITOS INCORPORANDO BARRA 5, S/E FLOR AMARILLO</t>
  </si>
  <si>
    <t>1. EQUIPAMIENTO DE SALIDAS CIRCUITALES 1, 3 Y 4 EN 13,8 KV
SALIDA 3 (ALIMENTARÁ CARGA INDUSTRIAL DEL CTO EL RECREO, A TRAVÉS DE NUEVA RUTA MÁS CORTA, MEJORANDO PERFILES DE TENSIÓN)
SALIDA 4 (DIVISIÓN DEL CTO VALLE DE ORO, FLOR AMARILLO).
4. CAMBIO DE CONDUCTOR, A 4/0 ARV, EN TRAMO DEL CTO BUCARAL, UBICADO EN LA CALLE PLAZA O LINDERO OESTE DE LA URB. HERMÓGENES, 0,2 KM.  
5. ACTIVAR LA SALIDA ACTUAL DEL CTO BUCARAL, MEDIANTE EL CIERRE DE UN JUEGO DE SECCIONADORES QUE INTERCONECTA LOS CIRCUITOS PASO REAL S/E FLOR AMARILLO Y BUCARAL S/E FLOR AMARILLO, UBICADOS EN AV. BOLÍVAR DE FLOR AMARILLO C/C CALLE PLAZA Y ABRIR UN JUEGO DE SECCIONADORES DEL CTO PASO REAL, UBICADO FRENTE DE URB. HERMÓGENES. CON ESTA ACCIÓN, SE TRANSFIERE LA CARGA DEL CTO PASO REAL, A TRAVÉS DE LA SALIDA DEL CTO BUCARAL, LIBERANDO LA SALIDA DEL CTO PASO REAL. 
6. CONSTRUCCIÓN DE UN TRAMO DE LÍNEA EN 4/0 ARV, 0,3 KM, PARA INTERCONECTAR LA SALIDA DEL ACTUAL CTO PASO REAL, CON UN RAMAL DEL CTO VALLE DE ORO S/E FLOR AMARILLO, OBTENIENDO UN RECORRIDO DE RUTA POR LA AV. BOLÍVAR DE FLOR AMARILLO, DESDE LA ANTENA MOVISTAR, HASTA LA URB. LOS BUCARES.
7. COLOCAR UN JUEGO DE SECCIONADORES N/A EN EL CTO VALLE DE ORO Y CAMBIO DE CONDUCTOR A 4/0 ARV EN EL TRAMO DE 50 M. DONDE SE COLOCARÁ EL JUEGO DE SECCIONADORES N/A EN LA URB. LOS BUCARES. 
SALIDA 5 (ALIMENTARÁ NUEVAS CARGAS COMO VALLE DORADO Y VALLE ENCANTADO)
8. EQUIPAMIENTO Y CONSTRUCCIÓN DE  UNA SALIDA EN 13,8 KV, DE LA S/E FLOR AMARILLO 115/13,8 KV, 4,3 KM, CONDUCTOR 312.8 ARV, DESDE LA SUBESTACIÓN, HASTA LOS TERRENOS DONDE SE CONSTRUYEN LAS URBANIZACIONES VALLE DORADO Y VALLE ENCANTADO.</t>
  </si>
  <si>
    <t xml:space="preserve">RECONFIGURACIÓN DE LOS CIRCUITOS GUACAMAYA, CERÁMICA, CANAL I Y CANTAURA HACIA S/E CABRIALES </t>
  </si>
  <si>
    <t>1) CIRCUITO INTERCONEXIÓN GUACAMAYA - CABRIALES, CONSTRUCCIÓN DE 70 METROS EN 312,8 ARV Y CAMBIAR ESTADO DE SECCIONADOR E3CCLG87S1 A NA
2) CIRCUITO INTERCONEXIÓN CERÁMICA NORTE - CABRIALES, CONSTRUCCIÓN DE 50 METROS EN 4/0 ARV, Y CAMBIAR ESTADO DE LOS SECCIONADORES E3CCLG87S2 Y E3CCQH08 A NA
3) CIRCUITO INTERCONEXIÓN CANAL I + CANTAURA - CABRIALES, CONSTRUCCIÓN DE 130 METROS EN 4/0 ARV, REALIZAR INTERCONEXIÓN CANTAURA - CANAL I EN CRUCE DE CIRCUITOS UBICADO CERCA DE G.E. PADRE BERGETTI Y CAMBIAR ESTADO DE LOS SECCIONADORES E3CDAK28 Y E3CBWF79 A NA.
4) CIRCUITO INTERCONEXIÓN CARDENERA III - VALMETRO, CONSTRUCCIÓN DE 135 METROS EN 312,8 ARV, CAMBIO DE CONDUCTOR DE 4 CU A 312,8 ARV EN 725 METROS Y CAMBIAR ESTADO DE SECCIONADOR E3CDPP42 A NA.
5) CIRCUITO INTERCONEXIÓN CERÁMICA SUR - CABRIALES, CONSTRUCCIÓN DE 1205 METROS EN 312,8 ARV, Y CAMBIAR ESTADO DE SECCIONADOR E3CCQH08 A NA</t>
  </si>
  <si>
    <t>ADECUACIÓN DEL CTO PATANEMO</t>
  </si>
  <si>
    <t>ADECUACIÓN DEL CTO PATANEMO, DE 2/0 ARV A 394,5 ARV, EN TRAMO APROXIMADO DE 5 KM</t>
  </si>
  <si>
    <t xml:space="preserve">CAMBIO DE NIVEL DE TENSIÓN DE 2,4 KV A 13,8 KV  DE LA S/E CAMORUCO 34,5/13,8/2,4 KV, ALIMENTADORES CEIBA Y SAN JOSÉ 2,4 KV.  </t>
  </si>
  <si>
    <t xml:space="preserve">PRIMERA SECCIÓN “ADECUACIÓN RED DE DISTRIBUCIÓN”: 
1) SUSTITUCIÓN DE TRANSFORMADORES DE DISTRIBUCIÓN DE TENSIÓN PRIMARIA 2,4 KV A 13,8 KV A TRAVÉS DE LA  INCORPORACIÓN A TRANSFORMADORES EXISTENTES, AUMENTOS DE CAPACIDAD O INSTALACIÓN DE NUEVOS TRANSFORMADORES.
2) EXTENSIÓN DE LA RED DE MEDIA TENSIÓN (13,8KV) PARA ALCANZAR LOS DISTINTOS CENTROS DE DISTRIBUCIÓN DE MEDIA TENSIÓN. CONSTRUCCIÓN DE APROXIMADAMENTE 1050 M DE RED AÉREA A 13,8 KV, CONDUCTOR MÍNIMO CALIBRE 1/0 ARV.
3) DESMANTELAMIENTO DE LAS REDES 2,4 KV, CIRCUITOS SAN JOSÉ Y CEIBA, APROXIMADAMENTE 5,4 KM. QUE INVOLUCRA NECESARIAMENTE LA INCORPORACIÓN EN ESTE PROYECTO DE LA EMPRESA CANTV Y LAS TELEVISORAS POR CABLE, A FIN DE QUE REALICEN EL DESMANTELAMIENTO DE SUS REDES ADOSADAS A NUESTRA POSTEADURA Y PODER PROCEDER CON LA ELIMINACIÓN DE LOS SOPORTES.                                                                                4) ADECUACIÓN DE LA RED DE B.T., (REUBICACIÓN HACIA POSTEADURA EXISTENTE Y/O TENDIDO DE NUEVA RED B.T.) PERO TOMANDO EN CUENTA LAS ADECUACIONES NECESARIAS EN BAJA TENSIÓN SEGÚN SEA LA UBICACIÓN DE LOS TRANSFORMADORES EXISTENTES (LO MÁS PRÓXIMO AL CENTRO DE CARGAS DE CADA SECTOR) Y SU CARGABILIDAD QUE DETERMINEN LA NECESIDAD DE AMPLIACIÓN, CONEXIÓN DIRECTA O INSTALACIÓN DE NUEVOS TRANSFORMADORES DE DISTRIBUCIÓN. PARA TAL FIN, SE REQUIERE INSTALAR UNA CAPACIDAD DISTRIBUIDA DE 78 TX 1Ø DE 25 KVA, 44 TX 1Ø DE 37,5 KVA, 21 TX 1Ø DE 50 KVA, 14 TX 1Ø DE 75 KVA Y 3 TX 1Ø DE 100 KVA
</t>
  </si>
  <si>
    <t>SEGUNDA SECCIÓN “ADECUACIÓN DE LA CAPACIDAD DE SUMINISTRO EN LA S/E CAMORUCO”: 
1) SUMINISTRO E INSTALACIÓN DE UN TRANSFORMADOR DE POTENCIA 34,5/13,8KV 16-20MVA, (LAS FUNDACIONES EXISTENTES ESTÁN ADECUADAS PARA SOPORTAR HASTA 35 TONELADAS APROX.), POR LO QUE NO SE REQUIEREN OBRAS CIVILES, EN ESTE SENTIDO.
2) ADECUACIÓN DEL PÓRTICO DE SALIDA EN BARRA 2 (INCORPORAR UNA SALIDA ADICIONAL) QUE PERMITA EL SUMINISTRO A TRES CIRCUITOS 13,8KV
3) SUMINISTRO E INSTALACIÓN DE TRES NUEVOS INTERRUPTORES /RECONECTADORES
4) CONSTRUCCIÓN DE BANCADA SUBTERRÁNEA DE APROXIMADAMENTE 250 M CON SEIS TUBOS DE SEIS PULGADAS QUE PUEDA SER USADO PARA SER  USADO COMO SALIDA DESDE LA BAHÍA DE SALIDA HASTA UN PUNTO EXTERNO EN LA AV ROJAS QUEIPO, QUE TENTATIVAMENTE SE USARA PARA TRES TERNAS QUE PODRÍAN SUSTITUIR LOS ALIMENTADORES DE LA S/E TRÉBOL 34,5/13,8 KV 10MVA INSTALADOS.
5) CONSTRUCCIÓN DE APROXIMADAMENTE 400 M DE RED AÉREA CON UNA TRIPLE TERNA DE CONDUCTORES 4/0 ARV DESDE EL PUNTO DE SALIDA DE LA SUBESTACIÓN PARA EL NUEVO TRANSFORMADOR 34,5 / 13,8 KV QUE ESTARÁ UBICADO EN LA SUBESTACIÓN CAMORUCO, HASTA LOS PUNTOS DE INTERSECCIÓN DE LOS ALIMENTADORES DE LA S/E TRÉBOL.
6) DESMANTELAMIENTO Y REVESTIMIENTO DE BAHÍA DE  SALIDA EN LA SUBESTACIÓN CAMORUCO DE LAS ACTUALES SALIDAS DE 2,4 KV , A SALIDAS PROYECTADAS DE 13,8 KV, PENSANDO CON UN ESPACIO DE RESERVA PARA FUTURAS SALIDAS Y TRANSFERENCIAS.</t>
  </si>
  <si>
    <t>ADECUACIÓN ALIMENTADOR NORTE 1</t>
  </si>
  <si>
    <t>1) REPARACIÓN DE INTERRUPTOR EN SALIDA D705
2) CAMBIO DE LA DOBLE TERNA NORTE1-TRIGAL, A CONDUCTOR 336 MCM, DESDE LA S/E GUAPARO HASTA EL PUNTO DONDE EL CTO NORTE1, DEJA DE SER DOBLE CON EL CTO. TRIGAL Y CRUZA LA AUTOPISTA DEL ESTE, CERCA DE LA PLAZA LA BACANTE (1,8 KM)
3) CONSTRUCCIÓN DE 87M DE CIRCUITO EN CONDUCTOR ECOLÓGICO (BOUCHE) DESDE E1JDJL50 HASTA E1JDJL20 UBICADO EN LA AVENIDA MONSEÑOR ADAM 141, EL CIRCUITO NORTE I TOMARA PARTE DE LA CARGA (17 AMP) DEL CIRCUITO VIÑEDO 2 DE LA SUBESTACIÓN CAMORUCO.
4) INSTALAR SECCIONADOR FRENTE A FARMATODO DE LA AV. MONSEÑOR ADAM, PARA ABRIR UN TRAMO DE CIRCUITO VIÑEDO 2 DE LA SUBESTACIÓN CAMORUCO 13,8 KV Y TRANSFERIR CARGA AL CIRCUITO NORTE I DE LA SUBESTACIÓN GUAPARO 13,8 KV.
5) TENDER PUENTES EN INTERSECCIÓN CIRCUITAL DE CIRCUITOS TRIGAL (NORTE I) Y CHAGUARAMAL (AV BOLÍVAR), UBICADO EN CRUCE DE AVENIDA BOLÍVAR C/C CALLE 137, REFERENCIA MC DONALD'S.</t>
  </si>
  <si>
    <t>ADECUACIÓN CTO AV BOLÍVAR</t>
  </si>
  <si>
    <t>1) ADECUACION DE LA SALIDA DEL CIRCUITO AV BOLIVAR; CAMBIO DE CONDUCTOR 3C 500 CU A 3C 1000 CU EN 100 M APROXIMADAMENTE EN TRAMO SUBTERRANEO, Y CAMBIO DE CONDUCTOR DE 312,8 ARV A 336 ARV EN 200 METROS APROXIMADAMENTE EN TRAMO AEREO.
2) PUNTO DE TRANSFERENCIA CIRCUITO AV BOLIVAR-CARABOBO, CAMBIO DE ESTADO DE SECCIONADOR E1JDND69 A NC.
3) CONSTRUCCIÒN DE INTERCONEXIÒN CIRCUITOS AV BOLÌVAR - CARABOBO, EN CONDUCTOR 312,8 ARV EN 350 M APROXIMADAMENTE
4) DELIMITACIÒN DE FLUJO DEL CIRCUITO CARABOBO, SEC E1JDJH24S1, CAMBIO DE ESTADO A NA.
5) CAMBIO DE ESTADO DE SECCIONADORES E1JDEL71S1 Y E1JDJC89S1 A NA.</t>
  </si>
  <si>
    <t>ADECUACIÓN CTO TOCUYITO 1</t>
  </si>
  <si>
    <t>1. ADECUACIÓN DE RAMAL ORIENTADO HACIA HACIENDA SAN PABLO DEL CTO TOCUYITO 1 A CONDUCTOR 4/0 ARV
C) ADECUACIÓN A 4/0 ARV DE TRAMO CIRCUITAL EN APROXIMADAMENTE 300 M
D) ADECUACIÓN A 4/0 ARV DE TRAMO CIRCUITAL EN APROXIMADAMENTE 1150 M
E) CONSTRUCCIÓN DE TRAMO CIRCUITAL EN 4/0 ARV, APROXIMADAMENTE 1750 M</t>
  </si>
  <si>
    <t>ADECUACIÓN Y CAMBIO DE NIVEL DE TENSIÓN DE 2,4 KV A 13,8 KV, DE LOS CIRCUITOS  FLORIDA, LISANDRO ALVARADO, RAYA Y CANAL (S/E CABRIALES).</t>
  </si>
  <si>
    <t>CAMBIO DE NIVEL DE TENSIÓN DE 2,4 KV A 13,8 KV, DE LOS CIRCUITOS FLORIDA DE 4,75 KM Y 1887,5 KVA, LISANDRO ALVARADO DE 2,96 KM Y 950 KVA, RAYA DE 3,19 KM Y 1160 KVA, Y CANAL DE 3,89 KM Y 1310 KVA INSTALADOS, PARA ELLO DEBEN CONSTRUIRSE APROXIMADAMENTE 15 KM Y SUSTITUCIÓN APROXIMADAMENTE 123 TRANSFORMADORES MONOFÁSICOS DE DISTRIBUCIÓN PARA UN TOTAL DE 5.307,5 KVA.                                                         ADECUACIÓN DE LA RED DE B.T., (REUBICACIÓN HACIA POSTEADURA EXISTENTE Y/O TENDIDO DE NUEVA RED B.T.) PERO TOMANDO EN CUENTA LAS ADECUACIONES NECESARIAS EN BAJA TENSIÓN SEGÚN SEA LA UBICACIÓN DE LOS TRANSFORMADORES EXISTENTES (LO MÁS PRÓXIMO AL CENTRO DE CARGAS DE CADA SECTOR) Y SU CARGABILIDAD QUE DETERMINEN LA NECESIDAD DE AMPLIACIÓN, CONEXIÓN DIRECTA O INSTALACIÓN DE NUEVOS TRANSFORMADORES DE DISTRIBUCIÓN. PARA TAL FIN, SE REQUIERE INSTALAR UNA CAPACIDAD DISTRIBUIDA DE 35 TX 1Ø DE 5 KVA, 36 TX 1Ø DE 10 KVA, 53 TX 1Ø DE 15 KVA, 67 TX 1Ø DE 25 KVA, 37 TX 1Ø DE 37,5 KVA, 16 TX 1Ø DE 50 KVA Y 1 TX 1Ø DE 100 KVA</t>
  </si>
  <si>
    <t>CAMBIO DE CONDUCTOR DEL TRONCAL DEL CIRCUITO MORON EN 13,8 KV, S/E MORON</t>
  </si>
  <si>
    <t>1) CONSTRUIR TRONCAL DE CIRCUITO, LONGITUD 1800 M, CONDENSADOR 394,5 ARV. A LO LARGO DE LA CARRETERA PANAMERICANA DESDE SECCIONADORES CÓDIGO JHJ2628 UBICADOS EN LA INTERSECCIÓN DE LA CALLE SAN DIEGO CON CARRETERA PANAMERICANA HASTA CORTACORRIENTES CÓDIGO JHQ0891, UBICADOS EN SECTOR SANTA ROSA. 2) CAMBIAR ESTADO DE NC A NA, CORTACORRIENTE CÓDIGO JHQ0891. 3) RESTABLECIMIENTO DE LA OPERATIVIDAD DE 4 BANCOS DE CONDENSADORES UBICADOS EN: A) COND FGI1377, 3X100 KVAR; B) COND EGM9906, 3X100 KVAR; C) COND DGN2340, 3X100 KVAR; D) COND KIQ3472, 3X100 KVAR. 4) SUMINISTRO E INSTALACIÓN DE 19 CORTACORRIENTES PARA REEMPLAZO DE EQUIPOS INOPERATIVOS: A) CC LIK0514; B) CC LIK4936; C) CC LIL8803C2; D) CC LIF6293; E) CC LIF7454C1; F) CC LIF5480; G) CC KID3172; H) CC KIR1337; I) CC KHB1837; J) CC JHK7442C1; K) CC IHT0932; L) CC IHA2609; M) CC GGE8621; N) CC EGN6595; Ñ) CC EGS7582; O) CC EGY0181; P) CC DGG6940; Q) CC BFI7524; R) CC BFI7383. 5) SUMINISTRO E INSTALACIÓN DE 4 SECCIONADORES PARA REEMPLAZO DE EQUIPOS INOPERATIVOS: A) SECC KIT2993; B) SECC LIL4381; C) SECC JHJ2628; D) SECC EGN8823S1. 6) SUMINISTRO E INSTALACIÓN DE INTERRUPTOR 13,8 KV, 630 AMP, PARA REEMPLAZO DE EQUIPO INOPERATIVO EN SALIDA D-805, BARRA 2, S/E MORÓN. (CTO PALMA SOLA). 7) SUMINISTRO E INSTALACIÓN DE SECCIONADORES DE LÍNEA PARA REEMPLAZO DE EQUIPOS INOPERATIVOS EN SALIDA D-805 (CTO PALMA SOLA).</t>
  </si>
  <si>
    <t>ADECUACIÓN DE RED DOBLE TERNA SUR 34,5 KV - VELÓDROMO 13,8 KV Y SUR 34,5 KV - ARANZAZU 13,8 KV</t>
  </si>
  <si>
    <t>ADECUACIÓN DE RED DOBLE TERNA SUR 34,5 KV - VELÓDROMO 13,8 KV Y SUR 34,5 KV - ARANZAZU 13,8 KV (TRAMO DE 4 KM, DESDE S/E CARDENERA HASTA AV. LA ROMANA) Y CONSTRUCCIÓN DE TERNA ADICIONAL PARA CONVERTIR EN DOBLE TERNA EN 34,5 KV, SUR 1 Y SUR 2 (TRAMO DE 3 KM, DESDE AV. LA ROMANA HASTA S/E SUR)</t>
  </si>
  <si>
    <t>REACTIVACIÓN DE LOS BANCOS DE CONDESADORES  DE 15 CIRCUITOS: CAFETAL, FACES,  LA ENTRDA, AV. BOLIVAR, PREBO, SABANA LARGA, TRIGAL SUR, ENTRE OTROS</t>
  </si>
  <si>
    <t>SE REQUIERE LA REACTIVACIÓN DE 137  LOS BANCOS DE CONDESADORES FIJOS DISTRIBUIDOS LOS CIRCUITOS 13,8 KV  CAFETAL, FACES,  LA ENTRDA, AV. BOLIVAR, PREBO, SABANA LARGA, TRIGAL SUR, VINEDO I, VINEDO II, EL ROBLE,  CARDENERA I, CARDENERA II, CARDENERA III, CASTILLITO I, CASTILLITO II, GARCITAS, PARAPARAL, SAN DIEGO, YUMA, ZIM II, CASUPO, CATRICENTENARIO, GUATAPARO,MANGUITA, SOLAR, SOBLETTE II,  LAS PALMAS, MOCASA, CIUDAD ALIANZAI L8, GUAPARO I, GUAPARO II, NORTE I, BELEN,  GOAIGOAZA, SALOM, LA GLORIETA, GUACARAII; CUMACA, ESMERALDA, MORRO I, MORRO II,  TULIPANES, EL CAMBUR, EL PALITO,  MORON, PALMA SOLA, SANTA ANA, CARABOBO, MANANTIAL, MAÑONGO,BELLO MONTE, BOSQUE, CANA L, FLOR AMARILLO, MAKRO, SAN BLAS PTA QUIZANDA, CANA II, LIBERTAD 2.4, EL DELEITE, MORÓN II, MUELLES, PATANEMO, ZONA NORTE, ZONA SUR   QUE SE ENCUENTRAN FUERA DE SERVICIO</t>
  </si>
  <si>
    <t>REHABILITACIÓN S/E LA GLORIETA 34,5/13,8 KV, 1 X 10 MVA</t>
  </si>
  <si>
    <t xml:space="preserve">1) PROCURA E INSTALACIÓN DE UN (1) TRANSFORMADOR DE 10 MVA EN 34,5/13,8 KV. 
2) EQUIPAMIENTO ASOCIADO PARA LLEGADA DEL CIRCUITO ALIMENTADOR EN 34.5 KV, (EQUIPOS POTENCIA, DE CONTROL, OPERACIÓN Y MEDICIÓN).
3) ADECUAR  PÓRTICO EN 13,8 KV CON EQUIPAMIENTO ASOCIADO (EQUIPOS DE CONTROL, OPERACIÓN Y MEDICIÓN) PARA 2 SALIDAS CIRCUITALES.
4) CONSTRUCCIÓN DE PISTAS DE CONCRETO DE 15 Y 75 TON QUE PERMITAN EL ACCESO TANTO DE VEHÍCULOS PESADOS COMO PARTICULARES. 
5) CONSTRUCCIÓN DE TANQUILLAS PARA FUERZA, CONTROL, COMUNICACIÓN E INSPECCIÓN Y PRUEBA DE LA MALLA A PUESTA A TIERRA.. </t>
  </si>
  <si>
    <t>REHABILITACIÓN S/E PRUINCA 34,5/13,8 KV, 1 X 15 MVA</t>
  </si>
  <si>
    <t xml:space="preserve">1) PROCURA E INSTALACIÓN DE UN (1) TRANSFORMADOR DE 15 MVA EN 34,5/13,8 KV. 
2) EQUIPAMIENTO ASOCIADO PARA LLEGADA DEL CIRCUITO ALIMENTADOR EN 34.5 KV, (EQUIPOS POTENCIA, DE CONTROL, OPERACIÓN Y MEDICIÓN).
3) ADECUAR  PÓRTICO EN 13,8 KV CON EQUIPAMIENTO ASOCIADO (EQUIPOS DE CONTROL, OPERACIÓN Y MEDICIÓN) PARA 2 SALIDAS CIRCUITALES.
4) CONSTRUCCIÓN DE PISTAS DE CONCRETO DE 15 Y 75 TON QUE PERMITAN EL ACCESO TANTO DE VEHÍCULOS PESADOS COMO PARTICULARES. 
5) CONSTRUCCIÓN DE TANQUILLAS PARA FUERZA, CONTROL, COMUNICACIÓN E INSPECCIÓN Y PRUEBA DE LA MALLA A PUESTA A TIERRA.. </t>
  </si>
  <si>
    <t>REHABILTACIÓN S/E GM 34.5 KV, 2X15 MVA</t>
  </si>
  <si>
    <t>1) SUMINISTRO E INSTALACIÓN DE LOS TX1 Y TX2, 2X15 MVA EN 34,5/13,8 KV; 2) PROCURA E INSTALACIÓN DE LOS RECONECTADORES DE LAS 4 SALIDAS DE LA S/E GM; 3) PROCURA E INSTALACIÓN DE 2 INTERRUPTORES DE LLEGADA EN 34,5 KV; 4) PROCURA E INSTALACIÓN DE 2 INTERRUPTORES PRINCIPALES EN 13,8 KV</t>
  </si>
  <si>
    <t>REESTABLECIMIENTO DE CAPACIDAD INSTALADA DE LA S/E LA CUMACA 34,5 KV</t>
  </si>
  <si>
    <t>1) PROCURA E INSTALACIÓN DE TX DE 15 MVA EN 34,5/13,8 KV
2) PROCURA E INSTALACIÓN DE RECONECTADOR PARA SALIDA CIRCUITO LOMAS DE LA HACIENDITA</t>
  </si>
  <si>
    <t>ADQUISICION DE 8 RECONECTADORES EN NIVEL DE 34,5 KV, PARA NORMALIZAR LA LLEGADA EN 7  SSEE DE DISTRIBUION EN EL ESTADO</t>
  </si>
  <si>
    <t>SE REQUIERE LA COMPRA E INSTALACION DE 8 RECONECTADORES EN 34,5 KV, PARA LAS SSEE  CENTRO MICHELENA, CUMACA, CDAD PLAZA, GLORIETA, PRUINCA, SH, TREBOL</t>
  </si>
  <si>
    <t>AMPLIACIÓN DE LA SUBESTACIÓN “CAMORUCO” PATIO 34,5/13,8KV-2X14MVA A 2X20-28MVA</t>
  </si>
  <si>
    <t>1. SUMINISTRO E INSTALACIÓN DE DOS (02) TX (28 MVA) 34,5/13,8KV
2. REALIZAR EL CAMBIO DEL ESQUEMA DE SALIDA 13,8KV, SEGÚN EL MODELO NORMALIZADO PARA SUBESTACIONES 34,5KV, CON UNA ESTRUCTURA BARRA PRINCIPAL Y BARRA DE TRANSFERENCIA DE FORMA QUE SE PUEDA INDEPENDIZAR LAS SALIDAS D405 Y D505 DEL TX4 Y LAS SALIDAS D605 Y D705 DEL TX5. A TRAVÉS DE LA EXTENSIÓN Y APERTURA DE LA ACTUAL BARRA 13,8KV, INSTALACIÓN DE INTERRUPTOR DE ENLACE DE BARRA EN 13,8KV, SUSTITUCIÓN DEL INTERRUPTOR DE BARRA DE TRANSFERENCIA ACTUAL (D130)  Y LA SUSTITUCIÓN DE LOS ACTUALES RECONECTADORES DE SALIDA 13,8KV, EN ESTE SENTIDO SE REQUERIRÁ:
A. DOS (02) INTERRUPTORES 13,8KV DE 1600AMP. NIVEL DE CORTOCIRCUITO MÍNIMO DE 13,5KA, UNO PARA ENLACE DE BARRAS 13,8KV Y EL OTRO PARA SUSTIUIR EL EXISTENTE EN BARRA DE TRANSFERENCIA (D130)
B. CUATRO RECONECTADORES PARA SALIDAS DE LÍNEA DE LOS CIRCUITOS D405, D505, D605 Y D705
3. SUSTITUCIÓN DE LOS DOS (02)INTERRUPTORES PRINCIPALES DE LLEGADA EN 34,5KV-600AMP. NIVEL DE CORTOCIRCUITO MIN 12,4KA (B410 Y B510).
4. SUSTITUCIÓN DE INTERRUPTOR DE ENLACE DE LLEGADA DE LÍNEAS 34,5KV POR OTRO DE CAPACIDAD 1200AMP. 34,5KV, NIVEL DE CORTOCIRCUITO MIN 12,4KA, ENTRE LOS CIRCUITOS QUIZANDA-CAMORUCO Y CENTRO-CAMORUCO (B120).</t>
  </si>
  <si>
    <t>NORMALIZACIÓN DEL ESQUEMA DE LA S/E CENTRO ACUARIO 34,5/13,8 KV</t>
  </si>
  <si>
    <t>1) ADECUACIÓN DE PÓRTICO EN 34,5 KV: 
• PROCURA E INSTALACIÓN DE LOS INTERRUPTORES 34,5 KV EN LAS LLEGADAS Y SALIDAS DE LÍNEAS,
• PROCURA E INSTALACIÓN DEL INTERRUPTOR 34,5 KV DE LOS 2 ENLACES DE BARRA.
• PROCURA E INSTALACIÓN DE 3 SECCIONADORES TRIPOLARES Y 3 PARARRAYOS EN 34,5 KV POR CADA LLEGADA Y SALIDA DE LÍNEA.
2) SUSTITUIR LOS TRANSFORMADORES TX1(18 MVA) Y TX2(16 MVA) EN 34,5/13,8 KV POR UN (02) TRANSFORMADORES DE 28 MVA.
3) REPARACIÓN DEL ATERRAMIENTO DE LA SUBESTACIÓN.
4) CAMBIO DE CONDUCTOR DE POTENCIA TRAMO TRANSFORMADOR DE POTENCIA A PÓRTICO DE 13,8 KV CON CAPACIDAD NO MENOR A 1200 AMP. 
5) REACONDICIONAMIENTO DE LOS PÓRTICOS DE RECONECTADORES 13.8 KV:
• CAMBIO DE CALIBRE DE LA BARRA DE 750 ACAR A CONDUCTOR TUBULAR, 3 PULGADAS, COBRE, O EN SU DEFECTO A CONDUCTOR BIFILAR CON CAPACIDAD NO MENOR A 1200 AMP EN PÓRTICOS DE RECONECTADORES 13.8 KV.
• TENDIDO DE CABLE DESNUDO AÉREO DE 500 MCM PARA UNIÓN ENTRE PÓRTICOS DE RECONECTADORES 13.8 KV
• INSTALACIÓN  DE UN INTERRUPTOR DE POTENCIA DE 13.8 KV 
• CONSTRUCCIÓN DE BANCADAS CON TUBOS DE 2” Y 4”
• INSTALACIÓN DE CABLE Y ELEMENTOS DE CONTROL TRAMO PÓRTICO - CASA DE MANDO.
6) ELABORACIÓN PROYECTO ELÉCTRICO (PLANOS CIVILES, ELECTROMECÁNICOS, ELÉCTRICOS, ENTRE OTROS)
7) PRUEBAS FUNCIONALES.</t>
  </si>
  <si>
    <t xml:space="preserve">AMPLIACIÓN S/E TRÉBOL 34,5 / 13,8 KV DE 1 X 10 A 1 X 20 MVA </t>
  </si>
  <si>
    <t>PROCURA E INSTALACION DE UN TRANSFORMADOR DE 20 MVA EN 34,5/13,8 KV, PARA LA AMPLIACIÓN DE LA S/E TRÉBOL 34,5/13,8 KV DE 1X10 MVA A 1X20 MVA</t>
  </si>
  <si>
    <t>NORMALIZACIÓN DEL ESQUEMA DE LA S/E CENTRO MICHELENA 34,5/13,8 KV</t>
  </si>
  <si>
    <t>1. MODIFICACIÓN DEL ACTUAL ESQUEMA DE BARRA DE SALIDAS EN 13,8 KV Y ACTUALIZACIÓN DEL SISTEMA DE PROTECCIONES, SUSTITUYENDO LAS “CELDAS” POR UN PÓRTICO CON RECONECTADORES, BARRA PRINCIPAL Y DE TRANSFERENCIA. CON SUS EQUIPOS DE PROTECCIÓN ASOCIADOS.
A. UN INTERRUPTOR ENLACE DE BARRAS, 1600AMP
B. DOS (02) RECONECTADORES PARA LAS BARRAS DE TRANSFERENCIA 1 Y 2.
C. OCHO (08) RECONECTADORES PARA LAS SALIDAS DE CIRCUITOS 13,8 KV (CUATRO CIRCUITOS POR BARRA)
2. ADECUACIÓN/CONSTRUCCIÓN DE PÓRTICO DE LLEGADA 34,5KV Y SALIDA 13,8 KV
3. SUMINISTRO E INSTALACIÓN DE DOS (02) INTERRUPTORES PRINCIPALES DE SALIDA 13,8 KV – 1200 AMP PARA LOS TRANSFORMADORES DE POTENCIA 
4. CABLEADO HASTA CASETA DE MANDO, DE LAS SEÑALIZACIONES, MEDICIONES Y CONTROL DE TODOS LOS EQUIPOS DE PROTECCIÓN.
5. RECUPERACIÓN DE LA CASETA DE MANDO, TABLERO Y EQUIPOS ASOCIADOS
6. IMPLEMENTACIÓN  DEL SISTEMA DE TELEMEDICIÓN, TELESEÑALIZACIÓN Y TELEMANDO REMOTO, DESDE LA SALA DE OPERACIONES (COD)
7. ADECUACIÓN DE CABLES DE POTENCIA DE LOS TX DE POTENCIA HACIA BARRA 13,8 KV.</t>
  </si>
  <si>
    <t>AMPLIACIÓN S/E CABRIALES 34,5 / 13,8 KV EN 2 X 15 MVA</t>
  </si>
  <si>
    <t>A) ELABORACIÓN DE ESTUDIOS Y PROYECTOS
B) PROCURA DE 2 TRANSFORMADORES DE 15 MVA EN 34,5/13,8 KV Y EQUIPAMIENTO ASOCIADO (EQUIPOS DE CONTROL, OPERACIÓN Y MEDICIÓN) 
C) OBRAS CIVILES Y EQUIPAMIENTO ASOCIADO, BASES, MALLADO A TIERRA, PÓRTICOS, DUCTERIAS, CANALIZACIONES DE CONTROL Y POTENCIA, ACCESOS Y CERCADO.</t>
  </si>
  <si>
    <t>REHABILTACIÓN S/E SH 34.5 KV, 3X15 MVA</t>
  </si>
  <si>
    <t>1) SUMINISTRO E INSTALACIÓN DE LOS TX1 Y TX2, 2X15 MVA EN 34,5/13,8 KV
2) SUMINISTRO E INSTALACIÓN DE INTERRUPTOR DE LLEGADA EN 34,5 KV (TX1)
3) SUMINISTRO E INSTALACIÓN DE INTERRUPTOR PRINCIPAL EN 13,8 KV (TX1)
4) PROCURA E INSTALACIÓN DE LOS RECONECTADORES DE 2 SALIDAS DE LA S/E SH (CIRCUITO AGUAMARINA Y CIRCUITO LAS VEGAS)</t>
  </si>
  <si>
    <t xml:space="preserve">AMPLIAR CAPACIDAD INSTALADA S/E MONTALBÁN 34,5/13,8 KV </t>
  </si>
  <si>
    <t>PROCURA E INSTALACION DE UN TRANSFORMADOR DE 10 MVA EN 34,5/13,8 KV, PARA LA AMPLIACIÓN DE LA S/E MONTALBÁN 34,5/13,8 KV DE 1X10 MVA A 1X15 MVA</t>
  </si>
  <si>
    <t>ADQUISICION DE 5 RECONECTADORES EN NIVEL DE 13,8 KV PARA NORMALIZAR LA LLEGADA EN 4  SSEE  13,8/2,4 KV DE DISTRIBUION EN EL ESTADO</t>
  </si>
  <si>
    <t>SE REQUIERE LA COMPRA E INSTALACION DE 5 RECONECTADORES DE LLEGADA EN 13,8 KV, PARA LAS SSEE NAGUANAGUA, SAN BLAS, GIRALDOT, CABRIALES</t>
  </si>
  <si>
    <t>AMPLIACIÓN S/E INVEPAL 34,5 / 13,8 KV EN 2 X 15 MVA</t>
  </si>
  <si>
    <t>AMPLIACIÓN S/E INVEPAL 34,5 / 13,8 KV EN 2 X 15 MVA:
• PROCURA E INSTALACIÓN DE DOS TX DE 15 MVA EN 34,5/13,8 KV, 
• EQUIPAMIENTO ASOCIADO PARA LLEGADA DEL CIRCUITO ALIMENTADOR EN 34.5 KV, (EQUIPOS POTENCIA, DE CONTROL, OPERACIÓN Y MEDICIÓN).
• CONSTRUCCIÓN DE PÓRTICO EN 13,8 KV CON EQUIPAMIENTO ASOCIADO (EQUIPOS DE CONTROL, OPERACIÓN Y MEDICIÓN) PARA 6 SALIDAS DE CIRCUITOS.
• OBRAS CIVILES Y EQUIPAMIENTO ASOCIADO, BASES, MALLADO A TIERRA, DUCTERÍAS Y CANALIZACIONES DE CONTROL Y POTENCIA.
• OBRAS CIVILES Y EQUIPAMIENTO ASOCIADO, BANCADA Y TANQUILLAS PARA TELEMEDICIONES.
• ADECUACIÓN DEL CTO CHICHIRIVICHE 34,5 KV, CUYO ALCANCE IMPLICA CAMBIO DE CONDUCTOR DE 4/0 ARV A 336 ARV EN UN RECORRIDO DE 10,5 KM, DESDE S/E MORÓN HASTA S/E INVEPAL PASANDO POR LA ENTRADA DE PEQUIVEN, CAMBIOS DE PUNTOS DE APOYO, ENTRE OTROS ASPECTOS.
• CONSTRUCCIÓN/CAMBIO DE CONDUCTOR DE REDES DISTRIBUIDORAS A 13.8 KV: 
• ELABORACIÓN PROYECTO ELÉCTRICO (PLANOS CIVILES, ELECTROMECÁNICOS, ELÉCTRICOS, ENTRE OTROS)
• PRUEBAS FUNCIONALES.</t>
  </si>
  <si>
    <t>REHABILITACION DEL  CIRCUITO PLAYA NORTE DESDE S/E: CHICHIRIVICHE HASTA POSADA BURRA BLANCA Y COROCORA BEACH. CHICHIRIVICHE. MCPIO. MONSEÑOR ITURRIZA</t>
  </si>
  <si>
    <t>6. CAMBIO DE CONDUCTOR TRONCAL ARVIDAL 2/0 Y CU#4 POR ARVIDAL 4/0 EN CIRCUITO 02-AEROPUERTO  Y MEJORAS DE LA INFRAESTRUCTURA ELECTRICA</t>
  </si>
  <si>
    <t>COMPENSACIÓN REACTIVA EN LA RED DE DISTRIBUCIÓN CON LA INCORPORACIÓN DE 14,8 MVAR</t>
  </si>
  <si>
    <t>PROYECTO MACRO PARA COMPENSAR 35 CIRCUITOS DE DISTRIBUCIÓN Y UNA (01) SUBESTACION DE 34,5 KV MEDIANTE LA INCORPORACIÓN DE 15,7 MVAR EN LA RED DE DISTRIBUCIÓN.</t>
  </si>
  <si>
    <t>CAMBIO DE CALIBRE CTO. CENTRO POR OBSOLESCENCIA. S/E INDEPENDENCIA</t>
  </si>
  <si>
    <t>CAMBIO DE CALIBRE 4/0 A 366 Y EXTENSIÓN CTO. ARACOI, S/E INDEPENDENCIA</t>
  </si>
  <si>
    <t>CAMBIO DE CALIBRE 4/0 A 366 Y EXTENSIÓN CTO. SAN RAFAEL. S/E INDEPENDENCIA</t>
  </si>
  <si>
    <t>REUBICACIÓN Y CAMBIO DE CALIBRE N 6 DE COBRE A 1/0 ALUMINIO, SECTOR LAS MERCEDES SAN JOSÉ. CTO. CAÑAVERAL, S/E INDEPENDENCIA</t>
  </si>
  <si>
    <t>SUSTITUCIÓN DE POSTES DE M/T Y B/T CORROÍDOS, DETERIORADOS, DOBLADOS. EN CTOS DE DISTRIBUCIÓN YARACUY.</t>
  </si>
  <si>
    <t>SUSTITUCIÓN DE POSTES DE M/T Y B/T CORROÍDOS, DETERIORADOS, DOBLADOS. EN LOS CTOS DE DISTRIBUCIÓN DEL ESTADO YARACUY: AEROPUERTO, SUCRE, CAÑAVERAL, MARIN Y SAN JAVIER.</t>
  </si>
  <si>
    <t>SUSTITUCIÓN DE POSTES DE M/T Y B/T CORROÍDOS, DETERIORADOS, DOBLADOS. EN CTOS DE DISTRIBUCIÓN YARACUY: PAYARE, CAMPO ELÍAS, NIRGUA, URACHICHE, SABANA DE PARRA, YARITAGUA NORTE.</t>
  </si>
  <si>
    <t>SUSTITUCIÓN DE CORTACORRIENTES S/F 100 AMP – Y PARARRAYOS 15 KV, PARA LOS CIRCUITOS DE LA S/E AROA Y PALMA SOLA.</t>
  </si>
  <si>
    <t>CAMBIO DE COMPONENTES (CORTACORRIENTE S/F 100 AMP Y PARARRAYOS) DAÑADOS O PUENTEADOS EN LOS CTOS. ASOCIADOS A LAS S/ES AROA Y PALMA SOLA DEL CS AROA.</t>
  </si>
  <si>
    <t>SUSTITUCIÓN DE CORTACORRIENTES S/F 100 AMP – Y PARARRAYOS 15 KV, PARA LOS CIRCUITOS DE LA S/E YARITAGUA Y CHIVACOA.</t>
  </si>
  <si>
    <t>CAMBIO DE COMPONENTES (CORTACORRIENTE S/F 100 AMP Y PARARRAYOS) DAÑADOS O PUENTEADOS EN LOS CTOS. ASOCIADOS A LAS S/E YARITAGUA Y CHIVACOA.</t>
  </si>
  <si>
    <t>SUSTITUCIÓN DE CORTACORRIENTES S/F 100 AMP – Y PARARRAYOS 15 KV, PARA LOS CIRCUITOS DE LA S/E SABANA DE PARRA.</t>
  </si>
  <si>
    <t>CAMBIO DE COMPONENTES (CORTACORRIENTE S/F 100 AMP Y PARARRAYOS) DAÑADOS O PUENTEADOS EN LOS CTOS. ASOCIADOS A LA S/E SABANA DE PARRA.</t>
  </si>
  <si>
    <t>SUSTITUCIÓN DE CORTACORRIENTES S/F 100 AMP – Y PARARRAYOS 15 KV, PARA LOS CIRCUITOS DE LA S/E INDEPENDENCIA.</t>
  </si>
  <si>
    <t>CAMBIO DE COMPONENTES (CORTACORRIENTE S/F 100 AMP Y PARARRAYOS) DAÑADOS O PUENTEADOS EN LOS CTOS. ASOCIADOS A LA S/E INDEPENDENCIA  DEL C/S SAN FELIPE.</t>
  </si>
  <si>
    <t>SUSTITUCIÓN DE CORTACORRIENTES S/F 100 AMP – Y PARARRAYOS 15 KV, PARA LOS CIRCUITOS DE LA S/E CARBONERO.</t>
  </si>
  <si>
    <t>CAMBIO DE COMPONENTES (CORTACORRIENTE S/F 100 AMP Y PARARRAYOS) DAÑADOS O PUENTEADOS EN LOS CTOS. ASOCIADOS A LA S/E CARBONERO  DEL C/S SAN FELIPE.</t>
  </si>
  <si>
    <t>ADECUACIÓN DE LA SUBESTACIÓN SABANA DE PARRA 34.5 KV / 13.8 KV
2. DIAGNÓSTICO Y CONDICIONES ACTUALES
2.1. TRANSFORMADOR #1 – 10 MVA
• INTERRUPTOR PRINCIPAL (MARCA ALSTHOM): PRESENTA UNA RESISTENCIA DE CONTACTO ELEVADA (900 µΩ), LO QUE COMPROMETE SU OPERACIÓN Y DESPEJE DE FALLAS. SE RECOMIENDA SU SUSTITUCIÓN INMEDIATA. COSTO ESTIMADO: NO DISPONIBLE EN BÚSQUEDA DIRECTA.
• BANCO DE BATERÍAS (DC): SE REQUIERE EL REEMPLAZO URGENTE DE 9 BATERÍAS ES 15-12 (12V, 15AH) PARA RESTABLECER LOS SERVICIOS AUXILIARES DEL CUBÍCULO DEL TRANSFORMADOR. COSTO ESTIMADO: 50,13 $ POR UNIDAD.
2.2. TRANSFORMADOR #2 – 5 MVA
• CUBÍCULO DE PROTECCIONES: DESMANTELADO POR DAÑOS OCASIONADOS POR DESCARGA ATMOSFÉRICA. SE REQUIERE REPARACIÓN O ADQUISICIÓN DE UN NUEVO CUBÍCULO PARA GARANTIZAR PROTECCIÓN Y ALARMAS OPERATIVAS. COSTO ESTIMADO: NO DISPONIBLE EN BÚSQUEDA DIRECTA.
• INTERRUPTOR DE PROTECCIÓN (MARCA HORIZON): FUERA DE SERVICIO POR FALTA DE FUENTE DE CORRIENTE CONTINUA (120 TAC A 120 VD) Y AUSENCIA DE SOFTWARE DE PROGRAMACIÓN. COSTO ESTIMADO: NO DISPONIBLE EN BÚSQUEDA DIRECTA.
2.3. PÓRTICO DE LLEGADA Y SALIDA</t>
  </si>
  <si>
    <t>CAMBIO DE CONDUCTOR  A LA SALIDA DE LA SUBESTACIÓN ORDAZ Y EN LA INTERSECCIÓN EN CASTILLITO Y LAS ÁMERICAS DE LOS  D-905  Y D-1105 DE LA S/E ORDAZ</t>
  </si>
  <si>
    <t>CAMBIOS DE PROTECCIONES Y ELEMENTOS EN  EL CIRCUITO D-105 ASOCIADO A LA S/E GUAIPARO, QUE PERMITIRÁ CONEXIÓN CON EL CIRCUITO D-705 DE LA S/E ORDAZ</t>
  </si>
  <si>
    <t xml:space="preserve">REUBICACIÓN DE  RAMO DE LÍNEA QUE PASA POR UNA CARCAVA UBICADA POR LA VÍA QUE ESTÁ INSTALADA LA TRONCAL PRINCIPAL DEL CIRCUITO D-305 DE LA S/E ORDAZ </t>
  </si>
  <si>
    <t>CONSTRUCCIÓN DE TRAMO DE LÍNEA EN MEDIA TENSIÓN PARA INTERCONEXIÓN DEL CIRCUITO D-1305 DE LA S/E LOS OLIVOS CON EL CIRCUITO D-805 DE LA S/EN ORDAZ</t>
  </si>
  <si>
    <t>CONSTRUCION DE TRAMO DE LINEA Y CAMBIO DE CONDUCTOR EN MEDIA TENSIÓN CIRCUITO D-305 PARA EL RESPALDO DEL CIRCUITO D-905 DE LA S/E LOS OLIVOS.</t>
  </si>
  <si>
    <t>RECUPERACIÓN DEL TRAMO ENTRE "LA CURVA EL SAPO" Y GUARACAYAL. DE 4 KM FUE HURTADO TODO EL CONDUCTOR DE COBRE EN EL MES DE MARZO DEL 2019</t>
  </si>
  <si>
    <t>PARA LE RECUPERACIÓN Y REACTIVACION DE LA S/E SE REQUIERE LO SIGUIENTE:  TRASLADO DEL TRANSFORMADOR DE 10 MVA QUE SE ENCUENTRA ACTUALMENTE EN LA S/E EL PLAYÓN EL CUAL QUEDARA DISPONIBLE ANTE LA PRONTA INAGURACION DE LA SS/E EL PLAYON  115/13,8 KV  ASIGNACIÓN DE DOS (02) RECONECTADORES EN 34,5 KV PARA LA SALIDA EN TUREN I Y OTRO PARA LA LLEGADA EN LA COLONIA; ASIGNACIÓN DE CUATRO (04) RECONECTADORES EN 13,8 KV PARA LOS CIRCUITOS ASOCIADOS: TUREN III, LA CHINA, LA ISLA, SOVET; ASIGNACIÓN DE CUARENTA Y OCHO (48) SECCIONADORES 15 KV 630 AMP. . 100 MTS CONDUCTOR DE COBRE TRENZADO 2/0; CONECTOR A COMPRESION TIPO BARRACUDA NEMA 2 96; 118 TORNILLOS DE SILICIO 3/4X1/2X11/2; 150 MTS DE TTU 4/0</t>
  </si>
  <si>
    <t>ADECUACION DE INFRAESTRUCTURA ELECTROMECANICA EN  CIRCUITO PIÑONAL</t>
  </si>
  <si>
    <t>REEMPLAZO DE POSTEADURA, HERRAJES, AISLAMIENTO Y CALIBRE DE CONDUCTOR EN TRAMO CIRCUITOS PIÑONAL</t>
  </si>
  <si>
    <t>IMPLEMENTAR  INFRESTRUCTURA ELECTROMECANICA DE APOYO Y SOPORTE PARA CONSTRUIR TRAMOS DE LINEA EN UNA LONGITUD APROXIMADA DE 300 MTS. CON CONDUCTOR 266,4 ARV.</t>
  </si>
  <si>
    <t>CULMINAR EL DESARROLLO DEL PORTICO NRO, II DE LA SUBESTACION INDEPENDENCIA Y DESARROLLAR ENLACE ENTRE BARRAS DE TX I Y TX II.</t>
  </si>
  <si>
    <t>CULMINAR LA IMPLEMENTACION DEL PORTICO NRO. II, MEDIANTE EL DESARROLLO DE  BARRA FISICA, ENLACE DE BARRAS Y DOS SALIDAS DE LINEA EN MT 13,8 KV.</t>
  </si>
  <si>
    <t>REACTIVACIÓN DE LOS BANCOS DE CONDESADORES FIJOS EN LOS CIRCUITOS 13,8 KV LAS ACACIAS, EL COUNTRY, ESCUQUE, AMINTA, MOTATAN IIO ENTRE OTROS</t>
  </si>
  <si>
    <t>CONSTRUCCION DE 20 KM DE LINEAS PARA EL CIRCUITO 34,5KV LAS VEGAS, DESDE LA S/E SAN CARLOS HASTA LAS VEGAS, SUMINISTRO E INTALACION DE INTERRUPTOR</t>
  </si>
  <si>
    <t>ROTACION DE TX DE POTENCIA DE 10 MVA PROCEDENTE DE LA S/E LAGUNITA PARA LA S/E LA VEGAS 34,5/13,8 KV UBICADAS EN EL MUNICIPIO ROMULO GALLEGO</t>
  </si>
  <si>
    <t>REHABILITACIÓN DE LOS CIRCUITOS 4, 5 Y 6 A 13,8 KV ASOCIADOS A LA SUBESTACIÓN LOS OLIVOS 115/13,8 KV.</t>
  </si>
  <si>
    <t xml:space="preserve">RECUPERACION DE LINEA AEREA DESDE LA SALIDA DEL CIRCUITO D-705 DE  LA SUBESTACIÓN LOS OLIVOS 115/13,8 KV </t>
  </si>
  <si>
    <t>CAMBIO DE COMPONENTES POR DAÑO EN HERRAJES CIRCUITO HIGUEROTE 13,8 KV CIRCUITO DE LA S/E HIGUEROTE I 34,/13,8 KV</t>
  </si>
  <si>
    <t>REACTIVACIÓN DE LOS BANCOS DE CONDESADORES DE LOS CIRCUITOS 13,8 KV CARINAGUA, SAMARIAPO, AEROPUERTO, ARAMARE, GOBERNACION,  CERRO PERICO Y PAVONI</t>
  </si>
  <si>
    <t>"REACTIVAR SALIDAS DE  CIRCUITOS Y REDES DE DISTRUBUCION</t>
  </si>
  <si>
    <t>DIRECCION</t>
  </si>
  <si>
    <t>SITUACION ACTUAL
 DEL PROYECTO</t>
  </si>
  <si>
    <t>FASE DEL PROYECTO</t>
  </si>
  <si>
    <t>TIPO DE INSTALACIÓN</t>
  </si>
  <si>
    <t>NOMBRE DE LA INSTALACIÓN</t>
  </si>
  <si>
    <t>NIVEL DE TENSIÓN</t>
  </si>
  <si>
    <t>CAPACIDAD 
KM o  MVAR</t>
  </si>
  <si>
    <t>FOTOGRAFIA</t>
  </si>
  <si>
    <t>IMPACTO PARA EL SEN</t>
  </si>
  <si>
    <t>NÙMERO DE FAMILIAS BENEFICIADAS</t>
  </si>
  <si>
    <t>PERIODO DE EJECUCIÓN</t>
  </si>
  <si>
    <t>LAPSO DE EJECUCION 
(EN MESES)</t>
  </si>
  <si>
    <t>INICIO</t>
  </si>
  <si>
    <t>FIN</t>
  </si>
  <si>
    <t>MONTO DE INVERSION ($)</t>
  </si>
  <si>
    <t>FUENTE DE FINANCIAMIENTO</t>
  </si>
  <si>
    <t>OBSERVACIONES</t>
  </si>
  <si>
    <t>PRT-ESTADO-NNN</t>
  </si>
  <si>
    <t>EN LOS CTOS CAFETAL, FACES,  LA ENTRADA, AV. BOLIVAR, PREBO, SABANA LARGA, TRIGAL SUR, VINEDO I, VINEDO II, EL ROBLE,  CARDENERA I, CARDENERA II, CARDENERA III, CASTILLITO I, CASTILLITO II.</t>
  </si>
  <si>
    <t>CARRETERA VIA EL EL ROBLE -GUIGUE, MUNICIPIO LOS GUAYOS</t>
  </si>
  <si>
    <t xml:space="preserve">CARRETERA NACIONAL GUACARA - SAN JOAQUIN, COMPLEJO INDUSTRIAL PRUINCA, FRENTE A LA ENTRADA DE LA ZONA INDUSTRIAL DE EL TIGRE. </t>
  </si>
  <si>
    <t>DENTRO DE LAS EMPRESA GENERAL MOTOR, ZONA INDUSTRIAL MUNICIPAL SUR</t>
  </si>
  <si>
    <t>VARIANTE BÁRBULA - SAN DIEGO - YAGUA, SECTOR LA CUMACA.</t>
  </si>
  <si>
    <t>AV. ANDRES ELOY BLANCO, AL COMINENZO DEL ELEVADO DE LOS COLORADOS.</t>
  </si>
  <si>
    <t>DISTRIBUIDOR FÁBRICA DE CEMENTO.</t>
  </si>
  <si>
    <t>AV. MICHELENA C/C CALLE 5 DE JULIO, SECTOR PUERTO NUEVO.</t>
  </si>
  <si>
    <t>AV.114 C/C PROLONGACION CON AV. ENRIQUE TEJERA.</t>
  </si>
  <si>
    <t>CARRETERA NACIONAL VALENCIA - GUACARA, DENTRO DE LAS INSTALACIONES DE LA ENPRESA SH FUNDICIONES, 500 MTS DESPUÉS DE LA ENTRADA A PARAPARAL.</t>
  </si>
  <si>
    <t>URB. POPULAR EL CAFETAL, DETRÁS DE LA ZONA INDUSTRIAL DE MONTALBÁN.</t>
  </si>
  <si>
    <t>EN LA EMPRESA INVEPAL, VIA CORO</t>
  </si>
  <si>
    <t>ESTADO NUEVA ESPARTA</t>
  </si>
  <si>
    <t>CARRETERA NACIONAL VIA PIRITU - ACARIGUA, PARROQUIA SAN ISIDRO, SECTOR UNIDAD AGRICOLA TUREN</t>
  </si>
  <si>
    <t>BISCUCUY ENTRADA URBANIZACIÓN SIMÓN BOLIVAR SECTOR EL BONGO</t>
  </si>
  <si>
    <t>COLINAS DE CURAZAO HACIA VÍA PAPELON GUANARITO</t>
  </si>
  <si>
    <t>VIA PRINCIPAL PAPELON - GUANARITO</t>
  </si>
  <si>
    <t>CASERIO EL MAMON VIA CHISPA</t>
  </si>
  <si>
    <t>CARRETERA NACIONAL GUANARE- BISCUCUY</t>
  </si>
  <si>
    <t>CASERIO LA CAIMANERA VIA LA CURVA</t>
  </si>
  <si>
    <t>CARRETERA TUREN - LA CHACONERA ENTRE EL CASERÍO PUNTO FIJO Y CANAL PILOTO</t>
  </si>
  <si>
    <t>DETRÁS DE LA S/E ACARIGUA - LA TAPA</t>
  </si>
  <si>
    <t>ENTRADA A GUANARITO</t>
  </si>
  <si>
    <t>CARRETERA NACIONAL QUE CONDUCE LA FLECHA -CIUDAD DE PÍRITU</t>
  </si>
  <si>
    <t>CASERIO GUAIMARAL</t>
  </si>
  <si>
    <t xml:space="preserve">CARRETERA VÍA EL MAMÓN </t>
  </si>
  <si>
    <t>AVENIDA CIRCUNVALACIÓN NORTE, VISTA ALEGRE</t>
  </si>
  <si>
    <t>CARRETERA VÍA AL CASERÍO APISA CON CANAL PILOTO</t>
  </si>
  <si>
    <t>BARRIO LAS AMERIQUITAS  -BARRIO BELLO MONTE (MUNICIPIO GUANARE)</t>
  </si>
  <si>
    <t>MUNICIPIOS PAEZ -ARAURE</t>
  </si>
  <si>
    <t xml:space="preserve">AGUA BLANCA CARRETERA VÍA A MAJAGUAS </t>
  </si>
  <si>
    <t xml:space="preserve">ZONA INDUSTRIAL DEL MUNICIPIO OSPINO </t>
  </si>
  <si>
    <t xml:space="preserve">CARRETERA 1 VIA ALGARROBO PARCELAMIENTO SAN RAFAEL </t>
  </si>
  <si>
    <t>CARRETERA VÍA CAMBURITO FRENTE A LA URBANIZACIÓN TRICENTENARIA</t>
  </si>
  <si>
    <t>PARCELAMIENTO SAN RAFAEL - CARRETERA VIA AL CASERIO APISA</t>
  </si>
  <si>
    <t>BARRIO LAS AMERIQUITAS  -UNELLEZ</t>
  </si>
  <si>
    <t>OBSERVACION2</t>
  </si>
  <si>
    <t>3/10/2025</t>
  </si>
  <si>
    <t>3/11/2025</t>
  </si>
  <si>
    <t>3/1/2026</t>
  </si>
  <si>
    <t>3/3/2026</t>
  </si>
  <si>
    <t>3/5/2026</t>
  </si>
  <si>
    <t>3/9/2026</t>
  </si>
  <si>
    <t>3/6/2026</t>
  </si>
  <si>
    <t>3/3/2027</t>
  </si>
  <si>
    <t>3/6/2027</t>
  </si>
  <si>
    <t>3/3/2028</t>
  </si>
  <si>
    <t>3/6/2028</t>
  </si>
  <si>
    <t>3/4/2028</t>
  </si>
  <si>
    <t>3/9/2028</t>
  </si>
  <si>
    <t>3/11/2028</t>
  </si>
  <si>
    <t>3/7/2028</t>
  </si>
  <si>
    <t>3/3/2029</t>
  </si>
  <si>
    <t>3/4/2029</t>
  </si>
  <si>
    <t>3/5/2027</t>
  </si>
  <si>
    <t>3/5/2029</t>
  </si>
  <si>
    <t>3/5/2028</t>
  </si>
  <si>
    <t>3/8/2026</t>
  </si>
  <si>
    <t>3/2/2026</t>
  </si>
  <si>
    <t>3/8/2025</t>
  </si>
  <si>
    <t>3/4/2026</t>
  </si>
  <si>
    <t>3/7/2027</t>
  </si>
  <si>
    <t>3/9/2029</t>
  </si>
  <si>
    <t>3/9/2027</t>
  </si>
  <si>
    <t>3/3/2030</t>
  </si>
  <si>
    <t>3/6/2030</t>
  </si>
  <si>
    <t>3/3/2031</t>
  </si>
  <si>
    <t>3/6/2031</t>
  </si>
  <si>
    <t>3/7/2026</t>
  </si>
  <si>
    <t>3/8/2027</t>
  </si>
  <si>
    <t>3/11/2027</t>
  </si>
  <si>
    <t>3/11/2031</t>
  </si>
  <si>
    <t>3/3/2032</t>
  </si>
  <si>
    <t>3/11/2026</t>
  </si>
  <si>
    <t>3/11/2029</t>
  </si>
  <si>
    <t>3/10/2026</t>
  </si>
  <si>
    <t>3/1/2027</t>
  </si>
  <si>
    <t>3/1/2028</t>
  </si>
  <si>
    <t>3/2/2028</t>
  </si>
  <si>
    <t>3/6/2029</t>
  </si>
  <si>
    <t>3/12/2028</t>
  </si>
  <si>
    <t>3/1/2029</t>
  </si>
  <si>
    <t>3/8/2028</t>
  </si>
  <si>
    <t>3/10/2029</t>
  </si>
  <si>
    <t>3/1/2030</t>
  </si>
  <si>
    <t>3/7/2030</t>
  </si>
  <si>
    <t>3/12/2030</t>
  </si>
  <si>
    <t>3/8/2030</t>
  </si>
  <si>
    <t>3/10/2030</t>
  </si>
  <si>
    <t>3/9/2030</t>
  </si>
  <si>
    <t>3/1/2031</t>
  </si>
  <si>
    <t>3/11/2030</t>
  </si>
  <si>
    <t>3/4/2031</t>
  </si>
  <si>
    <t>3/9/2025</t>
  </si>
  <si>
    <t>3/7/2025</t>
  </si>
  <si>
    <t>3/4/2027</t>
  </si>
  <si>
    <t>3/8/2023</t>
  </si>
  <si>
    <t>3/2/2024</t>
  </si>
  <si>
    <t>3/4/2025</t>
  </si>
  <si>
    <t>3/7/2029</t>
  </si>
  <si>
    <t>3/4/2030</t>
  </si>
  <si>
    <t>FECHA INICIO DEL PROYECTO</t>
  </si>
  <si>
    <t>FECHA FIN DEL PROYECTO</t>
  </si>
  <si>
    <t>DESEMBOLSO $ 2025</t>
  </si>
  <si>
    <t>DESEMBOLSO $ 2026</t>
  </si>
  <si>
    <t>DESEMBOLSO $ 2027</t>
  </si>
  <si>
    <t>DESEMBOLSO $ 2028</t>
  </si>
  <si>
    <t>DESEMBOLSO $ 2029</t>
  </si>
  <si>
    <t>DESEMBOLSO $ 2030</t>
  </si>
  <si>
    <t>DESEMBOLSO $ 2031</t>
  </si>
  <si>
    <t>AÑO DE ATENCIÓN</t>
  </si>
  <si>
    <t xml:space="preserve">Responsable : </t>
  </si>
  <si>
    <t>GERENCIA GENERAL DE DISTRIBUCION</t>
  </si>
  <si>
    <t xml:space="preserve">SUBESTACIONES </t>
  </si>
  <si>
    <t xml:space="preserve">CIRCUITOS AEREOS Y  SUBTERRANEOS </t>
  </si>
  <si>
    <t>TRANSFORMADORES DE POTENCIA</t>
  </si>
  <si>
    <t>COMPENSACIÓN REACTIVA EN LA RED</t>
  </si>
  <si>
    <t>PROTECCIONES 
SUPERVISIÓN, CONTROL Y MEDICIÓN REMOTA</t>
  </si>
  <si>
    <t>INVERSIONES</t>
  </si>
  <si>
    <t>Fecha  :</t>
  </si>
  <si>
    <t>CANTIDAD</t>
  </si>
  <si>
    <t>INVERSIÓN</t>
  </si>
  <si>
    <t>(No SE)</t>
  </si>
  <si>
    <t>(MM$)</t>
  </si>
  <si>
    <t>(No CIRCUITO)</t>
  </si>
  <si>
    <t>(No TRX)</t>
  </si>
  <si>
    <t>(No PROYECTO)</t>
  </si>
  <si>
    <t>(No SE )</t>
  </si>
  <si>
    <t>RESTRICCIONES OPERATIVAS DE DISTRIBUCIÓN CED</t>
  </si>
  <si>
    <t>PROBLEMÁTICA EN DISTRIBUCIÓN A NIVEL NACIONAL</t>
  </si>
  <si>
    <t xml:space="preserve">EQUIPOS TRANSFORMADORES DE  DE DISTRIBUCIÓN </t>
  </si>
  <si>
    <t xml:space="preserve">EQUIPOS (INTERRUPTORES SECCIONADORES) </t>
  </si>
  <si>
    <t>BANCO DE BATERIAS, INTERRUPTORES, RECONECTADORES, REGULADORES, SECCIONADORES, SERVICIOS AUXILIARES, SISTEMA DE PUESTA A TIERRA</t>
  </si>
  <si>
    <t>MATERIALES DE ALTA ROTACIÓN</t>
  </si>
  <si>
    <t xml:space="preserve">AISLADORES POLIMÉRICOS Y DE PORCELANAS, TEIPES DE GOMA Y PLÁSTICO, PORTAFUSIBLES CON FUSIBLES, CONECTORES BIMETÁLICOS, COPAS TERMINALES, CONECTORES KS, CONECTORES TIPO AMPAC DE DIFERENTES CALIBRES, PLETINAS Y CRUCETAS, ABRAZADERAS, GRILLETES, PALILLOS, CABLES Y CONDUCTORES,  CONEXIONES PREMOLDEADAS Y ACCESORIOS, CORTACORRIENTE Y/O SECCIONADOR, DESCARGADOR, POSTES.
</t>
  </si>
  <si>
    <t>CANTIDAD DE PROYECTOS</t>
  </si>
  <si>
    <t>TOTAL (MM$)</t>
  </si>
  <si>
    <t>AISLADORESSOPORTE</t>
  </si>
  <si>
    <t>BANCO_DE_BATERIAS</t>
  </si>
  <si>
    <t>BANCODECAPACITORES</t>
  </si>
  <si>
    <t>CONDUCTOR</t>
  </si>
  <si>
    <t>CONECTOR</t>
  </si>
  <si>
    <t>CORTACORRIENTE</t>
  </si>
  <si>
    <t>PARARRAYO</t>
  </si>
  <si>
    <t>ENTIDAD FEDERAL</t>
  </si>
  <si>
    <t>REGULADOR</t>
  </si>
  <si>
    <t>SECCIONADOR</t>
  </si>
  <si>
    <t>SERVICIOSAUXILIARES</t>
  </si>
  <si>
    <t>SISTEMADEPUESTAATIERRA</t>
  </si>
  <si>
    <t>Total general</t>
  </si>
  <si>
    <t>TRANSFORMADORES DE DISTRIBUCION DE 15, 25, 37.5, 50, 75, 100 KVA PARA LA ATENCION DEL 1X10 A RAZON DE 110 TRANSFORMADORES POR AÑOS</t>
  </si>
  <si>
    <t>TRANSFORMADORES DE DISTRIBUCION DE 15, 25, 37.5, 50, 75, 100, 167 KVA PARA LA ATENCION DEL 1X10 A RAZON DE 699 TRANSFORMADORES POR AÑOS</t>
  </si>
  <si>
    <t>TRANSFORMADORES DE DISTRIBUCION DE 15, 25, 37.5, 50, 75, 100 KVA PARA LA ATENCION DEL 1X10 A RAZON DE 338 TRANSFORMADORES POR AÑOS</t>
  </si>
  <si>
    <t>TRANSFORMADORES DE DISTRIBUCION DE 15, 25, 37.5, 50, 75, 100, 167, 500 KVA PARA LA ATENCION DEL 1X10 A RAZON DE 630 TRANSFORMADORES POR AÑOS</t>
  </si>
  <si>
    <t>TRANSFORMADORES DE DISTRIBUCION DE 15, 25, 37.5, 50, 75, 100 KVA PARA LA ATENCION DEL 1X10 A RAZON DE 193 TRANSFORMADORES POR AÑOS</t>
  </si>
  <si>
    <t>TRANSFORMADORES DE DISTRIBUCION DE 15, 25, 37.5, 50, 75, 100, 167, 500 KVA PARA LA ATENCION DEL 1X10 A RAZON DE 1196 TRANSFORMADORES POR AÑOS</t>
  </si>
  <si>
    <t>TRANSFORMADORES DE DISTRIBUCION DE 15, 25, 37.5, 50, 75, 100, 167, 500 KVA PARA LA ATENCION DEL 1X10 A RAZON DE 619 TRANSFORMADORES POR AÑOS</t>
  </si>
  <si>
    <t>TRANSFORMADORES DE DISTRIBUCION DE 15, 25, 37.5, 50, 75, 100 KVA PARA LA ATENCION DEL 1X10 A RAZON DE 46 TRANSFORMADORES POR AÑOS</t>
  </si>
  <si>
    <t>TRANSFORMADORES DE DISTRIBUCION DE 15, 25, 37.5, 50, 75, 100, 167, 500 KVA PARA LA ATENCION DEL 1X10 A RAZON DE 401 TRANSFORMADORES POR AÑOS</t>
  </si>
  <si>
    <t>TRANSFORMADORES DE DISTRIBUCION DE 15, 25, 37.5, 50, 75, 100 KVA PARA LA ATENCION DEL 1X10 A RAZON DE 235 TRANSFORMADORES POR AÑOS</t>
  </si>
  <si>
    <t>TRANSFORMADORES DE DISTRIBUCION DE 15, 25, 37.5, 50, 75, 100 KVA PARA LA ATENCION DEL 1X10 A RAZON DE 264 TRANSFORMADORES POR AÑOS</t>
  </si>
  <si>
    <t>TRANSFORMADORES DE DISTRIBUCION DE 15, 25, 37.5, 50, 75, 100 KVA PARA LA ATENCION DEL 1X10 A RAZON DE 152 TRANSFORMADORES POR AÑOS</t>
  </si>
  <si>
    <t>TRANSFORMADORES DE DISTRIBUCION DE 15, 25, 37.5, 50, 75, 100 KVA PARA LA ATENCION DEL 1X10 A RAZON DE 746 TRANSFORMADORES POR AÑOS</t>
  </si>
  <si>
    <t>TRANSFORMADORES DE DISTRIBUCION DE 15, 25, 37.5, 50, 75, 100 KVA PARA LA ATENCION DEL 1X10 A RAZON DE 169 TRANSFORMADORES POR AÑOS</t>
  </si>
  <si>
    <t>TRANSFORMADORES DE DISTRIBUCION DE 15, 25, 37.5, 50, 75, 100 KVA PARA LA ATENCION DEL 1X10 A RAZON DE 259 TRANSFORMADORES POR AÑOS</t>
  </si>
  <si>
    <t>TRANSFORMADORES DE DISTRIBUCION DE 15, 25, 37.5, 50, 75, 100 KVA PARA LA ATENCION DEL 1X10 A RAZON DE 255 TRANSFORMADORES POR AÑOS</t>
  </si>
  <si>
    <t>TRANSFORMADORES DE DISTRIBUCION DE 15, 25, 37.5, 50, 75, 100 KVA PARA LA ATENCION DEL 1X10 A RAZON DE 654 TRANSFORMADORES POR AÑOS</t>
  </si>
  <si>
    <t>TRANSFORMADORES DE DISTRIBUCION DE 15, 25, 37.5, 50, 75, 100 KVA PARA LA ATENCION DEL 1X10 A RAZON DE 278 TRANSFORMADORES POR AÑOS</t>
  </si>
  <si>
    <t>TRANSFORMADORES DE DISTRIBUCION DE 15, 25, 37.5, 50, 75, 100 KVA PARA LA ATENCION DEL 1X10 A RAZON DE 239 TRANSFORMADORES POR AÑOS</t>
  </si>
  <si>
    <t>TRANSFORMADORES DE DISTRIBUCION DE 15, 25, 37.5, 50, 75, 100 KVA PARA LA ATENCION DEL 1X10 A RAZON DE 585 TRANSFORMADORES POR AÑOS</t>
  </si>
  <si>
    <t>TRANSFORMADORES DE DISTRIBUCION DE 15, 25, 37.5, 50, 75, 100 KVA PARA LA ATENCION DEL 1X10 A RAZON DE 417 TRANSFORMADORES POR AÑOS</t>
  </si>
  <si>
    <t>TRANSFORMADORES DE DISTRIBUCION DE 15, 25, 37.5, 50, 75, 100 KVA PARA LA ATENCION DEL 1X10 A RAZON DE 89 TRANSFORMADORES POR AÑOS</t>
  </si>
  <si>
    <t>TRANSFORMADORES DE DISTRIBUCION DE 15, 25, 37.5, 50, 75, 100, 167, 500 KVA PARA LA ATENCION DEL 1X10 A RAZON DE 1066 TRANSFORMADORES POR AÑOS</t>
  </si>
  <si>
    <t>SE CONSEGUIRIA REALIZAR LA COMPENSACIÓN REACTIVA EN EL C DE S GGC MEJORANDO EL FACTOR DE POTENCIA DE SECTORES CON PROBLEMAS DE NIVELES DE TENSIÓN Y BAJO FACTOR DE POTENCIA LO QUE REDUCCIRIA LAS PERDIDAS POR PROBLEMAS DE COMPENSACIÓN</t>
  </si>
  <si>
    <t xml:space="preserve">RECUPERACION Y ACTUALIZACION DE LA SUBESTACION CIUDAD ZAMORA 34.5/13.8 KV DEL ESTADO MIRANDA </t>
  </si>
  <si>
    <t>ZONA INDUSTRIAL DEL ESTE GUARENAS</t>
  </si>
  <si>
    <t>TRAPICHITO B12</t>
  </si>
  <si>
    <t>X</t>
  </si>
  <si>
    <t>TRAPICHITO B5</t>
  </si>
  <si>
    <t xml:space="preserve">NORMALIZAR EL CIRCUITO TRAPICHITO B5 EL CUAL TIENE AVERIA DEL AÑO 2018 Y CON ESTO SE LE NORMALIZARIA LA CARGA AL CIRCUITO               </t>
  </si>
  <si>
    <t>ADECUACIÓN DE LOS CIRCUITO TRAPICHITO B7 12.47 KV. S/E TRAPICHITO MUNICIPIO PLAZA PARROQUIA GUARENAS ESTADO MIRANDA</t>
  </si>
  <si>
    <t>TRAPICHITO B7</t>
  </si>
  <si>
    <t xml:space="preserve">CAMBIO DE CONDUCTOR DEL CTO. TRAPICHITO B12 EN 12,47 KV S/E TRAPICHITO • EL CIRCUITO TRAPICHITO SALE DE LA S/E TRAPICHITO Y SE ENCUENTRA AVERIADO EN UN TRAMO DE 600 METROS LA CUAL QUEDO REGISTRADA COMO AVERIA 294285 Y MEMO 2021-470 DE FECHA 28/06/2021 , </t>
  </si>
  <si>
    <t xml:space="preserve">CAMBIO DE CONDUCTOR DEL CTO. TRAPICHITO B5 EN 12,47 KV S/E TRAPICHITO • EL CIRCUITO TRAPICHITO SALE DE LA S/E TRAPICHITO Y SE ENCUENTRA AVERIADO EN UN TRAMO DE 600 METROS LA CUAL QUEDO REGISTRADA COMO AVERIA 261518  Y MEMO 2018-260 DE FECHA 21/02/2018 </t>
  </si>
  <si>
    <t>CAMBIO DE CONDUCTOR DEL CTO. TRAPICHITO B12 EN 12,47 KV S/E TRAPICHITO • EL CIRCUITO TRAPICHITO SALE DE LA S/E TRAPICHITO Y SE ENCUENTRA AVERIADO EN UN TRAMO DE 600 METROS LA CUAL QUEDO REGISTRADA COMO AVERIA 294285 Y MEMO 2021-470 DE FECHA 28/06/2021</t>
  </si>
  <si>
    <t xml:space="preserve">NORMALIZAR EL CIRCUITO TRAPICHITO B7 EL CUAL TIENE AVERIA DEL AÑO 2018 Y CON ESTO SE LE NORMALIZARIA LA CARGA AL CIRCUITO               </t>
  </si>
  <si>
    <t xml:space="preserve">NORMALIZAR EL CIRCUITO TRAPICHITO B7 EL CUAL TIENE AVERIA DEL AÑO 2018 Y CON ESTO SE LE NORMALIZARIA LA CARGA AL CIRCUITO                      </t>
  </si>
  <si>
    <t>MEJORARIA LA MANIOBRABILIDAD DE CARGA EN LA ZONA INDUSTRIAL DES ESTE PUESTO QUE LOS CIRCUITOS TRAPICHITO B11 Y A10 TIENE LA CARGA DE LA MAYORIA DE LOS CIRCUITOS MEJORARIA LA CALIDAD DE SERVICIO EN EL SECTOR INDUSTRIAL ADEMAS MEJORARIA LA POSIBILIDAD DE CRECIMIENTO DEL SECTOR</t>
  </si>
  <si>
    <t>RECUPERACIÓN DE TRAMO DE LÍNEA DE CONDUCTOR 250 PLT 15 KV DEL CTO. TRAPICHITO A10 12,47 KV S/E TRAPICHITO. •FALLADO DESDE EL ID15450 HASTA EL ID9308 EL CUAL SE DEJO AISLADO  Y ESTE TIENE AVISO 2023-298 SU CARGA  ESTA RECUPERADA POR EL MISMO CIRCUITO  TRAPICHITO A10</t>
  </si>
  <si>
    <t>MEJORARIA LA MANIOBRABILIDAD DE LA TRANSFERENCIA DE  LAS CARGAS EN LA ZONA INDUSTRIAL DEL ESTE PUESTO QUE SE DESCARGARIAN LOS CIRCUITOS TRAPICHITO B11 Y B12 QUE TIENE LA CARGA DE LA MAYORIA DE LOS CIRCUITOS MEJORARIA LA CALIDAD DE SERVICIO EN EL SECTOR INTERVENIDO</t>
  </si>
  <si>
    <t xml:space="preserve">MEJORARIA LA MANIOBRABILIDAD DE LA TRANSFERENCIA DE  LAS CARGAS EN LA ZONA INDUSTRIAL DEL ESTE PUESTO QUE SE DESCARGARIAN LOS CIRCUITOS TRAPICHITO B11 Y B12 QUE TIENE LA CARGA DE LA MAYORIA DE LOS CIRCUITOS MEJORARIA LA CALIDAD DE SERVICIO EN EL SECTOR </t>
  </si>
  <si>
    <t>x</t>
  </si>
  <si>
    <t>RECUPERACIÓN DE TRAMO TRONCAL FALLADO PARA MEJORAR MANIOBRABILIDAD EN LA RED DE DISTRIBUCÍON EN EL SECTOR BUCHE</t>
  </si>
  <si>
    <t>REPOSICIÓN DE LOS ELEMENTOS ASOCIADOS A LOS BANCOS DE CONDENSADORES PARA LA COMPESACION REACTIVA (CORTACORRIENTES, CRUCETAS, FUSIBLES,PARARRAYOS, ETC), LOS CUALES SE ENCUENTRAN EN 5  BANCOS INSTALADOS NO OPERATIVOS EN 5 CIRCUITOS PERTENECIENTES AL ESTADO MIRANDA</t>
  </si>
  <si>
    <t>34,5 / 13,8 KV</t>
  </si>
  <si>
    <t>SIMÓN BOLÍVAR</t>
  </si>
  <si>
    <t>SUBESTACIÓN</t>
  </si>
  <si>
    <t>S/E COLINAS DE SAN FRANCISCO</t>
  </si>
  <si>
    <t>CARRETERA PRINCIPAL SANTA TERESA DEL TUY-YARE, AL FRENTE DE LA URBANIZACION COLINAS DE SAN FRANCISCO ANTES DE LA MANGA DE COLEO</t>
  </si>
  <si>
    <t xml:space="preserve">SUMINISTRO E INSTALACION DE EQUIPOS DE PROTECCION PARA ENTRADA Y SALIDA DE TRX DE POTENCIA DE S/E COLINAS DE SAN FRANCISCO                                                                                                                                                                </t>
  </si>
  <si>
    <t xml:space="preserve">SUMINISTRO E INSTALACION DE EQUIPOS DE PROTECCION PARA ENTRADA Y SALIDA DE TRX DE POTENCIA DE 5 MVA DE S/E COLINAS DE SAN FRANCISCO                                  </t>
  </si>
  <si>
    <t xml:space="preserve">SUMINISTRO E INSTALACION DE EQUIPOS DE PROTECCION PARA ENTRADA Y SALIDA DE TRX DE POTENCIA DE S/E SOTILLO 34,5/13,8 KV                                                                                                                                                               </t>
  </si>
  <si>
    <t>RECUPERACIÓN LA SE SOTILLO 34.5/13.8 KV</t>
  </si>
  <si>
    <t>CARRETERA VIA AL PUEBLO DE SOTILLO ANTES DE LA ENTRADA AL PUEBLO</t>
  </si>
  <si>
    <t>S/E SOTILLO</t>
  </si>
  <si>
    <t>PRT-MIRANDA-11</t>
  </si>
  <si>
    <t>PRT-MIRANDA-10</t>
  </si>
  <si>
    <t>PRT-MIRANDA-09</t>
  </si>
  <si>
    <t>PRT-MIRANDA-08</t>
  </si>
  <si>
    <t>PRT-MIRANDA-07</t>
  </si>
  <si>
    <t>PRT-MIRANDA-06</t>
  </si>
  <si>
    <t>PRT-MIRANDA-05</t>
  </si>
  <si>
    <t>PRT-MIRANDA-04</t>
  </si>
  <si>
    <t>PRT-MIRANDA-03</t>
  </si>
  <si>
    <t>PRT-MIRANDA-02</t>
  </si>
  <si>
    <t>PRT-MIRANDA-01</t>
  </si>
  <si>
    <t xml:space="preserve">RECUPERACION Y ACTUALIZACION DE LA SUBESTACION SAN JUAN II 34.5/13.8 KV DEL ESTADO MIRANDA </t>
  </si>
  <si>
    <t xml:space="preserve">SUMINISTRO E INSTALACION DE TRANSFORMADOR Y EQUIPOS DE PROTECCION PARA ENTRADA Y SALIDA DE TRX DE POTENCIA DE S/E SAN JUAN II  34,5/13,8 KV                                                                                                                                                               </t>
  </si>
  <si>
    <t>CON LA RECUPERACION DE LA SUBESTACION SAN JUAN 34.5/13.8 KV SE ESTIMA MEJORAR LA CONFIABILIDAD Y ESTABILIDAD DEL SISTEMA ELECTRICO EN EL MUNICIPIO PAEZ, Y SE PODRIA NORMALIZAR SU CARGA (CTOS SAN JOSE Y LOS VELASQUEZ 13.8 KV) ACTUALMENTE TRANSFERIDOS UNO A CIRCUITO SAN MARTÍN Y EL OTRO A CIRCUITO PERAZAS</t>
  </si>
  <si>
    <t>VIA RIO CHICO ENTRADA DEL SECTOR SAN JUAN ANTES DEL PUENTE</t>
  </si>
  <si>
    <t>SAN JUAN II</t>
  </si>
  <si>
    <t>34,5/13,8 KV</t>
  </si>
  <si>
    <t>PÁEZ</t>
  </si>
  <si>
    <t xml:space="preserve">SUMINISTRO E INSTALACION DE TRANSFORMADOR Y EQUIPOS DE PROTECCION PARA ENTRADA Y SALIDA DE TRX DE POTENCIA DE S/E CIUDAD ZAMORA  34,5/13,8 KV                                                                                                                                                               </t>
  </si>
  <si>
    <t xml:space="preserve">SUMINISTRO E INSTALACION DE TRANSFORMADOR Y EQUIPOS DE PROTECCION PARA ENTRADA Y SALIDA DE TRX DE POTENCIA DE S/E CIUDAD ZAMORA  34,5/13,8 KV          </t>
  </si>
  <si>
    <t>CIUDAD ZAMORA</t>
  </si>
  <si>
    <t>34,5/16,8 KV</t>
  </si>
  <si>
    <t>PRT-MIRANDA-13</t>
  </si>
  <si>
    <t>SUSTITUCIÓN DE MÓVIL DE 15 MVA POR TRANSFORMADOR DE POTENCIA DE 15 MVA Y ADECUACIÓN DE ENTRADA Y SALIDA DE CIRCUITOS, CAMBIO DE INTERRUPTORES, RECONECTADORES, ADECUACIÓN DE SECCIONADORES DEL LADO DE BAJA, CAMBIO DE PARARRAYOS DEL LADO DE BAJA</t>
  </si>
  <si>
    <t>34,5 /1 3,8</t>
  </si>
  <si>
    <t>PRT-MIRANDA-14</t>
  </si>
  <si>
    <t>PRT-MIRANDA-15</t>
  </si>
  <si>
    <t xml:space="preserve">CAMBIO DE TRANSFORMADOR DE POTENCIA DE 10 MVA DAÑADO ADECUACIÓN DE LAS PROTECCIONES DE ENTRADA A LOS TRANSFORMADORES DE POTENCIA, REHABILITACION MAYOR A TANSFORMADOR DE POTENCIA DE 10 MVA ACTUALMENTE ACTIVO, INSTALACIÓN DE PROTECCIÓN DIFERENCIAL </t>
  </si>
  <si>
    <t>PRT-MIRANDA-16</t>
  </si>
  <si>
    <t>SUSTITUCIÓN DE MÓVIL DE 10 MVA LA CUAL TIENE MÁS DE 10 AÑOS FUNCIONANDO EN FORMA CONTINUA Y ADECUACÓN DE ENTRADA Y SALIDA DE CIRCUITOS EN ALTA Y BAJA, CAMBIO DE INTERRUPTORES Y RECONECTADORES, ADEUACIÓN DE SISTEMA DE TIERRA, INSTALACIÓN DE PROTECCIÓN DIFERENCIAL</t>
  </si>
  <si>
    <t>PRT-MIRANDA-17</t>
  </si>
  <si>
    <t>SANTA TERESA 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</si>
</sst>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 #,##0.00_ ;_ * \-#,##0.00_ ;_ * &quot;-&quot;??_ ;_ @_ "/>
    <numFmt numFmtId="164" formatCode="#,##0_ ;\-#,##0\ "/>
    <numFmt numFmtId="165" formatCode="#,##0.00&quot;    &quot;;\-#,##0.00&quot;    &quot;;&quot; -&quot;#&quot;    &quot;;@\ "/>
    <numFmt numFmtId="166" formatCode="_-* #,##0.00\ _€_-;\-* #,##0.00\ _€_-;_-* \-??\ _€_-;_-@_-"/>
    <numFmt numFmtId="167" formatCode="#,##0.00_ ;\-#,##0.00\ "/>
    <numFmt numFmtId="168" formatCode="dd\.mm\.yyyy;@"/>
    <numFmt numFmtId="169" formatCode="_ * #,##0_ ;_ * \-#,##0_ ;_ * &quot;-&quot;??_ ;_ @_ "/>
  </numFmts>
  <fonts count="38" x14ac:knownFonts="1">
    <font>
      <sz val="11"/>
      <color theme="1"/>
      <name val="Calibri"/>
      <family val="2"/>
      <scheme val="minor"/>
    </font>
    <font>
      <sz val="11"/>
      <color theme="1"/>
      <name val="Calibri"/>
      <family val="2"/>
      <scheme val="minor"/>
    </font>
    <font>
      <b/>
      <sz val="11"/>
      <color theme="1"/>
      <name val="Calibri"/>
      <family val="2"/>
      <scheme val="minor"/>
    </font>
    <font>
      <b/>
      <sz val="12"/>
      <name val="Arial"/>
      <family val="2"/>
    </font>
    <font>
      <sz val="11"/>
      <color indexed="8"/>
      <name val="Calibri"/>
      <family val="2"/>
    </font>
    <font>
      <sz val="10"/>
      <name val="Arial"/>
      <family val="2"/>
    </font>
    <font>
      <b/>
      <sz val="11"/>
      <color indexed="9"/>
      <name val="Calibri"/>
      <family val="2"/>
    </font>
    <font>
      <sz val="10"/>
      <name val="Arial"/>
      <family val="2"/>
      <charset val="1"/>
    </font>
    <font>
      <sz val="10"/>
      <name val="Tahoma"/>
      <family val="2"/>
      <charset val="1"/>
    </font>
    <font>
      <sz val="11"/>
      <color indexed="8"/>
      <name val="Calibri"/>
      <family val="2"/>
      <charset val="1"/>
    </font>
    <font>
      <sz val="11"/>
      <color indexed="8"/>
      <name val="Arial"/>
      <family val="2"/>
    </font>
    <font>
      <sz val="10"/>
      <name val="MS Sans Serif"/>
      <family val="2"/>
    </font>
    <font>
      <b/>
      <sz val="15"/>
      <color theme="0"/>
      <name val="Calibri"/>
      <family val="2"/>
      <scheme val="minor"/>
    </font>
    <font>
      <sz val="10"/>
      <color theme="1"/>
      <name val="Calibri"/>
      <family val="2"/>
      <scheme val="minor"/>
    </font>
    <font>
      <sz val="11"/>
      <color rgb="FF000000"/>
      <name val="Calibri"/>
      <family val="2"/>
      <charset val="1"/>
    </font>
    <font>
      <b/>
      <sz val="11"/>
      <color rgb="FF000000"/>
      <name val="Calibri"/>
      <family val="2"/>
      <charset val="1"/>
    </font>
    <font>
      <b/>
      <sz val="11"/>
      <name val="Calibri"/>
      <family val="2"/>
      <charset val="1"/>
    </font>
    <font>
      <b/>
      <sz val="11"/>
      <color theme="8"/>
      <name val="Calibri"/>
      <family val="2"/>
      <scheme val="minor"/>
    </font>
    <font>
      <b/>
      <sz val="10"/>
      <color rgb="FFFF0000"/>
      <name val="Calibri"/>
      <family val="2"/>
      <scheme val="minor"/>
    </font>
    <font>
      <sz val="10"/>
      <color indexed="8"/>
      <name val="Arial"/>
      <family val="2"/>
    </font>
    <font>
      <b/>
      <sz val="12"/>
      <color theme="0"/>
      <name val="Arial"/>
      <family val="2"/>
    </font>
    <font>
      <b/>
      <sz val="11"/>
      <color theme="0"/>
      <name val="Calibri"/>
      <family val="2"/>
      <scheme val="minor"/>
    </font>
    <font>
      <sz val="11"/>
      <name val="Calibri"/>
      <family val="2"/>
      <scheme val="minor"/>
    </font>
    <font>
      <b/>
      <sz val="13"/>
      <color rgb="FF404040"/>
      <name val="Arial Narrow"/>
      <family val="2"/>
    </font>
    <font>
      <sz val="11"/>
      <color theme="1"/>
      <name val="Tahoma"/>
      <family val="2"/>
    </font>
    <font>
      <sz val="11"/>
      <name val="Tahoma"/>
      <family val="2"/>
    </font>
    <font>
      <b/>
      <sz val="12"/>
      <color theme="1"/>
      <name val="Tahoma"/>
      <family val="2"/>
    </font>
    <font>
      <b/>
      <sz val="11"/>
      <name val="Tahoma"/>
      <family val="2"/>
    </font>
    <font>
      <b/>
      <sz val="11"/>
      <color theme="0"/>
      <name val="Tahoma"/>
      <family val="2"/>
    </font>
    <font>
      <b/>
      <sz val="14"/>
      <color theme="1"/>
      <name val="Tahoma"/>
      <family val="2"/>
    </font>
    <font>
      <b/>
      <sz val="18"/>
      <color theme="0"/>
      <name val="Tahoma"/>
      <family val="2"/>
    </font>
    <font>
      <b/>
      <sz val="20"/>
      <color theme="0"/>
      <name val="Tahoma"/>
      <family val="2"/>
    </font>
    <font>
      <b/>
      <sz val="24"/>
      <color theme="1"/>
      <name val="Tahoma"/>
      <family val="2"/>
    </font>
    <font>
      <b/>
      <sz val="11"/>
      <color theme="1"/>
      <name val="Tahoma"/>
      <family val="2"/>
    </font>
    <font>
      <b/>
      <sz val="16"/>
      <color theme="1"/>
      <name val="Tahoma"/>
      <family val="2"/>
    </font>
    <font>
      <sz val="10"/>
      <color theme="1"/>
      <name val="Tahoma"/>
      <family val="2"/>
    </font>
    <font>
      <b/>
      <sz val="20"/>
      <color theme="1"/>
      <name val="Tahoma"/>
      <family val="2"/>
    </font>
    <font>
      <b/>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indexed="55"/>
        <bgColor indexed="23"/>
      </patternFill>
    </fill>
    <fill>
      <patternFill patternType="solid">
        <fgColor theme="3" tint="-0.249977111117893"/>
        <bgColor indexed="64"/>
      </patternFill>
    </fill>
    <fill>
      <patternFill patternType="solid">
        <fgColor rgb="FFFFFFFF"/>
        <bgColor rgb="FFF2F2F2"/>
      </patternFill>
    </fill>
    <fill>
      <patternFill patternType="solid">
        <fgColor rgb="FF002060"/>
        <bgColor indexed="64"/>
      </patternFill>
    </fill>
    <fill>
      <patternFill patternType="solid">
        <fgColor rgb="FFFFC000"/>
        <bgColor indexed="64"/>
      </patternFill>
    </fill>
    <fill>
      <patternFill patternType="solid">
        <fgColor rgb="FFFFFF00"/>
        <bgColor indexed="64"/>
      </patternFill>
    </fill>
    <fill>
      <patternFill patternType="solid">
        <fgColor theme="4"/>
        <bgColor indexed="64"/>
      </patternFill>
    </fill>
    <fill>
      <patternFill patternType="solid">
        <fgColor rgb="FF00B0F0"/>
        <bgColor indexed="64"/>
      </patternFill>
    </fill>
    <fill>
      <patternFill patternType="solid">
        <fgColor theme="4" tint="0.79998168889431442"/>
        <bgColor indexed="64"/>
      </patternFill>
    </fill>
    <fill>
      <patternFill patternType="solid">
        <fgColor theme="9" tint="-0.499984740745262"/>
        <bgColor indexed="64"/>
      </patternFill>
    </fill>
    <fill>
      <patternFill patternType="solid">
        <fgColor theme="4" tint="0.79998168889431442"/>
        <bgColor theme="4" tint="0.79998168889431442"/>
      </patternFill>
    </fill>
  </fills>
  <borders count="34">
    <border>
      <left/>
      <right/>
      <top/>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theme="4" tint="0.39997558519241921"/>
      </top>
      <bottom/>
      <diagonal/>
    </border>
    <border>
      <left/>
      <right/>
      <top style="thin">
        <color indexed="64"/>
      </top>
      <bottom/>
      <diagonal/>
    </border>
    <border>
      <left style="medium">
        <color indexed="64"/>
      </left>
      <right/>
      <top style="thin">
        <color indexed="64"/>
      </top>
      <bottom style="thin">
        <color indexed="64"/>
      </bottom>
      <diagonal/>
    </border>
  </borders>
  <cellStyleXfs count="24">
    <xf numFmtId="0" fontId="0" fillId="0" borderId="0"/>
    <xf numFmtId="43" fontId="1" fillId="0" borderId="0" applyFont="0" applyFill="0" applyBorder="0" applyAlignment="0" applyProtection="0"/>
    <xf numFmtId="0" fontId="4" fillId="0" borderId="0"/>
    <xf numFmtId="0" fontId="6" fillId="3" borderId="2" applyNumberFormat="0" applyAlignment="0" applyProtection="0"/>
    <xf numFmtId="164" fontId="7" fillId="0" borderId="0" applyBorder="0" applyProtection="0"/>
    <xf numFmtId="0" fontId="8" fillId="0" borderId="0"/>
    <xf numFmtId="0" fontId="6" fillId="3" borderId="2" applyNumberFormat="0" applyAlignment="0" applyProtection="0"/>
    <xf numFmtId="165" fontId="4" fillId="0" borderId="0" applyFill="0" applyBorder="0" applyAlignment="0" applyProtection="0"/>
    <xf numFmtId="166" fontId="4" fillId="0" borderId="0" applyFill="0" applyBorder="0" applyAlignment="0" applyProtection="0"/>
    <xf numFmtId="0" fontId="5" fillId="0" borderId="0"/>
    <xf numFmtId="167" fontId="5" fillId="0" borderId="0"/>
    <xf numFmtId="0" fontId="9" fillId="0" borderId="0"/>
    <xf numFmtId="0" fontId="10" fillId="0" borderId="0"/>
    <xf numFmtId="0" fontId="9" fillId="0" borderId="0"/>
    <xf numFmtId="0" fontId="1" fillId="0" borderId="0"/>
    <xf numFmtId="0" fontId="9" fillId="0" borderId="0"/>
    <xf numFmtId="0" fontId="11" fillId="0" borderId="0"/>
    <xf numFmtId="0" fontId="9" fillId="0" borderId="0"/>
    <xf numFmtId="0" fontId="14" fillId="0" borderId="0"/>
    <xf numFmtId="0" fontId="4" fillId="0" borderId="0"/>
    <xf numFmtId="0" fontId="19" fillId="0" borderId="0"/>
    <xf numFmtId="9" fontId="4" fillId="0" borderId="0" applyNumberFormat="0" applyFont="0" applyFill="0" applyBorder="0" applyAlignment="0" applyProtection="0"/>
    <xf numFmtId="43" fontId="5" fillId="0" borderId="0" applyFont="0" applyFill="0" applyBorder="0" applyAlignment="0" applyProtection="0"/>
    <xf numFmtId="0" fontId="1" fillId="0" borderId="0"/>
  </cellStyleXfs>
  <cellXfs count="166">
    <xf numFmtId="0" fontId="0" fillId="0" borderId="0" xfId="0"/>
    <xf numFmtId="0" fontId="12" fillId="4" borderId="1" xfId="0" applyFont="1" applyFill="1" applyBorder="1" applyAlignment="1">
      <alignment horizontal="center" vertical="center" wrapText="1"/>
    </xf>
    <xf numFmtId="0" fontId="12" fillId="4" borderId="1" xfId="0" applyFont="1" applyFill="1" applyBorder="1" applyAlignment="1">
      <alignment vertical="center" wrapText="1"/>
    </xf>
    <xf numFmtId="0" fontId="13" fillId="0" borderId="0" xfId="0" applyFont="1"/>
    <xf numFmtId="0" fontId="2" fillId="2" borderId="1" xfId="0" applyFont="1" applyFill="1" applyBorder="1" applyAlignment="1">
      <alignment horizontal="center" vertical="center" wrapText="1"/>
    </xf>
    <xf numFmtId="0" fontId="0" fillId="2" borderId="0" xfId="0" applyFont="1" applyFill="1"/>
    <xf numFmtId="169" fontId="2" fillId="2" borderId="1" xfId="1" applyNumberFormat="1" applyFont="1" applyFill="1" applyBorder="1" applyAlignment="1">
      <alignment horizontal="center" vertical="center" wrapText="1"/>
    </xf>
    <xf numFmtId="0" fontId="15" fillId="5" borderId="3" xfId="18" applyFont="1" applyFill="1" applyBorder="1" applyAlignment="1">
      <alignment horizontal="center" vertical="center"/>
    </xf>
    <xf numFmtId="0" fontId="15" fillId="5" borderId="1" xfId="18" applyFont="1" applyFill="1" applyBorder="1" applyAlignment="1">
      <alignment horizontal="center" vertical="center" wrapText="1"/>
    </xf>
    <xf numFmtId="4" fontId="16" fillId="5" borderId="1" xfId="18" applyNumberFormat="1" applyFont="1" applyFill="1" applyBorder="1" applyAlignment="1">
      <alignment horizontal="center" vertical="center" wrapText="1"/>
    </xf>
    <xf numFmtId="168" fontId="13" fillId="0" borderId="0" xfId="0" applyNumberFormat="1" applyFont="1"/>
    <xf numFmtId="0" fontId="18" fillId="0" borderId="0" xfId="0" applyFont="1"/>
    <xf numFmtId="4" fontId="13" fillId="0" borderId="0" xfId="0" applyNumberFormat="1" applyFont="1" applyAlignment="1">
      <alignment horizontal="center" wrapText="1"/>
    </xf>
    <xf numFmtId="0" fontId="0" fillId="0" borderId="0" xfId="0" applyFont="1" applyBorder="1"/>
    <xf numFmtId="0" fontId="13" fillId="0" borderId="0" xfId="0" applyFont="1" applyAlignment="1">
      <alignment wrapText="1"/>
    </xf>
    <xf numFmtId="14" fontId="2" fillId="2" borderId="1" xfId="0" applyNumberFormat="1" applyFont="1" applyFill="1" applyBorder="1" applyAlignment="1">
      <alignment horizontal="center" vertical="center" wrapText="1"/>
    </xf>
    <xf numFmtId="43" fontId="12" fillId="4" borderId="1" xfId="1" applyFont="1" applyFill="1" applyBorder="1" applyAlignment="1">
      <alignment horizontal="center" vertical="center" wrapText="1"/>
    </xf>
    <xf numFmtId="43" fontId="16" fillId="5" borderId="1" xfId="1" applyFont="1" applyFill="1" applyBorder="1" applyAlignment="1">
      <alignment horizontal="center" vertical="center" wrapText="1"/>
    </xf>
    <xf numFmtId="43" fontId="0" fillId="0" borderId="0" xfId="1" applyFont="1" applyBorder="1"/>
    <xf numFmtId="14" fontId="15" fillId="5" borderId="1" xfId="18" applyNumberFormat="1" applyFont="1" applyFill="1" applyBorder="1" applyAlignment="1">
      <alignment horizontal="center" vertical="center" wrapText="1"/>
    </xf>
    <xf numFmtId="14" fontId="13" fillId="0" borderId="0" xfId="0" applyNumberFormat="1" applyFont="1"/>
    <xf numFmtId="0" fontId="3" fillId="2" borderId="0" xfId="9" applyFont="1" applyFill="1" applyAlignment="1">
      <alignment horizontal="center" vertical="center"/>
    </xf>
    <xf numFmtId="0" fontId="20" fillId="6" borderId="10" xfId="9" applyFont="1" applyFill="1" applyBorder="1" applyAlignment="1">
      <alignment horizontal="center" vertical="center"/>
    </xf>
    <xf numFmtId="14" fontId="12" fillId="4" borderId="1" xfId="0" applyNumberFormat="1" applyFont="1" applyFill="1" applyBorder="1" applyAlignment="1">
      <alignment horizontal="center" vertical="center" wrapText="1"/>
    </xf>
    <xf numFmtId="0" fontId="12" fillId="7" borderId="1" xfId="0" applyFont="1" applyFill="1" applyBorder="1" applyAlignment="1">
      <alignment horizontal="center" vertical="center" wrapText="1"/>
    </xf>
    <xf numFmtId="14" fontId="2" fillId="2" borderId="3" xfId="0" applyNumberFormat="1" applyFont="1" applyFill="1" applyBorder="1" applyAlignment="1">
      <alignment horizontal="center" vertical="center" wrapText="1"/>
    </xf>
    <xf numFmtId="0" fontId="3" fillId="2" borderId="5" xfId="9" applyFont="1" applyFill="1" applyBorder="1" applyAlignment="1">
      <alignment horizontal="center" vertical="center"/>
    </xf>
    <xf numFmtId="0" fontId="3" fillId="2" borderId="6" xfId="9" applyFont="1" applyFill="1" applyBorder="1" applyAlignment="1">
      <alignment horizontal="center" vertical="center"/>
    </xf>
    <xf numFmtId="0" fontId="3" fillId="2" borderId="8" xfId="9" applyFont="1" applyFill="1" applyBorder="1" applyAlignment="1">
      <alignment horizontal="center" vertical="center"/>
    </xf>
    <xf numFmtId="0" fontId="3" fillId="2" borderId="9" xfId="9" applyFont="1" applyFill="1" applyBorder="1" applyAlignment="1">
      <alignment horizontal="center" vertical="center"/>
    </xf>
    <xf numFmtId="0" fontId="20" fillId="6" borderId="1" xfId="9" applyFont="1" applyFill="1" applyBorder="1" applyAlignment="1">
      <alignment horizontal="center" vertical="center"/>
    </xf>
    <xf numFmtId="0" fontId="3" fillId="0" borderId="1" xfId="9" applyFont="1" applyBorder="1" applyAlignment="1">
      <alignment horizontal="center" vertical="center"/>
    </xf>
    <xf numFmtId="0" fontId="20" fillId="6" borderId="1" xfId="9" applyFont="1" applyFill="1" applyBorder="1" applyAlignment="1">
      <alignment horizontal="center" vertical="center" wrapText="1"/>
    </xf>
    <xf numFmtId="0" fontId="20" fillId="6" borderId="3" xfId="9" applyFont="1" applyFill="1" applyBorder="1" applyAlignment="1">
      <alignment horizontal="center" vertical="center"/>
    </xf>
    <xf numFmtId="0" fontId="20" fillId="6" borderId="3" xfId="9" applyFont="1" applyFill="1" applyBorder="1" applyAlignment="1">
      <alignment horizontal="center" vertical="center" wrapText="1"/>
    </xf>
    <xf numFmtId="0" fontId="20" fillId="6" borderId="16" xfId="9" applyFont="1" applyFill="1" applyBorder="1" applyAlignment="1">
      <alignment horizontal="center" vertical="center" wrapText="1"/>
    </xf>
    <xf numFmtId="0" fontId="3" fillId="0" borderId="17" xfId="9" applyFont="1" applyBorder="1" applyAlignment="1">
      <alignment horizontal="center" vertical="center"/>
    </xf>
    <xf numFmtId="0" fontId="20" fillId="6" borderId="17" xfId="9" applyFont="1" applyFill="1" applyBorder="1" applyAlignment="1">
      <alignment horizontal="center" vertical="center"/>
    </xf>
    <xf numFmtId="0" fontId="20" fillId="6" borderId="18" xfId="9" applyFont="1" applyFill="1" applyBorder="1" applyAlignment="1">
      <alignment horizontal="center" vertical="center"/>
    </xf>
    <xf numFmtId="0" fontId="3" fillId="0" borderId="11" xfId="9" applyFont="1" applyBorder="1" applyAlignment="1">
      <alignment horizontal="center" vertical="center"/>
    </xf>
    <xf numFmtId="0" fontId="3" fillId="2" borderId="4" xfId="9" applyFont="1" applyFill="1" applyBorder="1" applyAlignment="1">
      <alignment vertical="center"/>
    </xf>
    <xf numFmtId="0" fontId="3" fillId="2" borderId="7" xfId="9" applyFont="1" applyFill="1" applyBorder="1" applyAlignment="1">
      <alignment vertical="center"/>
    </xf>
    <xf numFmtId="0" fontId="1" fillId="2" borderId="0" xfId="23" applyFill="1"/>
    <xf numFmtId="0" fontId="22" fillId="2" borderId="0" xfId="23" applyFont="1" applyFill="1"/>
    <xf numFmtId="0" fontId="23" fillId="2" borderId="0" xfId="23" applyFont="1" applyFill="1"/>
    <xf numFmtId="0" fontId="1" fillId="0" borderId="0" xfId="23"/>
    <xf numFmtId="0" fontId="24" fillId="2" borderId="0" xfId="23" applyFont="1" applyFill="1"/>
    <xf numFmtId="0" fontId="25" fillId="2" borderId="0" xfId="23" applyFont="1" applyFill="1"/>
    <xf numFmtId="0" fontId="26" fillId="2" borderId="0" xfId="23" applyFont="1" applyFill="1"/>
    <xf numFmtId="0" fontId="27" fillId="2" borderId="0" xfId="23" applyFont="1" applyFill="1"/>
    <xf numFmtId="0" fontId="27" fillId="2" borderId="0" xfId="23" applyFont="1" applyFill="1" applyAlignment="1">
      <alignment wrapText="1"/>
    </xf>
    <xf numFmtId="0" fontId="24" fillId="0" borderId="1" xfId="23" applyFont="1" applyBorder="1" applyAlignment="1">
      <alignment horizontal="center"/>
    </xf>
    <xf numFmtId="0" fontId="24" fillId="2" borderId="0" xfId="23" applyFont="1" applyFill="1" applyAlignment="1">
      <alignment horizontal="center"/>
    </xf>
    <xf numFmtId="0" fontId="33" fillId="2" borderId="0" xfId="23" applyFont="1" applyFill="1"/>
    <xf numFmtId="0" fontId="33" fillId="0" borderId="0" xfId="23" applyFont="1" applyBorder="1" applyAlignment="1">
      <alignment horizontal="center" vertical="center" wrapText="1"/>
    </xf>
    <xf numFmtId="0" fontId="35" fillId="11" borderId="0" xfId="23" applyFont="1" applyFill="1" applyBorder="1" applyAlignment="1">
      <alignment horizontal="justify" vertical="top" wrapText="1"/>
    </xf>
    <xf numFmtId="0" fontId="33" fillId="0" borderId="0" xfId="23" applyFont="1" applyBorder="1" applyAlignment="1">
      <alignment horizontal="center" vertical="center"/>
    </xf>
    <xf numFmtId="3" fontId="32" fillId="0" borderId="1" xfId="23" applyNumberFormat="1" applyFont="1" applyBorder="1" applyAlignment="1">
      <alignment vertical="center"/>
    </xf>
    <xf numFmtId="0" fontId="1" fillId="2" borderId="22" xfId="23" applyFill="1" applyBorder="1" applyAlignment="1"/>
    <xf numFmtId="4" fontId="32" fillId="0" borderId="1" xfId="23" applyNumberFormat="1" applyFont="1" applyBorder="1" applyAlignment="1">
      <alignment vertical="center"/>
    </xf>
    <xf numFmtId="0" fontId="29" fillId="0" borderId="0" xfId="23" applyFont="1" applyBorder="1" applyAlignment="1">
      <alignment vertical="top"/>
    </xf>
    <xf numFmtId="0" fontId="1" fillId="12" borderId="0" xfId="23" applyFill="1"/>
    <xf numFmtId="0" fontId="2" fillId="12" borderId="1" xfId="23" applyFont="1" applyFill="1" applyBorder="1" applyAlignment="1">
      <alignment horizontal="center"/>
    </xf>
    <xf numFmtId="0" fontId="21" fillId="12" borderId="1" xfId="23" applyFont="1" applyFill="1" applyBorder="1" applyAlignment="1">
      <alignment horizontal="center"/>
    </xf>
    <xf numFmtId="0" fontId="21" fillId="12" borderId="1" xfId="23" applyFont="1" applyFill="1" applyBorder="1" applyAlignment="1">
      <alignment horizontal="center" vertical="center"/>
    </xf>
    <xf numFmtId="0" fontId="0" fillId="0" borderId="0" xfId="0" applyAlignment="1">
      <alignment horizontal="left"/>
    </xf>
    <xf numFmtId="0" fontId="0" fillId="0" borderId="0" xfId="0" applyNumberFormat="1"/>
    <xf numFmtId="4" fontId="0" fillId="0" borderId="0" xfId="0" applyNumberFormat="1"/>
    <xf numFmtId="0" fontId="37" fillId="13" borderId="31" xfId="0" applyFont="1" applyFill="1" applyBorder="1" applyAlignment="1">
      <alignment horizontal="left"/>
    </xf>
    <xf numFmtId="0" fontId="37" fillId="13" borderId="31" xfId="0" applyNumberFormat="1" applyFont="1" applyFill="1" applyBorder="1"/>
    <xf numFmtId="4" fontId="37" fillId="13" borderId="31" xfId="0" applyNumberFormat="1" applyFont="1" applyFill="1" applyBorder="1"/>
    <xf numFmtId="0" fontId="3" fillId="0" borderId="15" xfId="9" applyFont="1" applyBorder="1" applyAlignment="1">
      <alignment horizontal="center" vertical="center"/>
    </xf>
    <xf numFmtId="0" fontId="20" fillId="6" borderId="1" xfId="9" applyFont="1" applyFill="1" applyBorder="1" applyAlignment="1">
      <alignment horizontal="center" vertical="center"/>
    </xf>
    <xf numFmtId="0" fontId="20" fillId="6" borderId="17" xfId="9" applyFont="1" applyFill="1" applyBorder="1" applyAlignment="1">
      <alignment horizontal="center" vertical="center"/>
    </xf>
    <xf numFmtId="0" fontId="3" fillId="0" borderId="1" xfId="9" applyFont="1" applyBorder="1" applyAlignment="1">
      <alignment horizontal="center" vertical="center"/>
    </xf>
    <xf numFmtId="0" fontId="20"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3" fillId="0" borderId="15" xfId="9" applyFont="1" applyBorder="1" applyAlignment="1">
      <alignment horizontal="center" vertical="center"/>
    </xf>
    <xf numFmtId="0" fontId="3" fillId="0" borderId="17" xfId="9" applyFont="1" applyBorder="1" applyAlignment="1">
      <alignment horizontal="center" vertical="center"/>
    </xf>
    <xf numFmtId="0" fontId="20" fillId="6" borderId="1" xfId="9" applyFont="1" applyFill="1" applyBorder="1" applyAlignment="1">
      <alignment horizontal="center" vertical="center"/>
    </xf>
    <xf numFmtId="0" fontId="20"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20" fillId="6" borderId="17" xfId="9" applyFont="1" applyFill="1" applyBorder="1" applyAlignment="1">
      <alignment horizontal="center" vertical="center"/>
    </xf>
    <xf numFmtId="0" fontId="3" fillId="0" borderId="15" xfId="9" applyFont="1" applyBorder="1" applyAlignment="1">
      <alignment horizontal="center" vertical="center"/>
    </xf>
    <xf numFmtId="0" fontId="3" fillId="0" borderId="1" xfId="9" applyFont="1" applyBorder="1" applyAlignment="1">
      <alignment horizontal="center" vertical="center"/>
    </xf>
    <xf numFmtId="0" fontId="3" fillId="0" borderId="17" xfId="9" applyFont="1" applyBorder="1" applyAlignment="1">
      <alignment horizontal="center" vertical="center"/>
    </xf>
    <xf numFmtId="14" fontId="3" fillId="0" borderId="1" xfId="9" applyNumberFormat="1" applyFont="1" applyBorder="1" applyAlignment="1">
      <alignment horizontal="center" vertical="center"/>
    </xf>
    <xf numFmtId="0" fontId="20" fillId="6" borderId="15" xfId="9" applyFont="1" applyFill="1" applyBorder="1" applyAlignment="1">
      <alignment horizontal="center" vertical="center"/>
    </xf>
    <xf numFmtId="0" fontId="20" fillId="6" borderId="1" xfId="9" applyFont="1" applyFill="1" applyBorder="1" applyAlignment="1">
      <alignment horizontal="center" vertical="center"/>
    </xf>
    <xf numFmtId="0" fontId="20"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20" fillId="6" borderId="17" xfId="9" applyFont="1" applyFill="1" applyBorder="1" applyAlignment="1">
      <alignment horizontal="center" vertical="center"/>
    </xf>
    <xf numFmtId="0" fontId="3" fillId="0" borderId="15" xfId="9" applyFont="1" applyBorder="1" applyAlignment="1">
      <alignment horizontal="center" vertical="center"/>
    </xf>
    <xf numFmtId="0" fontId="3" fillId="0" borderId="1" xfId="9" applyFont="1" applyBorder="1" applyAlignment="1">
      <alignment horizontal="center" vertical="center"/>
    </xf>
    <xf numFmtId="0" fontId="3" fillId="0" borderId="17" xfId="9" applyFont="1" applyBorder="1" applyAlignment="1">
      <alignment horizontal="center" vertical="center"/>
    </xf>
    <xf numFmtId="0" fontId="3" fillId="0" borderId="15" xfId="9" applyFont="1" applyBorder="1" applyAlignment="1">
      <alignment horizontal="center" vertical="center" wrapText="1"/>
    </xf>
    <xf numFmtId="0" fontId="3" fillId="0" borderId="12" xfId="9" applyFont="1" applyBorder="1" applyAlignment="1">
      <alignment horizontal="center" vertical="center"/>
    </xf>
    <xf numFmtId="0" fontId="3" fillId="0" borderId="13" xfId="9" applyFont="1" applyBorder="1" applyAlignment="1">
      <alignment horizontal="center" vertical="center"/>
    </xf>
    <xf numFmtId="0" fontId="3" fillId="0" borderId="14" xfId="9" applyFont="1" applyBorder="1" applyAlignment="1">
      <alignment horizontal="center" vertical="center"/>
    </xf>
    <xf numFmtId="43" fontId="3" fillId="0" borderId="1" xfId="22" applyFont="1" applyBorder="1" applyAlignment="1">
      <alignment horizontal="center" vertical="center"/>
    </xf>
    <xf numFmtId="0" fontId="3" fillId="0" borderId="33" xfId="9" applyFont="1" applyBorder="1" applyAlignment="1">
      <alignment horizontal="center" vertical="center" wrapText="1"/>
    </xf>
    <xf numFmtId="0" fontId="3" fillId="0" borderId="20" xfId="9" applyFont="1" applyBorder="1" applyAlignment="1">
      <alignment horizontal="center" vertical="center" wrapText="1"/>
    </xf>
    <xf numFmtId="0" fontId="3" fillId="0" borderId="21" xfId="9" applyFont="1" applyBorder="1" applyAlignment="1">
      <alignment horizontal="center" vertical="center" wrapText="1"/>
    </xf>
    <xf numFmtId="43" fontId="3" fillId="0" borderId="25" xfId="22" applyFont="1" applyBorder="1" applyAlignment="1">
      <alignment horizontal="center" vertical="center"/>
    </xf>
    <xf numFmtId="43" fontId="3" fillId="0" borderId="3" xfId="22" applyFont="1" applyBorder="1" applyAlignment="1">
      <alignment horizontal="center" vertical="center"/>
    </xf>
    <xf numFmtId="0" fontId="29" fillId="0" borderId="1" xfId="23" applyFont="1" applyBorder="1" applyAlignment="1">
      <alignment horizontal="center" vertical="center" wrapText="1"/>
    </xf>
    <xf numFmtId="0" fontId="34" fillId="11" borderId="1" xfId="23" applyFont="1" applyFill="1" applyBorder="1" applyAlignment="1">
      <alignment horizontal="center" wrapText="1"/>
    </xf>
    <xf numFmtId="4" fontId="32" fillId="0" borderId="1" xfId="23" applyNumberFormat="1" applyFont="1" applyBorder="1" applyAlignment="1">
      <alignment horizontal="center" vertical="center"/>
    </xf>
    <xf numFmtId="0" fontId="36" fillId="0" borderId="19" xfId="23" applyFont="1" applyBorder="1" applyAlignment="1">
      <alignment horizontal="center" vertical="center"/>
    </xf>
    <xf numFmtId="0" fontId="36" fillId="0" borderId="20" xfId="23" applyFont="1" applyBorder="1" applyAlignment="1">
      <alignment horizontal="center" vertical="center"/>
    </xf>
    <xf numFmtId="0" fontId="36" fillId="0" borderId="21" xfId="23" applyFont="1" applyBorder="1" applyAlignment="1">
      <alignment horizontal="center" vertical="center"/>
    </xf>
    <xf numFmtId="0" fontId="34" fillId="11" borderId="23" xfId="23" applyFont="1" applyFill="1" applyBorder="1" applyAlignment="1">
      <alignment horizontal="center" vertical="center" wrapText="1"/>
    </xf>
    <xf numFmtId="0" fontId="34" fillId="11" borderId="32" xfId="23" applyFont="1" applyFill="1" applyBorder="1" applyAlignment="1">
      <alignment horizontal="center" vertical="center" wrapText="1"/>
    </xf>
    <xf numFmtId="0" fontId="34" fillId="11" borderId="24" xfId="23" applyFont="1" applyFill="1" applyBorder="1" applyAlignment="1">
      <alignment horizontal="center" vertical="center" wrapText="1"/>
    </xf>
    <xf numFmtId="0" fontId="34" fillId="11" borderId="26" xfId="23" applyFont="1" applyFill="1" applyBorder="1" applyAlignment="1">
      <alignment horizontal="center" vertical="center" wrapText="1"/>
    </xf>
    <xf numFmtId="0" fontId="34" fillId="11" borderId="0" xfId="23" applyFont="1" applyFill="1" applyBorder="1" applyAlignment="1">
      <alignment horizontal="center" vertical="center" wrapText="1"/>
    </xf>
    <xf numFmtId="0" fontId="34" fillId="11" borderId="27" xfId="23" applyFont="1" applyFill="1" applyBorder="1" applyAlignment="1">
      <alignment horizontal="center" vertical="center" wrapText="1"/>
    </xf>
    <xf numFmtId="0" fontId="34" fillId="11" borderId="29" xfId="23" applyFont="1" applyFill="1" applyBorder="1" applyAlignment="1">
      <alignment horizontal="center" vertical="center" wrapText="1"/>
    </xf>
    <xf numFmtId="0" fontId="34" fillId="11" borderId="22" xfId="23" applyFont="1" applyFill="1" applyBorder="1" applyAlignment="1">
      <alignment horizontal="center" vertical="center" wrapText="1"/>
    </xf>
    <xf numFmtId="0" fontId="34" fillId="11" borderId="30" xfId="23" applyFont="1" applyFill="1" applyBorder="1" applyAlignment="1">
      <alignment horizontal="center" vertical="center" wrapText="1"/>
    </xf>
    <xf numFmtId="0" fontId="34" fillId="11" borderId="1" xfId="23" applyFont="1" applyFill="1" applyBorder="1" applyAlignment="1">
      <alignment horizontal="center" vertical="center" wrapText="1"/>
    </xf>
    <xf numFmtId="0" fontId="31" fillId="9" borderId="1" xfId="23" applyFont="1" applyFill="1" applyBorder="1" applyAlignment="1">
      <alignment horizontal="center" vertical="center"/>
    </xf>
    <xf numFmtId="0" fontId="30" fillId="10" borderId="1" xfId="23" applyFont="1" applyFill="1" applyBorder="1" applyAlignment="1">
      <alignment horizontal="center" vertical="center" wrapText="1"/>
    </xf>
    <xf numFmtId="0" fontId="27" fillId="8" borderId="1" xfId="23" applyFont="1" applyFill="1" applyBorder="1" applyAlignment="1">
      <alignment horizontal="center" vertical="center"/>
    </xf>
    <xf numFmtId="0" fontId="28" fillId="9" borderId="19" xfId="23" applyFont="1" applyFill="1" applyBorder="1" applyAlignment="1">
      <alignment horizontal="center" vertical="center"/>
    </xf>
    <xf numFmtId="0" fontId="29" fillId="0" borderId="25" xfId="23" applyFont="1" applyBorder="1" applyAlignment="1">
      <alignment horizontal="center" vertical="center"/>
    </xf>
    <xf numFmtId="0" fontId="29" fillId="0" borderId="3" xfId="23" applyFont="1" applyBorder="1" applyAlignment="1">
      <alignment horizontal="center" vertical="center"/>
    </xf>
    <xf numFmtId="0" fontId="27" fillId="8" borderId="1" xfId="23" applyFont="1" applyFill="1" applyBorder="1" applyAlignment="1">
      <alignment horizontal="center" vertical="center" wrapText="1"/>
    </xf>
    <xf numFmtId="0" fontId="29" fillId="0" borderId="23" xfId="23" applyFont="1" applyBorder="1" applyAlignment="1">
      <alignment horizontal="center" vertical="center" wrapText="1"/>
    </xf>
    <xf numFmtId="0" fontId="29" fillId="0" borderId="24" xfId="23" applyFont="1" applyBorder="1" applyAlignment="1">
      <alignment horizontal="center" vertical="center" wrapText="1"/>
    </xf>
    <xf numFmtId="0" fontId="29" fillId="0" borderId="26" xfId="23" applyFont="1" applyBorder="1" applyAlignment="1">
      <alignment horizontal="center" vertical="center" wrapText="1"/>
    </xf>
    <xf numFmtId="0" fontId="29" fillId="0" borderId="27" xfId="23" applyFont="1" applyBorder="1" applyAlignment="1">
      <alignment horizontal="center" vertical="center" wrapText="1"/>
    </xf>
    <xf numFmtId="0" fontId="29" fillId="0" borderId="29" xfId="23" applyFont="1" applyBorder="1" applyAlignment="1">
      <alignment horizontal="center" vertical="center" wrapText="1"/>
    </xf>
    <xf numFmtId="0" fontId="29" fillId="0" borderId="30" xfId="23" applyFont="1" applyBorder="1" applyAlignment="1">
      <alignment horizontal="center" vertical="center" wrapText="1"/>
    </xf>
    <xf numFmtId="0" fontId="34" fillId="11" borderId="23" xfId="23" applyFont="1" applyFill="1" applyBorder="1" applyAlignment="1">
      <alignment horizontal="center" wrapText="1"/>
    </xf>
    <xf numFmtId="0" fontId="34" fillId="11" borderId="32" xfId="23" applyFont="1" applyFill="1" applyBorder="1" applyAlignment="1">
      <alignment horizontal="center" wrapText="1"/>
    </xf>
    <xf numFmtId="0" fontId="34" fillId="11" borderId="24" xfId="23" applyFont="1" applyFill="1" applyBorder="1" applyAlignment="1">
      <alignment horizontal="center" wrapText="1"/>
    </xf>
    <xf numFmtId="0" fontId="34" fillId="11" borderId="26" xfId="23" applyFont="1" applyFill="1" applyBorder="1" applyAlignment="1">
      <alignment horizontal="center" wrapText="1"/>
    </xf>
    <xf numFmtId="0" fontId="34" fillId="11" borderId="0" xfId="23" applyFont="1" applyFill="1" applyBorder="1" applyAlignment="1">
      <alignment horizontal="center" wrapText="1"/>
    </xf>
    <xf numFmtId="0" fontId="34" fillId="11" borderId="27" xfId="23" applyFont="1" applyFill="1" applyBorder="1" applyAlignment="1">
      <alignment horizontal="center" wrapText="1"/>
    </xf>
    <xf numFmtId="0" fontId="34" fillId="11" borderId="29" xfId="23" applyFont="1" applyFill="1" applyBorder="1" applyAlignment="1">
      <alignment horizontal="center" wrapText="1"/>
    </xf>
    <xf numFmtId="0" fontId="34" fillId="11" borderId="22" xfId="23" applyFont="1" applyFill="1" applyBorder="1" applyAlignment="1">
      <alignment horizontal="center" wrapText="1"/>
    </xf>
    <xf numFmtId="0" fontId="34" fillId="11" borderId="30" xfId="23" applyFont="1" applyFill="1" applyBorder="1" applyAlignment="1">
      <alignment horizontal="center" wrapText="1"/>
    </xf>
    <xf numFmtId="4" fontId="32" fillId="0" borderId="25" xfId="23" applyNumberFormat="1" applyFont="1" applyBorder="1" applyAlignment="1">
      <alignment horizontal="center" vertical="center"/>
    </xf>
    <xf numFmtId="4" fontId="32" fillId="0" borderId="28" xfId="23" applyNumberFormat="1" applyFont="1" applyBorder="1" applyAlignment="1">
      <alignment horizontal="center" vertical="center"/>
    </xf>
    <xf numFmtId="4" fontId="32" fillId="0" borderId="3" xfId="23" applyNumberFormat="1" applyFont="1" applyBorder="1" applyAlignment="1">
      <alignment horizontal="center" vertical="center"/>
    </xf>
    <xf numFmtId="0" fontId="31" fillId="9" borderId="25" xfId="23" applyFont="1" applyFill="1" applyBorder="1" applyAlignment="1">
      <alignment horizontal="center" vertical="center"/>
    </xf>
    <xf numFmtId="0" fontId="31" fillId="9" borderId="28" xfId="23" applyFont="1" applyFill="1" applyBorder="1" applyAlignment="1">
      <alignment horizontal="center" vertical="center"/>
    </xf>
    <xf numFmtId="0" fontId="31" fillId="9" borderId="3" xfId="23" applyFont="1" applyFill="1" applyBorder="1" applyAlignment="1">
      <alignment horizontal="center" vertical="center"/>
    </xf>
    <xf numFmtId="0" fontId="30" fillId="10" borderId="23" xfId="23" applyFont="1" applyFill="1" applyBorder="1" applyAlignment="1">
      <alignment horizontal="center" vertical="center" wrapText="1"/>
    </xf>
    <xf numFmtId="0" fontId="30" fillId="10" borderId="24" xfId="23" applyFont="1" applyFill="1" applyBorder="1" applyAlignment="1">
      <alignment horizontal="center" vertical="center" wrapText="1"/>
    </xf>
    <xf numFmtId="0" fontId="30" fillId="10" borderId="26" xfId="23" applyFont="1" applyFill="1" applyBorder="1" applyAlignment="1">
      <alignment horizontal="center" vertical="center" wrapText="1"/>
    </xf>
    <xf numFmtId="0" fontId="30" fillId="10" borderId="27" xfId="23" applyFont="1" applyFill="1" applyBorder="1" applyAlignment="1">
      <alignment horizontal="center" vertical="center" wrapText="1"/>
    </xf>
    <xf numFmtId="0" fontId="30" fillId="10" borderId="29" xfId="23" applyFont="1" applyFill="1" applyBorder="1" applyAlignment="1">
      <alignment horizontal="center" vertical="center" wrapText="1"/>
    </xf>
    <xf numFmtId="0" fontId="30" fillId="10" borderId="30" xfId="23" applyFont="1" applyFill="1" applyBorder="1" applyAlignment="1">
      <alignment horizontal="center" vertical="center" wrapText="1"/>
    </xf>
    <xf numFmtId="0" fontId="27" fillId="8" borderId="25" xfId="23" applyFont="1" applyFill="1" applyBorder="1" applyAlignment="1">
      <alignment horizontal="center" vertical="center"/>
    </xf>
    <xf numFmtId="0" fontId="27" fillId="8" borderId="28" xfId="23" applyFont="1" applyFill="1" applyBorder="1" applyAlignment="1">
      <alignment horizontal="center" vertical="center"/>
    </xf>
    <xf numFmtId="0" fontId="27" fillId="8" borderId="3" xfId="23" applyFont="1" applyFill="1" applyBorder="1" applyAlignment="1">
      <alignment horizontal="center" vertical="center"/>
    </xf>
    <xf numFmtId="0" fontId="28" fillId="9" borderId="25" xfId="23" applyFont="1" applyFill="1" applyBorder="1" applyAlignment="1">
      <alignment horizontal="center" vertical="center"/>
    </xf>
    <xf numFmtId="0" fontId="28" fillId="9" borderId="3" xfId="23" applyFont="1" applyFill="1" applyBorder="1" applyAlignment="1">
      <alignment horizontal="center" vertical="center"/>
    </xf>
    <xf numFmtId="0" fontId="27" fillId="8" borderId="23" xfId="23" applyFont="1" applyFill="1" applyBorder="1" applyAlignment="1">
      <alignment horizontal="center" vertical="center" wrapText="1"/>
    </xf>
    <xf numFmtId="0" fontId="27" fillId="8" borderId="24" xfId="23" applyFont="1" applyFill="1" applyBorder="1" applyAlignment="1">
      <alignment horizontal="center" vertical="center" wrapText="1"/>
    </xf>
    <xf numFmtId="0" fontId="27" fillId="8" borderId="26" xfId="23" applyFont="1" applyFill="1" applyBorder="1" applyAlignment="1">
      <alignment horizontal="center" vertical="center" wrapText="1"/>
    </xf>
    <xf numFmtId="0" fontId="27" fillId="8" borderId="27" xfId="23" applyFont="1" applyFill="1" applyBorder="1" applyAlignment="1">
      <alignment horizontal="center" vertical="center" wrapText="1"/>
    </xf>
    <xf numFmtId="0" fontId="27" fillId="8" borderId="29" xfId="23" applyFont="1" applyFill="1" applyBorder="1" applyAlignment="1">
      <alignment horizontal="center" vertical="center" wrapText="1"/>
    </xf>
    <xf numFmtId="0" fontId="27" fillId="8" borderId="30" xfId="23" applyFont="1" applyFill="1" applyBorder="1" applyAlignment="1">
      <alignment horizontal="center" vertical="center" wrapText="1"/>
    </xf>
  </cellXfs>
  <cellStyles count="24">
    <cellStyle name="Celda de comprobación 2" xfId="3"/>
    <cellStyle name="Entrada 3 5" xfId="19"/>
    <cellStyle name="Excel Built-in Explanatory Text" xfId="4"/>
    <cellStyle name="Excel Built-in Normal_LIBRO 5 MINISTERIOS VERSION ÚLTIMA_MARI" xfId="5"/>
    <cellStyle name="Excel_BuiltIn_Celda de comprobación 1" xfId="6"/>
    <cellStyle name="Millares" xfId="1" builtinId="3"/>
    <cellStyle name="Millares 2" xfId="7"/>
    <cellStyle name="Millares 2 9 2 2" xfId="8"/>
    <cellStyle name="Millares 3" xfId="22"/>
    <cellStyle name="Normal" xfId="0" builtinId="0"/>
    <cellStyle name="Normal 2" xfId="9"/>
    <cellStyle name="Normal 2 10" xfId="2"/>
    <cellStyle name="Normal 2 2" xfId="10"/>
    <cellStyle name="Normal 2 2 2" xfId="23"/>
    <cellStyle name="Normal 22 2 2" xfId="11"/>
    <cellStyle name="Normal 3" xfId="12"/>
    <cellStyle name="Normal 4" xfId="13"/>
    <cellStyle name="Normal 4 3 5" xfId="20"/>
    <cellStyle name="Normal 5" xfId="14"/>
    <cellStyle name="Normal 6" xfId="15"/>
    <cellStyle name="Normal 6 2" xfId="18"/>
    <cellStyle name="Notas 17 2" xfId="16"/>
    <cellStyle name="Porcentaje 2" xfId="21"/>
    <cellStyle name="TableStyleLight1 2" xfId="1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connections" Target="connections.xml"/><Relationship Id="rId30" Type="http://schemas.openxmlformats.org/officeDocument/2006/relationships/powerPivotData" Target="model/item.data"/></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800"/>
            </a:pPr>
            <a:r>
              <a:rPr lang="en-US" sz="800"/>
              <a:t>EQUIPOS INDISPONIBLES REGIÓN GUAYANA</a:t>
            </a:r>
          </a:p>
        </c:rich>
      </c:tx>
      <c:layout>
        <c:manualLayout>
          <c:xMode val="edge"/>
          <c:yMode val="edge"/>
          <c:x val="8.726384249953402E-2"/>
          <c:y val="7.111105288211686E-2"/>
        </c:manualLayout>
      </c:layout>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6.8378093813129523E-2"/>
          <c:y val="0.12603814523184603"/>
          <c:w val="0.50687784948186654"/>
          <c:h val="0.789623797025374"/>
        </c:manualLayout>
      </c:layout>
      <c:pie3DChart>
        <c:varyColors val="1"/>
        <c:ser>
          <c:idx val="0"/>
          <c:order val="0"/>
          <c:tx>
            <c:strRef>
              <c:f>'[6]CONDICION OPERATIVA SSEE'!$B$130</c:f>
              <c:strCache>
                <c:ptCount val="1"/>
                <c:pt idx="0">
                  <c:v>CANTIDAD</c:v>
                </c:pt>
              </c:strCache>
            </c:strRef>
          </c:tx>
          <c:dLbls>
            <c:spPr>
              <a:noFill/>
              <a:ln>
                <a:noFill/>
              </a:ln>
              <a:effectLst/>
            </c:spPr>
            <c:txPr>
              <a:bodyPr/>
              <a:lstStyle/>
              <a:p>
                <a:pPr>
                  <a:defRPr lang="es-ES"/>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'[6]CONDICION OPERATIVA SSEE'!$C$131:$C$154</c:f>
              <c:strCache>
                <c:ptCount val="24"/>
                <c:pt idx="0">
                  <c:v>AIRE ACONDICIONADO </c:v>
                </c:pt>
                <c:pt idx="1">
                  <c:v>ALUMBRADO EXTERNO</c:v>
                </c:pt>
                <c:pt idx="2">
                  <c:v>BANCO DE CAPACITORES</c:v>
                </c:pt>
                <c:pt idx="3">
                  <c:v>BATERIA DEL RECONECTADOR</c:v>
                </c:pt>
                <c:pt idx="4">
                  <c:v>BATERÍAS</c:v>
                </c:pt>
                <c:pt idx="5">
                  <c:v>CERCA PERIMETRAL</c:v>
                </c:pt>
                <c:pt idx="6">
                  <c:v>CONDUCTOR DE CONTROL</c:v>
                </c:pt>
                <c:pt idx="7">
                  <c:v>CORTACORRIENTE MONOP 13.8KV</c:v>
                </c:pt>
                <c:pt idx="8">
                  <c:v>CORTACORRIENTE MONOP 34.5KV</c:v>
                </c:pt>
                <c:pt idx="9">
                  <c:v>FUERA DE SERVICIO NO RECUPERABLE</c:v>
                </c:pt>
                <c:pt idx="10">
                  <c:v>TX DE POTENCIA FUERA DE SERVICIO NO RECUPERABLE </c:v>
                </c:pt>
                <c:pt idx="11">
                  <c:v>TX DE POTENCIA FUERA DE SERVICIO RECUPERABLE</c:v>
                </c:pt>
                <c:pt idx="12">
                  <c:v>TX  DE POTENCIA SOBRE CARGA MAS 100%</c:v>
                </c:pt>
                <c:pt idx="13">
                  <c:v>INTERRUPTOR 13,8 kV</c:v>
                </c:pt>
                <c:pt idx="14">
                  <c:v>INTERRUPTOR 34,5 Kv</c:v>
                </c:pt>
                <c:pt idx="15">
                  <c:v>PARARRAYOS DE 13,8 kV</c:v>
                </c:pt>
                <c:pt idx="16">
                  <c:v>PARARRAYOS DE 34,5 kV</c:v>
                </c:pt>
                <c:pt idx="17">
                  <c:v>PLANTA DE EMERGENCIA</c:v>
                </c:pt>
                <c:pt idx="18">
                  <c:v>RECONECTADOR 13,8 KV</c:v>
                </c:pt>
                <c:pt idx="19">
                  <c:v>RECONECTADOR 34,5 KV</c:v>
                </c:pt>
                <c:pt idx="20">
                  <c:v>RECTIFICADORES</c:v>
                </c:pt>
                <c:pt idx="21">
                  <c:v>REGULADORES DE TENSION</c:v>
                </c:pt>
                <c:pt idx="22">
                  <c:v>SECCIONADORES DE 13,8 KV</c:v>
                </c:pt>
                <c:pt idx="23">
                  <c:v>TELEMANDOS</c:v>
                </c:pt>
              </c:strCache>
            </c:strRef>
          </c:cat>
          <c:val>
            <c:numRef>
              <c:f>'[6]CONDICION OPERATIVA SSEE'!$B$131:$B$154</c:f>
              <c:numCache>
                <c:formatCode>General</c:formatCode>
                <c:ptCount val="24"/>
                <c:pt idx="0">
                  <c:v>2</c:v>
                </c:pt>
                <c:pt idx="1">
                  <c:v>1</c:v>
                </c:pt>
                <c:pt idx="2">
                  <c:v>1</c:v>
                </c:pt>
                <c:pt idx="3">
                  <c:v>4</c:v>
                </c:pt>
                <c:pt idx="4">
                  <c:v>23</c:v>
                </c:pt>
                <c:pt idx="5">
                  <c:v>4</c:v>
                </c:pt>
                <c:pt idx="6">
                  <c:v>1</c:v>
                </c:pt>
                <c:pt idx="7">
                  <c:v>2</c:v>
                </c:pt>
                <c:pt idx="8">
                  <c:v>1</c:v>
                </c:pt>
                <c:pt idx="9">
                  <c:v>1</c:v>
                </c:pt>
                <c:pt idx="10">
                  <c:v>4</c:v>
                </c:pt>
                <c:pt idx="11">
                  <c:v>3</c:v>
                </c:pt>
                <c:pt idx="12">
                  <c:v>3</c:v>
                </c:pt>
                <c:pt idx="13">
                  <c:v>13</c:v>
                </c:pt>
                <c:pt idx="14">
                  <c:v>18</c:v>
                </c:pt>
                <c:pt idx="15">
                  <c:v>11</c:v>
                </c:pt>
                <c:pt idx="16">
                  <c:v>17</c:v>
                </c:pt>
                <c:pt idx="17">
                  <c:v>2</c:v>
                </c:pt>
                <c:pt idx="18">
                  <c:v>29</c:v>
                </c:pt>
                <c:pt idx="19">
                  <c:v>9</c:v>
                </c:pt>
                <c:pt idx="20">
                  <c:v>19</c:v>
                </c:pt>
                <c:pt idx="21">
                  <c:v>1</c:v>
                </c:pt>
                <c:pt idx="22">
                  <c:v>3</c:v>
                </c:pt>
                <c:pt idx="23">
                  <c:v>1</c:v>
                </c:pt>
              </c:numCache>
            </c:numRef>
          </c:val>
          <c:extLst>
            <c:ext xmlns:c16="http://schemas.microsoft.com/office/drawing/2014/chart" uri="{C3380CC4-5D6E-409C-BE32-E72D297353CC}">
              <c16:uniqueId val="{00000000-FA3B-4243-9E5F-35987EF9CB86}"/>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x val="0.65414300179848284"/>
          <c:y val="4.5790524104620374E-2"/>
          <c:w val="0.329190281157276"/>
          <c:h val="0.9275796681820766"/>
        </c:manualLayout>
      </c:layout>
      <c:overlay val="0"/>
      <c:txPr>
        <a:bodyPr/>
        <a:lstStyle/>
        <a:p>
          <a:pPr rtl="0">
            <a:defRPr lang="es-ES" sz="800"/>
          </a:pPr>
          <a:endParaRPr lang="en-US"/>
        </a:p>
      </c:txPr>
    </c:legend>
    <c:plotVisOnly val="1"/>
    <c:dispBlanksAs val="zero"/>
    <c:showDLblsOverMax val="0"/>
  </c:chart>
  <c:printSettings>
    <c:headerFooter/>
    <c:pageMargins b="0.75000000000000255" l="0.70000000000000062" r="0.70000000000000062" t="0.7500000000000025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800"/>
            </a:pPr>
            <a:r>
              <a:rPr lang="en-US" sz="800"/>
              <a:t>CONDICIÓN OPERATIVA DE SUBESTACIONES REGIÓN GUAYANA</a:t>
            </a:r>
          </a:p>
        </c:rich>
      </c:tx>
      <c:layout>
        <c:manualLayout>
          <c:xMode val="edge"/>
          <c:yMode val="edge"/>
          <c:x val="0.12015447660323129"/>
          <c:y val="4.9792531120332544E-2"/>
        </c:manualLayout>
      </c:layout>
      <c:overlay val="0"/>
    </c:title>
    <c:autoTitleDeleted val="0"/>
    <c:view3D>
      <c:rotX val="30"/>
      <c:rotY val="0"/>
      <c:rAngAx val="0"/>
    </c:view3D>
    <c:floor>
      <c:thickness val="0"/>
    </c:floor>
    <c:sideWall>
      <c:thickness val="0"/>
    </c:sideWall>
    <c:backWall>
      <c:thickness val="0"/>
    </c:backWall>
    <c:plotArea>
      <c:layout/>
      <c:pie3DChart>
        <c:varyColors val="1"/>
        <c:ser>
          <c:idx val="0"/>
          <c:order val="0"/>
          <c:tx>
            <c:strRef>
              <c:f>'[6]CONDICION OPERATIVA SSEE'!$C$195</c:f>
              <c:strCache>
                <c:ptCount val="1"/>
                <c:pt idx="0">
                  <c:v>CANTIDAD</c:v>
                </c:pt>
              </c:strCache>
            </c:strRef>
          </c:tx>
          <c:dLbls>
            <c:dLbl>
              <c:idx val="0"/>
              <c:layout>
                <c:manualLayout>
                  <c:x val="-4.2645101063397764E-2"/>
                  <c:y val="-0.24385097091079383"/>
                </c:manualLayout>
              </c:layout>
              <c:spPr/>
              <c:txPr>
                <a:bodyPr/>
                <a:lstStyle/>
                <a:p>
                  <a:pPr>
                    <a:defRPr lang="es-ES"/>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3E-4ABE-BCC7-A8915E3179B8}"/>
                </c:ext>
              </c:extLst>
            </c:dLbl>
            <c:dLbl>
              <c:idx val="1"/>
              <c:layout>
                <c:manualLayout>
                  <c:x val="3.3709175528316856E-2"/>
                  <c:y val="4.2887356922708536E-2"/>
                </c:manualLayout>
              </c:layout>
              <c:spPr/>
              <c:txPr>
                <a:bodyPr/>
                <a:lstStyle/>
                <a:p>
                  <a:pPr>
                    <a:defRPr lang="es-ES"/>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3E-4ABE-BCC7-A8915E3179B8}"/>
                </c:ext>
              </c:extLst>
            </c:dLbl>
            <c:spPr>
              <a:noFill/>
              <a:ln>
                <a:noFill/>
              </a:ln>
              <a:effectLst/>
            </c:spPr>
            <c:txPr>
              <a:bodyPr/>
              <a:lstStyle/>
              <a:p>
                <a:pPr>
                  <a:defRPr lang="es-ES"/>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'[6]CONDICION OPERATIVA SSEE'!$D$196:$D$198</c:f>
              <c:strCache>
                <c:ptCount val="3"/>
                <c:pt idx="0">
                  <c:v>OPERATIVA</c:v>
                </c:pt>
                <c:pt idx="1">
                  <c:v>INDISPONIBLES A CONSECUENCIA</c:v>
                </c:pt>
                <c:pt idx="2">
                  <c:v>DESMANTELADA</c:v>
                </c:pt>
              </c:strCache>
            </c:strRef>
          </c:cat>
          <c:val>
            <c:numRef>
              <c:f>'[6]CONDICION OPERATIVA SSEE'!$C$196:$C$198</c:f>
              <c:numCache>
                <c:formatCode>General</c:formatCode>
                <c:ptCount val="3"/>
                <c:pt idx="0">
                  <c:v>34</c:v>
                </c:pt>
                <c:pt idx="1">
                  <c:v>1</c:v>
                </c:pt>
                <c:pt idx="2">
                  <c:v>3</c:v>
                </c:pt>
              </c:numCache>
            </c:numRef>
          </c:val>
          <c:extLst>
            <c:ext xmlns:c16="http://schemas.microsoft.com/office/drawing/2014/chart" uri="{C3380CC4-5D6E-409C-BE32-E72D297353CC}">
              <c16:uniqueId val="{00000002-493E-4ABE-BCC7-A8915E3179B8}"/>
            </c:ext>
          </c:extLst>
        </c:ser>
        <c:dLbls>
          <c:showLegendKey val="0"/>
          <c:showVal val="0"/>
          <c:showCatName val="0"/>
          <c:showSerName val="0"/>
          <c:showPercent val="0"/>
          <c:showBubbleSize val="0"/>
          <c:showLeaderLines val="1"/>
        </c:dLbls>
      </c:pie3DChart>
      <c:spPr>
        <a:noFill/>
        <a:ln w="25400">
          <a:noFill/>
        </a:ln>
      </c:spPr>
    </c:plotArea>
    <c:legend>
      <c:legendPos val="r"/>
      <c:overlay val="0"/>
      <c:txPr>
        <a:bodyPr/>
        <a:lstStyle/>
        <a:p>
          <a:pPr>
            <a:defRPr lang="es-ES"/>
          </a:pPr>
          <a:endParaRPr lang="en-US"/>
        </a:p>
      </c:txPr>
    </c:legend>
    <c:plotVisOnly val="1"/>
    <c:dispBlanksAs val="zero"/>
    <c:showDLblsOverMax val="0"/>
  </c:chart>
  <c:spPr>
    <a:ln>
      <a:solidFill>
        <a:schemeClr val="bg1">
          <a:lumMod val="50000"/>
        </a:schemeClr>
      </a:solidFill>
    </a:ln>
  </c:spPr>
  <c:printSettings>
    <c:headerFooter/>
    <c:pageMargins b="0.75000000000000233" l="0.70000000000000062" r="0.70000000000000062" t="0.75000000000000233" header="0.30000000000000032" footer="0.30000000000000032"/>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1193800</xdr:colOff>
      <xdr:row>1</xdr:row>
      <xdr:rowOff>800100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133600" y="177800"/>
          <a:ext cx="16217900" cy="82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100-000003000000}"/>
            </a:ext>
          </a:extLst>
        </xdr:cNvPr>
        <xdr:cNvSpPr txBox="1"/>
      </xdr:nvSpPr>
      <xdr:spPr>
        <a:xfrm>
          <a:off x="8420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1193800</xdr:colOff>
      <xdr:row>1</xdr:row>
      <xdr:rowOff>800100</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082800" y="177800"/>
          <a:ext cx="1581785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200-000003000000}"/>
            </a:ext>
          </a:extLst>
        </xdr:cNvPr>
        <xdr:cNvSpPr txBox="1"/>
      </xdr:nvSpPr>
      <xdr:spPr>
        <a:xfrm>
          <a:off x="82296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1193800</xdr:colOff>
      <xdr:row>1</xdr:row>
      <xdr:rowOff>800100</xdr:rowOff>
    </xdr:to>
    <xdr:pic>
      <xdr:nvPicPr>
        <xdr:cNvPr id="2" name="Imagen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082800" y="177800"/>
          <a:ext cx="1581785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300-000003000000}"/>
            </a:ext>
          </a:extLst>
        </xdr:cNvPr>
        <xdr:cNvSpPr txBox="1"/>
      </xdr:nvSpPr>
      <xdr:spPr>
        <a:xfrm>
          <a:off x="82296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1193800</xdr:colOff>
      <xdr:row>1</xdr:row>
      <xdr:rowOff>800100</xdr:rowOff>
    </xdr:to>
    <xdr:pic>
      <xdr:nvPicPr>
        <xdr:cNvPr id="2" name="Imagen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082800" y="177800"/>
          <a:ext cx="1581785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400-000003000000}"/>
            </a:ext>
          </a:extLst>
        </xdr:cNvPr>
        <xdr:cNvSpPr txBox="1"/>
      </xdr:nvSpPr>
      <xdr:spPr>
        <a:xfrm>
          <a:off x="82296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1193800</xdr:colOff>
      <xdr:row>1</xdr:row>
      <xdr:rowOff>800100</xdr:rowOff>
    </xdr:to>
    <xdr:pic>
      <xdr:nvPicPr>
        <xdr:cNvPr id="2" name="Imagen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082800" y="177800"/>
          <a:ext cx="1581785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500-000003000000}"/>
            </a:ext>
          </a:extLst>
        </xdr:cNvPr>
        <xdr:cNvSpPr txBox="1"/>
      </xdr:nvSpPr>
      <xdr:spPr>
        <a:xfrm>
          <a:off x="82296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1193800</xdr:colOff>
      <xdr:row>1</xdr:row>
      <xdr:rowOff>800100</xdr:rowOff>
    </xdr:to>
    <xdr:pic>
      <xdr:nvPicPr>
        <xdr:cNvPr id="2" name="Imagen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082800" y="177800"/>
          <a:ext cx="1581785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600-000003000000}"/>
            </a:ext>
          </a:extLst>
        </xdr:cNvPr>
        <xdr:cNvSpPr txBox="1"/>
      </xdr:nvSpPr>
      <xdr:spPr>
        <a:xfrm>
          <a:off x="82296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1193800</xdr:colOff>
      <xdr:row>1</xdr:row>
      <xdr:rowOff>800100</xdr:rowOff>
    </xdr:to>
    <xdr:pic>
      <xdr:nvPicPr>
        <xdr:cNvPr id="2" name="Imagen 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082800" y="177800"/>
          <a:ext cx="1581785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700-000003000000}"/>
            </a:ext>
          </a:extLst>
        </xdr:cNvPr>
        <xdr:cNvSpPr txBox="1"/>
      </xdr:nvSpPr>
      <xdr:spPr>
        <a:xfrm>
          <a:off x="82296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8.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1193800</xdr:colOff>
      <xdr:row>1</xdr:row>
      <xdr:rowOff>800100</xdr:rowOff>
    </xdr:to>
    <xdr:pic>
      <xdr:nvPicPr>
        <xdr:cNvPr id="2" name="Imagen 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143760" y="177800"/>
          <a:ext cx="1622552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800-000003000000}"/>
            </a:ext>
          </a:extLst>
        </xdr:cNvPr>
        <xdr:cNvSpPr txBox="1"/>
      </xdr:nvSpPr>
      <xdr:spPr>
        <a:xfrm>
          <a:off x="845058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9.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1193800</xdr:colOff>
      <xdr:row>1</xdr:row>
      <xdr:rowOff>800100</xdr:rowOff>
    </xdr:to>
    <xdr:pic>
      <xdr:nvPicPr>
        <xdr:cNvPr id="2" name="Imagen 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143760" y="177800"/>
          <a:ext cx="1622552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900-000003000000}"/>
            </a:ext>
          </a:extLst>
        </xdr:cNvPr>
        <xdr:cNvSpPr txBox="1"/>
      </xdr:nvSpPr>
      <xdr:spPr>
        <a:xfrm>
          <a:off x="845058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0.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1193800</xdr:colOff>
      <xdr:row>1</xdr:row>
      <xdr:rowOff>800100</xdr:rowOff>
    </xdr:to>
    <xdr:pic>
      <xdr:nvPicPr>
        <xdr:cNvPr id="2" name="Imagen 1">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143760" y="177800"/>
          <a:ext cx="1622552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A00-000003000000}"/>
            </a:ext>
          </a:extLst>
        </xdr:cNvPr>
        <xdr:cNvSpPr txBox="1"/>
      </xdr:nvSpPr>
      <xdr:spPr>
        <a:xfrm>
          <a:off x="845058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1193800</xdr:colOff>
      <xdr:row>1</xdr:row>
      <xdr:rowOff>800100</xdr:rowOff>
    </xdr:to>
    <xdr:pic>
      <xdr:nvPicPr>
        <xdr:cNvPr id="2" name="Imagen 1">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143760" y="177800"/>
          <a:ext cx="1622552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B00-000003000000}"/>
            </a:ext>
          </a:extLst>
        </xdr:cNvPr>
        <xdr:cNvSpPr txBox="1"/>
      </xdr:nvSpPr>
      <xdr:spPr>
        <a:xfrm>
          <a:off x="845058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1193800</xdr:colOff>
      <xdr:row>1</xdr:row>
      <xdr:rowOff>800100</xdr:rowOff>
    </xdr:to>
    <xdr:pic>
      <xdr:nvPicPr>
        <xdr:cNvPr id="2" name="Imagen 1">
          <a:extLst>
            <a:ext uri="{FF2B5EF4-FFF2-40B4-BE49-F238E27FC236}">
              <a16:creationId xmlns:a16="http://schemas.microsoft.com/office/drawing/2014/main" id="{00000000-0008-0000-0C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143760" y="177800"/>
          <a:ext cx="1622552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C00-000003000000}"/>
            </a:ext>
          </a:extLst>
        </xdr:cNvPr>
        <xdr:cNvSpPr txBox="1"/>
      </xdr:nvSpPr>
      <xdr:spPr>
        <a:xfrm>
          <a:off x="845058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1193800</xdr:colOff>
      <xdr:row>1</xdr:row>
      <xdr:rowOff>800100</xdr:rowOff>
    </xdr:to>
    <xdr:pic>
      <xdr:nvPicPr>
        <xdr:cNvPr id="2" name="Imagen 1">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143760" y="177800"/>
          <a:ext cx="1622552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D00-000003000000}"/>
            </a:ext>
          </a:extLst>
        </xdr:cNvPr>
        <xdr:cNvSpPr txBox="1"/>
      </xdr:nvSpPr>
      <xdr:spPr>
        <a:xfrm>
          <a:off x="845058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1193800</xdr:colOff>
      <xdr:row>1</xdr:row>
      <xdr:rowOff>800100</xdr:rowOff>
    </xdr:to>
    <xdr:pic>
      <xdr:nvPicPr>
        <xdr:cNvPr id="2" name="Imagen 1">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143760" y="177800"/>
          <a:ext cx="1622552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E00-000003000000}"/>
            </a:ext>
          </a:extLst>
        </xdr:cNvPr>
        <xdr:cNvSpPr txBox="1"/>
      </xdr:nvSpPr>
      <xdr:spPr>
        <a:xfrm>
          <a:off x="845058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1193800</xdr:colOff>
      <xdr:row>1</xdr:row>
      <xdr:rowOff>800100</xdr:rowOff>
    </xdr:to>
    <xdr:pic>
      <xdr:nvPicPr>
        <xdr:cNvPr id="2" name="Imagen 1">
          <a:extLst>
            <a:ext uri="{FF2B5EF4-FFF2-40B4-BE49-F238E27FC236}">
              <a16:creationId xmlns:a16="http://schemas.microsoft.com/office/drawing/2014/main" id="{00000000-0008-0000-0F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143760" y="177800"/>
          <a:ext cx="1622552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F00-000003000000}"/>
            </a:ext>
          </a:extLst>
        </xdr:cNvPr>
        <xdr:cNvSpPr txBox="1"/>
      </xdr:nvSpPr>
      <xdr:spPr>
        <a:xfrm>
          <a:off x="845058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1193800</xdr:colOff>
      <xdr:row>1</xdr:row>
      <xdr:rowOff>800100</xdr:rowOff>
    </xdr:to>
    <xdr:pic>
      <xdr:nvPicPr>
        <xdr:cNvPr id="2" name="Imagen 1">
          <a:extLst>
            <a:ext uri="{FF2B5EF4-FFF2-40B4-BE49-F238E27FC236}">
              <a16:creationId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143760" y="177800"/>
          <a:ext cx="1622552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1000-000003000000}"/>
            </a:ext>
          </a:extLst>
        </xdr:cNvPr>
        <xdr:cNvSpPr txBox="1"/>
      </xdr:nvSpPr>
      <xdr:spPr>
        <a:xfrm>
          <a:off x="845058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1193800</xdr:colOff>
      <xdr:row>1</xdr:row>
      <xdr:rowOff>800100</xdr:rowOff>
    </xdr:to>
    <xdr:pic>
      <xdr:nvPicPr>
        <xdr:cNvPr id="2" name="Imagen 1">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143760" y="177800"/>
          <a:ext cx="1622552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1100-000003000000}"/>
            </a:ext>
          </a:extLst>
        </xdr:cNvPr>
        <xdr:cNvSpPr txBox="1"/>
      </xdr:nvSpPr>
      <xdr:spPr>
        <a:xfrm>
          <a:off x="845058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9</xdr:col>
      <xdr:colOff>619125</xdr:colOff>
      <xdr:row>0</xdr:row>
      <xdr:rowOff>0</xdr:rowOff>
    </xdr:from>
    <xdr:ext cx="184731" cy="217560"/>
    <xdr:sp macro="" textlink="">
      <xdr:nvSpPr>
        <xdr:cNvPr id="2" name="1 CuadroTexto">
          <a:extLst>
            <a:ext uri="{FF2B5EF4-FFF2-40B4-BE49-F238E27FC236}">
              <a16:creationId xmlns:a16="http://schemas.microsoft.com/office/drawing/2014/main" id="{00000000-0008-0000-1200-000002000000}"/>
            </a:ext>
          </a:extLst>
        </xdr:cNvPr>
        <xdr:cNvSpPr txBox="1"/>
      </xdr:nvSpPr>
      <xdr:spPr>
        <a:xfrm>
          <a:off x="10860405" y="11277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twoCellAnchor>
    <xdr:from>
      <xdr:col>0</xdr:col>
      <xdr:colOff>9525</xdr:colOff>
      <xdr:row>0</xdr:row>
      <xdr:rowOff>0</xdr:rowOff>
    </xdr:from>
    <xdr:to>
      <xdr:col>6</xdr:col>
      <xdr:colOff>542925</xdr:colOff>
      <xdr:row>0</xdr:row>
      <xdr:rowOff>0</xdr:rowOff>
    </xdr:to>
    <xdr:graphicFrame macro="">
      <xdr:nvGraphicFramePr>
        <xdr:cNvPr id="3" name="20 Gráfico">
          <a:extLst>
            <a:ext uri="{FF2B5EF4-FFF2-40B4-BE49-F238E27FC236}">
              <a16:creationId xmlns:a16="http://schemas.microsoft.com/office/drawing/2014/main" id="{00000000-0008-0000-1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28575</xdr:colOff>
      <xdr:row>0</xdr:row>
      <xdr:rowOff>0</xdr:rowOff>
    </xdr:from>
    <xdr:ext cx="194454" cy="283457"/>
    <xdr:sp macro="" textlink="">
      <xdr:nvSpPr>
        <xdr:cNvPr id="4" name="3 CuadroTexto">
          <a:extLst>
            <a:ext uri="{FF2B5EF4-FFF2-40B4-BE49-F238E27FC236}">
              <a16:creationId xmlns:a16="http://schemas.microsoft.com/office/drawing/2014/main" id="{00000000-0008-0000-1200-000004000000}"/>
            </a:ext>
          </a:extLst>
        </xdr:cNvPr>
        <xdr:cNvSpPr txBox="1"/>
      </xdr:nvSpPr>
      <xdr:spPr>
        <a:xfrm>
          <a:off x="1666875" y="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0</xdr:row>
      <xdr:rowOff>0</xdr:rowOff>
    </xdr:from>
    <xdr:ext cx="194454" cy="283457"/>
    <xdr:sp macro="" textlink="">
      <xdr:nvSpPr>
        <xdr:cNvPr id="5" name="4 CuadroTexto">
          <a:extLst>
            <a:ext uri="{FF2B5EF4-FFF2-40B4-BE49-F238E27FC236}">
              <a16:creationId xmlns:a16="http://schemas.microsoft.com/office/drawing/2014/main" id="{00000000-0008-0000-1200-000005000000}"/>
            </a:ext>
          </a:extLst>
        </xdr:cNvPr>
        <xdr:cNvSpPr txBox="1"/>
      </xdr:nvSpPr>
      <xdr:spPr>
        <a:xfrm>
          <a:off x="2114550" y="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0</xdr:row>
      <xdr:rowOff>0</xdr:rowOff>
    </xdr:from>
    <xdr:ext cx="184731" cy="264560"/>
    <xdr:sp macro="" textlink="">
      <xdr:nvSpPr>
        <xdr:cNvPr id="6" name="5 CuadroTexto">
          <a:extLst>
            <a:ext uri="{FF2B5EF4-FFF2-40B4-BE49-F238E27FC236}">
              <a16:creationId xmlns:a16="http://schemas.microsoft.com/office/drawing/2014/main" id="{00000000-0008-0000-1200-000006000000}"/>
            </a:ext>
          </a:extLst>
        </xdr:cNvPr>
        <xdr:cNvSpPr txBox="1"/>
      </xdr:nvSpPr>
      <xdr:spPr>
        <a:xfrm>
          <a:off x="18669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0</xdr:row>
      <xdr:rowOff>0</xdr:rowOff>
    </xdr:from>
    <xdr:ext cx="184731" cy="264560"/>
    <xdr:sp macro="" textlink="">
      <xdr:nvSpPr>
        <xdr:cNvPr id="7" name="6 CuadroTexto">
          <a:extLst>
            <a:ext uri="{FF2B5EF4-FFF2-40B4-BE49-F238E27FC236}">
              <a16:creationId xmlns:a16="http://schemas.microsoft.com/office/drawing/2014/main" id="{00000000-0008-0000-1200-000007000000}"/>
            </a:ext>
          </a:extLst>
        </xdr:cNvPr>
        <xdr:cNvSpPr txBox="1"/>
      </xdr:nvSpPr>
      <xdr:spPr>
        <a:xfrm>
          <a:off x="648271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0</xdr:col>
      <xdr:colOff>171450</xdr:colOff>
      <xdr:row>0</xdr:row>
      <xdr:rowOff>0</xdr:rowOff>
    </xdr:from>
    <xdr:to>
      <xdr:col>4</xdr:col>
      <xdr:colOff>0</xdr:colOff>
      <xdr:row>0</xdr:row>
      <xdr:rowOff>0</xdr:rowOff>
    </xdr:to>
    <xdr:graphicFrame macro="">
      <xdr:nvGraphicFramePr>
        <xdr:cNvPr id="8" name="32 Gráfico">
          <a:extLst>
            <a:ext uri="{FF2B5EF4-FFF2-40B4-BE49-F238E27FC236}">
              <a16:creationId xmlns:a16="http://schemas.microsoft.com/office/drawing/2014/main" id="{00000000-0008-0000-12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9</xdr:col>
      <xdr:colOff>619125</xdr:colOff>
      <xdr:row>9</xdr:row>
      <xdr:rowOff>0</xdr:rowOff>
    </xdr:from>
    <xdr:ext cx="184731" cy="217560"/>
    <xdr:sp macro="" textlink="">
      <xdr:nvSpPr>
        <xdr:cNvPr id="15" name="1 CuadroTexto">
          <a:extLst>
            <a:ext uri="{FF2B5EF4-FFF2-40B4-BE49-F238E27FC236}">
              <a16:creationId xmlns:a16="http://schemas.microsoft.com/office/drawing/2014/main" id="{00000000-0008-0000-1200-00000F000000}"/>
            </a:ext>
          </a:extLst>
        </xdr:cNvPr>
        <xdr:cNvSpPr txBox="1"/>
      </xdr:nvSpPr>
      <xdr:spPr>
        <a:xfrm>
          <a:off x="10860405" y="112166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xdr:row>
      <xdr:rowOff>0</xdr:rowOff>
    </xdr:from>
    <xdr:ext cx="194454" cy="283457"/>
    <xdr:sp macro="" textlink="">
      <xdr:nvSpPr>
        <xdr:cNvPr id="16" name="3 CuadroTexto">
          <a:extLst>
            <a:ext uri="{FF2B5EF4-FFF2-40B4-BE49-F238E27FC236}">
              <a16:creationId xmlns:a16="http://schemas.microsoft.com/office/drawing/2014/main" id="{00000000-0008-0000-1200-000010000000}"/>
            </a:ext>
          </a:extLst>
        </xdr:cNvPr>
        <xdr:cNvSpPr txBox="1"/>
      </xdr:nvSpPr>
      <xdr:spPr>
        <a:xfrm>
          <a:off x="1666875" y="10088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xdr:row>
      <xdr:rowOff>0</xdr:rowOff>
    </xdr:from>
    <xdr:ext cx="194454" cy="283457"/>
    <xdr:sp macro="" textlink="">
      <xdr:nvSpPr>
        <xdr:cNvPr id="17" name="4 CuadroTexto">
          <a:extLst>
            <a:ext uri="{FF2B5EF4-FFF2-40B4-BE49-F238E27FC236}">
              <a16:creationId xmlns:a16="http://schemas.microsoft.com/office/drawing/2014/main" id="{00000000-0008-0000-1200-000011000000}"/>
            </a:ext>
          </a:extLst>
        </xdr:cNvPr>
        <xdr:cNvSpPr txBox="1"/>
      </xdr:nvSpPr>
      <xdr:spPr>
        <a:xfrm>
          <a:off x="2114550" y="10088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xdr:row>
      <xdr:rowOff>0</xdr:rowOff>
    </xdr:from>
    <xdr:ext cx="184731" cy="264560"/>
    <xdr:sp macro="" textlink="">
      <xdr:nvSpPr>
        <xdr:cNvPr id="18" name="5 CuadroTexto">
          <a:extLst>
            <a:ext uri="{FF2B5EF4-FFF2-40B4-BE49-F238E27FC236}">
              <a16:creationId xmlns:a16="http://schemas.microsoft.com/office/drawing/2014/main" id="{00000000-0008-0000-1200-000012000000}"/>
            </a:ext>
          </a:extLst>
        </xdr:cNvPr>
        <xdr:cNvSpPr txBox="1"/>
      </xdr:nvSpPr>
      <xdr:spPr>
        <a:xfrm>
          <a:off x="1866900" y="10088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xdr:row>
      <xdr:rowOff>0</xdr:rowOff>
    </xdr:from>
    <xdr:ext cx="184731" cy="264560"/>
    <xdr:sp macro="" textlink="">
      <xdr:nvSpPr>
        <xdr:cNvPr id="19" name="6 CuadroTexto">
          <a:extLst>
            <a:ext uri="{FF2B5EF4-FFF2-40B4-BE49-F238E27FC236}">
              <a16:creationId xmlns:a16="http://schemas.microsoft.com/office/drawing/2014/main" id="{00000000-0008-0000-1200-000013000000}"/>
            </a:ext>
          </a:extLst>
        </xdr:cNvPr>
        <xdr:cNvSpPr txBox="1"/>
      </xdr:nvSpPr>
      <xdr:spPr>
        <a:xfrm>
          <a:off x="6482715" y="10088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xdr:row>
      <xdr:rowOff>142875</xdr:rowOff>
    </xdr:from>
    <xdr:to>
      <xdr:col>10</xdr:col>
      <xdr:colOff>514350</xdr:colOff>
      <xdr:row>6</xdr:row>
      <xdr:rowOff>52873</xdr:rowOff>
    </xdr:to>
    <xdr:sp macro="" textlink="">
      <xdr:nvSpPr>
        <xdr:cNvPr id="20" name="CustomShape 2">
          <a:extLst>
            <a:ext uri="{FF2B5EF4-FFF2-40B4-BE49-F238E27FC236}">
              <a16:creationId xmlns:a16="http://schemas.microsoft.com/office/drawing/2014/main" id="{00000000-0008-0000-1200-000014000000}"/>
            </a:ext>
          </a:extLst>
        </xdr:cNvPr>
        <xdr:cNvSpPr/>
      </xdr:nvSpPr>
      <xdr:spPr>
        <a:xfrm>
          <a:off x="9248775" y="102317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xdr:row>
      <xdr:rowOff>130967</xdr:rowOff>
    </xdr:from>
    <xdr:to>
      <xdr:col>19</xdr:col>
      <xdr:colOff>695325</xdr:colOff>
      <xdr:row>49</xdr:row>
      <xdr:rowOff>104775</xdr:rowOff>
    </xdr:to>
    <xdr:sp macro="" textlink="">
      <xdr:nvSpPr>
        <xdr:cNvPr id="21" name="CustomShape 3">
          <a:extLst>
            <a:ext uri="{FF2B5EF4-FFF2-40B4-BE49-F238E27FC236}">
              <a16:creationId xmlns:a16="http://schemas.microsoft.com/office/drawing/2014/main" id="{00000000-0008-0000-1200-000015000000}"/>
            </a:ext>
          </a:extLst>
        </xdr:cNvPr>
        <xdr:cNvSpPr/>
      </xdr:nvSpPr>
      <xdr:spPr>
        <a:xfrm>
          <a:off x="57150" y="11347607"/>
          <a:ext cx="21524595" cy="809672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7</xdr:row>
      <xdr:rowOff>11657</xdr:rowOff>
    </xdr:from>
    <xdr:to>
      <xdr:col>16</xdr:col>
      <xdr:colOff>289204</xdr:colOff>
      <xdr:row>9</xdr:row>
      <xdr:rowOff>30865</xdr:rowOff>
    </xdr:to>
    <xdr:sp macro="" textlink="">
      <xdr:nvSpPr>
        <xdr:cNvPr id="22" name="CustomShape 174">
          <a:extLst>
            <a:ext uri="{FF2B5EF4-FFF2-40B4-BE49-F238E27FC236}">
              <a16:creationId xmlns:a16="http://schemas.microsoft.com/office/drawing/2014/main" id="{00000000-0008-0000-1200-000016000000}"/>
            </a:ext>
          </a:extLst>
        </xdr:cNvPr>
        <xdr:cNvSpPr/>
      </xdr:nvSpPr>
      <xdr:spPr>
        <a:xfrm>
          <a:off x="4716904" y="108625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13</xdr:row>
      <xdr:rowOff>166060</xdr:rowOff>
    </xdr:from>
    <xdr:to>
      <xdr:col>12</xdr:col>
      <xdr:colOff>509194</xdr:colOff>
      <xdr:row>14</xdr:row>
      <xdr:rowOff>156055</xdr:rowOff>
    </xdr:to>
    <xdr:sp macro="" textlink="">
      <xdr:nvSpPr>
        <xdr:cNvPr id="23" name="CustomShape 38">
          <a:extLst>
            <a:ext uri="{FF2B5EF4-FFF2-40B4-BE49-F238E27FC236}">
              <a16:creationId xmlns:a16="http://schemas.microsoft.com/office/drawing/2014/main" id="{00000000-0008-0000-1200-000017000000}"/>
            </a:ext>
          </a:extLst>
        </xdr:cNvPr>
        <xdr:cNvSpPr/>
      </xdr:nvSpPr>
      <xdr:spPr>
        <a:xfrm>
          <a:off x="13007276" y="12144700"/>
          <a:ext cx="509258" cy="18049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3</xdr:row>
      <xdr:rowOff>114300</xdr:rowOff>
    </xdr:from>
    <xdr:to>
      <xdr:col>4</xdr:col>
      <xdr:colOff>266700</xdr:colOff>
      <xdr:row>6</xdr:row>
      <xdr:rowOff>76200</xdr:rowOff>
    </xdr:to>
    <xdr:sp macro="" textlink="">
      <xdr:nvSpPr>
        <xdr:cNvPr id="24" name="CustomShape 174">
          <a:extLst>
            <a:ext uri="{FF2B5EF4-FFF2-40B4-BE49-F238E27FC236}">
              <a16:creationId xmlns:a16="http://schemas.microsoft.com/office/drawing/2014/main" id="{00000000-0008-0000-1200-000018000000}"/>
            </a:ext>
          </a:extLst>
        </xdr:cNvPr>
        <xdr:cNvSpPr/>
      </xdr:nvSpPr>
      <xdr:spPr>
        <a:xfrm>
          <a:off x="1743199" y="102031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xdr:row>
      <xdr:rowOff>104775</xdr:rowOff>
    </xdr:from>
    <xdr:to>
      <xdr:col>18</xdr:col>
      <xdr:colOff>9401</xdr:colOff>
      <xdr:row>6</xdr:row>
      <xdr:rowOff>66675</xdr:rowOff>
    </xdr:to>
    <xdr:sp macro="" textlink="">
      <xdr:nvSpPr>
        <xdr:cNvPr id="25" name="CustomShape 174">
          <a:extLst>
            <a:ext uri="{FF2B5EF4-FFF2-40B4-BE49-F238E27FC236}">
              <a16:creationId xmlns:a16="http://schemas.microsoft.com/office/drawing/2014/main" id="{00000000-0008-0000-1200-000019000000}"/>
            </a:ext>
          </a:extLst>
        </xdr:cNvPr>
        <xdr:cNvSpPr/>
      </xdr:nvSpPr>
      <xdr:spPr>
        <a:xfrm>
          <a:off x="14217015" y="101936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60</xdr:row>
      <xdr:rowOff>0</xdr:rowOff>
    </xdr:from>
    <xdr:ext cx="184731" cy="217560"/>
    <xdr:sp macro="" textlink="">
      <xdr:nvSpPr>
        <xdr:cNvPr id="26" name="1 CuadroTexto">
          <a:extLst>
            <a:ext uri="{FF2B5EF4-FFF2-40B4-BE49-F238E27FC236}">
              <a16:creationId xmlns:a16="http://schemas.microsoft.com/office/drawing/2014/main" id="{00000000-0008-0000-1200-00001A000000}"/>
            </a:ext>
          </a:extLst>
        </xdr:cNvPr>
        <xdr:cNvSpPr txBox="1"/>
      </xdr:nvSpPr>
      <xdr:spPr>
        <a:xfrm>
          <a:off x="10860405" y="214198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54</xdr:row>
      <xdr:rowOff>0</xdr:rowOff>
    </xdr:from>
    <xdr:ext cx="194454" cy="283457"/>
    <xdr:sp macro="" textlink="">
      <xdr:nvSpPr>
        <xdr:cNvPr id="27" name="3 CuadroTexto">
          <a:extLst>
            <a:ext uri="{FF2B5EF4-FFF2-40B4-BE49-F238E27FC236}">
              <a16:creationId xmlns:a16="http://schemas.microsoft.com/office/drawing/2014/main" id="{00000000-0008-0000-1200-00001B000000}"/>
            </a:ext>
          </a:extLst>
        </xdr:cNvPr>
        <xdr:cNvSpPr txBox="1"/>
      </xdr:nvSpPr>
      <xdr:spPr>
        <a:xfrm>
          <a:off x="1666875" y="202920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54</xdr:row>
      <xdr:rowOff>0</xdr:rowOff>
    </xdr:from>
    <xdr:ext cx="194454" cy="283457"/>
    <xdr:sp macro="" textlink="">
      <xdr:nvSpPr>
        <xdr:cNvPr id="28" name="4 CuadroTexto">
          <a:extLst>
            <a:ext uri="{FF2B5EF4-FFF2-40B4-BE49-F238E27FC236}">
              <a16:creationId xmlns:a16="http://schemas.microsoft.com/office/drawing/2014/main" id="{00000000-0008-0000-1200-00001C000000}"/>
            </a:ext>
          </a:extLst>
        </xdr:cNvPr>
        <xdr:cNvSpPr txBox="1"/>
      </xdr:nvSpPr>
      <xdr:spPr>
        <a:xfrm>
          <a:off x="2114550" y="202920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54</xdr:row>
      <xdr:rowOff>0</xdr:rowOff>
    </xdr:from>
    <xdr:ext cx="184731" cy="264560"/>
    <xdr:sp macro="" textlink="">
      <xdr:nvSpPr>
        <xdr:cNvPr id="29" name="5 CuadroTexto">
          <a:extLst>
            <a:ext uri="{FF2B5EF4-FFF2-40B4-BE49-F238E27FC236}">
              <a16:creationId xmlns:a16="http://schemas.microsoft.com/office/drawing/2014/main" id="{00000000-0008-0000-1200-00001D000000}"/>
            </a:ext>
          </a:extLst>
        </xdr:cNvPr>
        <xdr:cNvSpPr txBox="1"/>
      </xdr:nvSpPr>
      <xdr:spPr>
        <a:xfrm>
          <a:off x="1866900" y="20292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54</xdr:row>
      <xdr:rowOff>0</xdr:rowOff>
    </xdr:from>
    <xdr:ext cx="184731" cy="264560"/>
    <xdr:sp macro="" textlink="">
      <xdr:nvSpPr>
        <xdr:cNvPr id="30" name="6 CuadroTexto">
          <a:extLst>
            <a:ext uri="{FF2B5EF4-FFF2-40B4-BE49-F238E27FC236}">
              <a16:creationId xmlns:a16="http://schemas.microsoft.com/office/drawing/2014/main" id="{00000000-0008-0000-1200-00001E000000}"/>
            </a:ext>
          </a:extLst>
        </xdr:cNvPr>
        <xdr:cNvSpPr txBox="1"/>
      </xdr:nvSpPr>
      <xdr:spPr>
        <a:xfrm>
          <a:off x="6482715" y="20292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54</xdr:row>
      <xdr:rowOff>142875</xdr:rowOff>
    </xdr:from>
    <xdr:to>
      <xdr:col>10</xdr:col>
      <xdr:colOff>514350</xdr:colOff>
      <xdr:row>57</xdr:row>
      <xdr:rowOff>52873</xdr:rowOff>
    </xdr:to>
    <xdr:sp macro="" textlink="">
      <xdr:nvSpPr>
        <xdr:cNvPr id="31" name="CustomShape 2">
          <a:extLst>
            <a:ext uri="{FF2B5EF4-FFF2-40B4-BE49-F238E27FC236}">
              <a16:creationId xmlns:a16="http://schemas.microsoft.com/office/drawing/2014/main" id="{00000000-0008-0000-1200-00001F000000}"/>
            </a:ext>
          </a:extLst>
        </xdr:cNvPr>
        <xdr:cNvSpPr/>
      </xdr:nvSpPr>
      <xdr:spPr>
        <a:xfrm>
          <a:off x="9248775" y="204349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60</xdr:row>
      <xdr:rowOff>130967</xdr:rowOff>
    </xdr:from>
    <xdr:to>
      <xdr:col>19</xdr:col>
      <xdr:colOff>695325</xdr:colOff>
      <xdr:row>100</xdr:row>
      <xdr:rowOff>104775</xdr:rowOff>
    </xdr:to>
    <xdr:sp macro="" textlink="">
      <xdr:nvSpPr>
        <xdr:cNvPr id="32" name="CustomShape 3">
          <a:extLst>
            <a:ext uri="{FF2B5EF4-FFF2-40B4-BE49-F238E27FC236}">
              <a16:creationId xmlns:a16="http://schemas.microsoft.com/office/drawing/2014/main" id="{00000000-0008-0000-1200-000020000000}"/>
            </a:ext>
          </a:extLst>
        </xdr:cNvPr>
        <xdr:cNvSpPr/>
      </xdr:nvSpPr>
      <xdr:spPr>
        <a:xfrm>
          <a:off x="57150" y="21550787"/>
          <a:ext cx="21524595" cy="805100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58</xdr:row>
      <xdr:rowOff>11657</xdr:rowOff>
    </xdr:from>
    <xdr:to>
      <xdr:col>16</xdr:col>
      <xdr:colOff>289204</xdr:colOff>
      <xdr:row>60</xdr:row>
      <xdr:rowOff>30865</xdr:rowOff>
    </xdr:to>
    <xdr:sp macro="" textlink="">
      <xdr:nvSpPr>
        <xdr:cNvPr id="33" name="CustomShape 174">
          <a:extLst>
            <a:ext uri="{FF2B5EF4-FFF2-40B4-BE49-F238E27FC236}">
              <a16:creationId xmlns:a16="http://schemas.microsoft.com/office/drawing/2014/main" id="{00000000-0008-0000-1200-000021000000}"/>
            </a:ext>
          </a:extLst>
        </xdr:cNvPr>
        <xdr:cNvSpPr/>
      </xdr:nvSpPr>
      <xdr:spPr>
        <a:xfrm>
          <a:off x="4716904" y="210657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64</xdr:row>
      <xdr:rowOff>166060</xdr:rowOff>
    </xdr:from>
    <xdr:to>
      <xdr:col>12</xdr:col>
      <xdr:colOff>509194</xdr:colOff>
      <xdr:row>65</xdr:row>
      <xdr:rowOff>156055</xdr:rowOff>
    </xdr:to>
    <xdr:sp macro="" textlink="">
      <xdr:nvSpPr>
        <xdr:cNvPr id="34" name="CustomShape 38">
          <a:extLst>
            <a:ext uri="{FF2B5EF4-FFF2-40B4-BE49-F238E27FC236}">
              <a16:creationId xmlns:a16="http://schemas.microsoft.com/office/drawing/2014/main" id="{00000000-0008-0000-1200-000022000000}"/>
            </a:ext>
          </a:extLst>
        </xdr:cNvPr>
        <xdr:cNvSpPr/>
      </xdr:nvSpPr>
      <xdr:spPr>
        <a:xfrm>
          <a:off x="13007276" y="22347880"/>
          <a:ext cx="509258" cy="18049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54</xdr:row>
      <xdr:rowOff>114300</xdr:rowOff>
    </xdr:from>
    <xdr:to>
      <xdr:col>4</xdr:col>
      <xdr:colOff>266700</xdr:colOff>
      <xdr:row>57</xdr:row>
      <xdr:rowOff>76200</xdr:rowOff>
    </xdr:to>
    <xdr:sp macro="" textlink="">
      <xdr:nvSpPr>
        <xdr:cNvPr id="35" name="CustomShape 174">
          <a:extLst>
            <a:ext uri="{FF2B5EF4-FFF2-40B4-BE49-F238E27FC236}">
              <a16:creationId xmlns:a16="http://schemas.microsoft.com/office/drawing/2014/main" id="{00000000-0008-0000-1200-000023000000}"/>
            </a:ext>
          </a:extLst>
        </xdr:cNvPr>
        <xdr:cNvSpPr/>
      </xdr:nvSpPr>
      <xdr:spPr>
        <a:xfrm>
          <a:off x="1743199" y="204063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54</xdr:row>
      <xdr:rowOff>104775</xdr:rowOff>
    </xdr:from>
    <xdr:to>
      <xdr:col>18</xdr:col>
      <xdr:colOff>9401</xdr:colOff>
      <xdr:row>57</xdr:row>
      <xdr:rowOff>66675</xdr:rowOff>
    </xdr:to>
    <xdr:sp macro="" textlink="">
      <xdr:nvSpPr>
        <xdr:cNvPr id="36" name="CustomShape 174">
          <a:extLst>
            <a:ext uri="{FF2B5EF4-FFF2-40B4-BE49-F238E27FC236}">
              <a16:creationId xmlns:a16="http://schemas.microsoft.com/office/drawing/2014/main" id="{00000000-0008-0000-1200-000024000000}"/>
            </a:ext>
          </a:extLst>
        </xdr:cNvPr>
        <xdr:cNvSpPr/>
      </xdr:nvSpPr>
      <xdr:spPr>
        <a:xfrm>
          <a:off x="14217015" y="203968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111</xdr:row>
      <xdr:rowOff>0</xdr:rowOff>
    </xdr:from>
    <xdr:ext cx="184731" cy="217560"/>
    <xdr:sp macro="" textlink="">
      <xdr:nvSpPr>
        <xdr:cNvPr id="37" name="1 CuadroTexto">
          <a:extLst>
            <a:ext uri="{FF2B5EF4-FFF2-40B4-BE49-F238E27FC236}">
              <a16:creationId xmlns:a16="http://schemas.microsoft.com/office/drawing/2014/main" id="{00000000-0008-0000-1200-000025000000}"/>
            </a:ext>
          </a:extLst>
        </xdr:cNvPr>
        <xdr:cNvSpPr txBox="1"/>
      </xdr:nvSpPr>
      <xdr:spPr>
        <a:xfrm>
          <a:off x="10860405" y="315772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105</xdr:row>
      <xdr:rowOff>0</xdr:rowOff>
    </xdr:from>
    <xdr:ext cx="194454" cy="283457"/>
    <xdr:sp macro="" textlink="">
      <xdr:nvSpPr>
        <xdr:cNvPr id="38" name="3 CuadroTexto">
          <a:extLst>
            <a:ext uri="{FF2B5EF4-FFF2-40B4-BE49-F238E27FC236}">
              <a16:creationId xmlns:a16="http://schemas.microsoft.com/office/drawing/2014/main" id="{00000000-0008-0000-1200-000026000000}"/>
            </a:ext>
          </a:extLst>
        </xdr:cNvPr>
        <xdr:cNvSpPr txBox="1"/>
      </xdr:nvSpPr>
      <xdr:spPr>
        <a:xfrm>
          <a:off x="1666875" y="304495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105</xdr:row>
      <xdr:rowOff>0</xdr:rowOff>
    </xdr:from>
    <xdr:ext cx="194454" cy="283457"/>
    <xdr:sp macro="" textlink="">
      <xdr:nvSpPr>
        <xdr:cNvPr id="39" name="4 CuadroTexto">
          <a:extLst>
            <a:ext uri="{FF2B5EF4-FFF2-40B4-BE49-F238E27FC236}">
              <a16:creationId xmlns:a16="http://schemas.microsoft.com/office/drawing/2014/main" id="{00000000-0008-0000-1200-000027000000}"/>
            </a:ext>
          </a:extLst>
        </xdr:cNvPr>
        <xdr:cNvSpPr txBox="1"/>
      </xdr:nvSpPr>
      <xdr:spPr>
        <a:xfrm>
          <a:off x="2114550" y="304495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105</xdr:row>
      <xdr:rowOff>0</xdr:rowOff>
    </xdr:from>
    <xdr:ext cx="184731" cy="264560"/>
    <xdr:sp macro="" textlink="">
      <xdr:nvSpPr>
        <xdr:cNvPr id="40" name="5 CuadroTexto">
          <a:extLst>
            <a:ext uri="{FF2B5EF4-FFF2-40B4-BE49-F238E27FC236}">
              <a16:creationId xmlns:a16="http://schemas.microsoft.com/office/drawing/2014/main" id="{00000000-0008-0000-1200-000028000000}"/>
            </a:ext>
          </a:extLst>
        </xdr:cNvPr>
        <xdr:cNvSpPr txBox="1"/>
      </xdr:nvSpPr>
      <xdr:spPr>
        <a:xfrm>
          <a:off x="1866900" y="30449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105</xdr:row>
      <xdr:rowOff>0</xdr:rowOff>
    </xdr:from>
    <xdr:ext cx="184731" cy="264560"/>
    <xdr:sp macro="" textlink="">
      <xdr:nvSpPr>
        <xdr:cNvPr id="41" name="6 CuadroTexto">
          <a:extLst>
            <a:ext uri="{FF2B5EF4-FFF2-40B4-BE49-F238E27FC236}">
              <a16:creationId xmlns:a16="http://schemas.microsoft.com/office/drawing/2014/main" id="{00000000-0008-0000-1200-000029000000}"/>
            </a:ext>
          </a:extLst>
        </xdr:cNvPr>
        <xdr:cNvSpPr txBox="1"/>
      </xdr:nvSpPr>
      <xdr:spPr>
        <a:xfrm>
          <a:off x="6482715" y="30449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105</xdr:row>
      <xdr:rowOff>142875</xdr:rowOff>
    </xdr:from>
    <xdr:to>
      <xdr:col>10</xdr:col>
      <xdr:colOff>514350</xdr:colOff>
      <xdr:row>108</xdr:row>
      <xdr:rowOff>52873</xdr:rowOff>
    </xdr:to>
    <xdr:sp macro="" textlink="">
      <xdr:nvSpPr>
        <xdr:cNvPr id="42" name="CustomShape 2">
          <a:extLst>
            <a:ext uri="{FF2B5EF4-FFF2-40B4-BE49-F238E27FC236}">
              <a16:creationId xmlns:a16="http://schemas.microsoft.com/office/drawing/2014/main" id="{00000000-0008-0000-1200-00002A000000}"/>
            </a:ext>
          </a:extLst>
        </xdr:cNvPr>
        <xdr:cNvSpPr/>
      </xdr:nvSpPr>
      <xdr:spPr>
        <a:xfrm>
          <a:off x="9248775" y="305923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111</xdr:row>
      <xdr:rowOff>130967</xdr:rowOff>
    </xdr:from>
    <xdr:to>
      <xdr:col>19</xdr:col>
      <xdr:colOff>695325</xdr:colOff>
      <xdr:row>151</xdr:row>
      <xdr:rowOff>104775</xdr:rowOff>
    </xdr:to>
    <xdr:sp macro="" textlink="">
      <xdr:nvSpPr>
        <xdr:cNvPr id="43" name="CustomShape 3">
          <a:extLst>
            <a:ext uri="{FF2B5EF4-FFF2-40B4-BE49-F238E27FC236}">
              <a16:creationId xmlns:a16="http://schemas.microsoft.com/office/drawing/2014/main" id="{00000000-0008-0000-1200-00002B000000}"/>
            </a:ext>
          </a:extLst>
        </xdr:cNvPr>
        <xdr:cNvSpPr/>
      </xdr:nvSpPr>
      <xdr:spPr>
        <a:xfrm>
          <a:off x="57150" y="317082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109</xdr:row>
      <xdr:rowOff>11657</xdr:rowOff>
    </xdr:from>
    <xdr:to>
      <xdr:col>16</xdr:col>
      <xdr:colOff>289204</xdr:colOff>
      <xdr:row>111</xdr:row>
      <xdr:rowOff>30865</xdr:rowOff>
    </xdr:to>
    <xdr:sp macro="" textlink="">
      <xdr:nvSpPr>
        <xdr:cNvPr id="44" name="CustomShape 174">
          <a:extLst>
            <a:ext uri="{FF2B5EF4-FFF2-40B4-BE49-F238E27FC236}">
              <a16:creationId xmlns:a16="http://schemas.microsoft.com/office/drawing/2014/main" id="{00000000-0008-0000-1200-00002C000000}"/>
            </a:ext>
          </a:extLst>
        </xdr:cNvPr>
        <xdr:cNvSpPr/>
      </xdr:nvSpPr>
      <xdr:spPr>
        <a:xfrm>
          <a:off x="4716904" y="312231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115</xdr:row>
      <xdr:rowOff>166060</xdr:rowOff>
    </xdr:from>
    <xdr:to>
      <xdr:col>12</xdr:col>
      <xdr:colOff>509194</xdr:colOff>
      <xdr:row>116</xdr:row>
      <xdr:rowOff>156055</xdr:rowOff>
    </xdr:to>
    <xdr:sp macro="" textlink="">
      <xdr:nvSpPr>
        <xdr:cNvPr id="45" name="CustomShape 38">
          <a:extLst>
            <a:ext uri="{FF2B5EF4-FFF2-40B4-BE49-F238E27FC236}">
              <a16:creationId xmlns:a16="http://schemas.microsoft.com/office/drawing/2014/main" id="{00000000-0008-0000-1200-00002D000000}"/>
            </a:ext>
          </a:extLst>
        </xdr:cNvPr>
        <xdr:cNvSpPr/>
      </xdr:nvSpPr>
      <xdr:spPr>
        <a:xfrm>
          <a:off x="13007276" y="325053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105</xdr:row>
      <xdr:rowOff>114300</xdr:rowOff>
    </xdr:from>
    <xdr:to>
      <xdr:col>4</xdr:col>
      <xdr:colOff>266700</xdr:colOff>
      <xdr:row>108</xdr:row>
      <xdr:rowOff>76200</xdr:rowOff>
    </xdr:to>
    <xdr:sp macro="" textlink="">
      <xdr:nvSpPr>
        <xdr:cNvPr id="46" name="CustomShape 174">
          <a:extLst>
            <a:ext uri="{FF2B5EF4-FFF2-40B4-BE49-F238E27FC236}">
              <a16:creationId xmlns:a16="http://schemas.microsoft.com/office/drawing/2014/main" id="{00000000-0008-0000-1200-00002E000000}"/>
            </a:ext>
          </a:extLst>
        </xdr:cNvPr>
        <xdr:cNvSpPr/>
      </xdr:nvSpPr>
      <xdr:spPr>
        <a:xfrm>
          <a:off x="1743199" y="305638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105</xdr:row>
      <xdr:rowOff>104775</xdr:rowOff>
    </xdr:from>
    <xdr:to>
      <xdr:col>18</xdr:col>
      <xdr:colOff>9401</xdr:colOff>
      <xdr:row>108</xdr:row>
      <xdr:rowOff>66675</xdr:rowOff>
    </xdr:to>
    <xdr:sp macro="" textlink="">
      <xdr:nvSpPr>
        <xdr:cNvPr id="47" name="CustomShape 174">
          <a:extLst>
            <a:ext uri="{FF2B5EF4-FFF2-40B4-BE49-F238E27FC236}">
              <a16:creationId xmlns:a16="http://schemas.microsoft.com/office/drawing/2014/main" id="{00000000-0008-0000-1200-00002F000000}"/>
            </a:ext>
          </a:extLst>
        </xdr:cNvPr>
        <xdr:cNvSpPr/>
      </xdr:nvSpPr>
      <xdr:spPr>
        <a:xfrm>
          <a:off x="14217015" y="305542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162</xdr:row>
      <xdr:rowOff>0</xdr:rowOff>
    </xdr:from>
    <xdr:ext cx="184731" cy="217560"/>
    <xdr:sp macro="" textlink="">
      <xdr:nvSpPr>
        <xdr:cNvPr id="48" name="1 CuadroTexto">
          <a:extLst>
            <a:ext uri="{FF2B5EF4-FFF2-40B4-BE49-F238E27FC236}">
              <a16:creationId xmlns:a16="http://schemas.microsoft.com/office/drawing/2014/main" id="{00000000-0008-0000-1200-000030000000}"/>
            </a:ext>
          </a:extLst>
        </xdr:cNvPr>
        <xdr:cNvSpPr txBox="1"/>
      </xdr:nvSpPr>
      <xdr:spPr>
        <a:xfrm>
          <a:off x="10860405" y="416052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156</xdr:row>
      <xdr:rowOff>0</xdr:rowOff>
    </xdr:from>
    <xdr:ext cx="194454" cy="283457"/>
    <xdr:sp macro="" textlink="">
      <xdr:nvSpPr>
        <xdr:cNvPr id="49" name="3 CuadroTexto">
          <a:extLst>
            <a:ext uri="{FF2B5EF4-FFF2-40B4-BE49-F238E27FC236}">
              <a16:creationId xmlns:a16="http://schemas.microsoft.com/office/drawing/2014/main" id="{00000000-0008-0000-1200-000031000000}"/>
            </a:ext>
          </a:extLst>
        </xdr:cNvPr>
        <xdr:cNvSpPr txBox="1"/>
      </xdr:nvSpPr>
      <xdr:spPr>
        <a:xfrm>
          <a:off x="1666875" y="404774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156</xdr:row>
      <xdr:rowOff>0</xdr:rowOff>
    </xdr:from>
    <xdr:ext cx="194454" cy="283457"/>
    <xdr:sp macro="" textlink="">
      <xdr:nvSpPr>
        <xdr:cNvPr id="50" name="4 CuadroTexto">
          <a:extLst>
            <a:ext uri="{FF2B5EF4-FFF2-40B4-BE49-F238E27FC236}">
              <a16:creationId xmlns:a16="http://schemas.microsoft.com/office/drawing/2014/main" id="{00000000-0008-0000-1200-000032000000}"/>
            </a:ext>
          </a:extLst>
        </xdr:cNvPr>
        <xdr:cNvSpPr txBox="1"/>
      </xdr:nvSpPr>
      <xdr:spPr>
        <a:xfrm>
          <a:off x="2114550" y="404774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156</xdr:row>
      <xdr:rowOff>0</xdr:rowOff>
    </xdr:from>
    <xdr:ext cx="184731" cy="264560"/>
    <xdr:sp macro="" textlink="">
      <xdr:nvSpPr>
        <xdr:cNvPr id="51" name="5 CuadroTexto">
          <a:extLst>
            <a:ext uri="{FF2B5EF4-FFF2-40B4-BE49-F238E27FC236}">
              <a16:creationId xmlns:a16="http://schemas.microsoft.com/office/drawing/2014/main" id="{00000000-0008-0000-1200-000033000000}"/>
            </a:ext>
          </a:extLst>
        </xdr:cNvPr>
        <xdr:cNvSpPr txBox="1"/>
      </xdr:nvSpPr>
      <xdr:spPr>
        <a:xfrm>
          <a:off x="1866900" y="40477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156</xdr:row>
      <xdr:rowOff>0</xdr:rowOff>
    </xdr:from>
    <xdr:ext cx="184731" cy="264560"/>
    <xdr:sp macro="" textlink="">
      <xdr:nvSpPr>
        <xdr:cNvPr id="52" name="6 CuadroTexto">
          <a:extLst>
            <a:ext uri="{FF2B5EF4-FFF2-40B4-BE49-F238E27FC236}">
              <a16:creationId xmlns:a16="http://schemas.microsoft.com/office/drawing/2014/main" id="{00000000-0008-0000-1200-000034000000}"/>
            </a:ext>
          </a:extLst>
        </xdr:cNvPr>
        <xdr:cNvSpPr txBox="1"/>
      </xdr:nvSpPr>
      <xdr:spPr>
        <a:xfrm>
          <a:off x="6482715" y="40477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156</xdr:row>
      <xdr:rowOff>142875</xdr:rowOff>
    </xdr:from>
    <xdr:to>
      <xdr:col>10</xdr:col>
      <xdr:colOff>514350</xdr:colOff>
      <xdr:row>159</xdr:row>
      <xdr:rowOff>52873</xdr:rowOff>
    </xdr:to>
    <xdr:sp macro="" textlink="">
      <xdr:nvSpPr>
        <xdr:cNvPr id="53" name="CustomShape 2">
          <a:extLst>
            <a:ext uri="{FF2B5EF4-FFF2-40B4-BE49-F238E27FC236}">
              <a16:creationId xmlns:a16="http://schemas.microsoft.com/office/drawing/2014/main" id="{00000000-0008-0000-1200-000035000000}"/>
            </a:ext>
          </a:extLst>
        </xdr:cNvPr>
        <xdr:cNvSpPr/>
      </xdr:nvSpPr>
      <xdr:spPr>
        <a:xfrm>
          <a:off x="9248775" y="406203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162</xdr:row>
      <xdr:rowOff>130967</xdr:rowOff>
    </xdr:from>
    <xdr:to>
      <xdr:col>19</xdr:col>
      <xdr:colOff>695325</xdr:colOff>
      <xdr:row>202</xdr:row>
      <xdr:rowOff>104775</xdr:rowOff>
    </xdr:to>
    <xdr:sp macro="" textlink="">
      <xdr:nvSpPr>
        <xdr:cNvPr id="54" name="CustomShape 3">
          <a:extLst>
            <a:ext uri="{FF2B5EF4-FFF2-40B4-BE49-F238E27FC236}">
              <a16:creationId xmlns:a16="http://schemas.microsoft.com/office/drawing/2014/main" id="{00000000-0008-0000-1200-000036000000}"/>
            </a:ext>
          </a:extLst>
        </xdr:cNvPr>
        <xdr:cNvSpPr/>
      </xdr:nvSpPr>
      <xdr:spPr>
        <a:xfrm>
          <a:off x="57150" y="417361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160</xdr:row>
      <xdr:rowOff>11657</xdr:rowOff>
    </xdr:from>
    <xdr:to>
      <xdr:col>16</xdr:col>
      <xdr:colOff>289204</xdr:colOff>
      <xdr:row>162</xdr:row>
      <xdr:rowOff>30865</xdr:rowOff>
    </xdr:to>
    <xdr:sp macro="" textlink="">
      <xdr:nvSpPr>
        <xdr:cNvPr id="55" name="CustomShape 174">
          <a:extLst>
            <a:ext uri="{FF2B5EF4-FFF2-40B4-BE49-F238E27FC236}">
              <a16:creationId xmlns:a16="http://schemas.microsoft.com/office/drawing/2014/main" id="{00000000-0008-0000-1200-000037000000}"/>
            </a:ext>
          </a:extLst>
        </xdr:cNvPr>
        <xdr:cNvSpPr/>
      </xdr:nvSpPr>
      <xdr:spPr>
        <a:xfrm>
          <a:off x="4716904" y="412510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166</xdr:row>
      <xdr:rowOff>166060</xdr:rowOff>
    </xdr:from>
    <xdr:to>
      <xdr:col>12</xdr:col>
      <xdr:colOff>509194</xdr:colOff>
      <xdr:row>167</xdr:row>
      <xdr:rowOff>156055</xdr:rowOff>
    </xdr:to>
    <xdr:sp macro="" textlink="">
      <xdr:nvSpPr>
        <xdr:cNvPr id="56" name="CustomShape 38">
          <a:extLst>
            <a:ext uri="{FF2B5EF4-FFF2-40B4-BE49-F238E27FC236}">
              <a16:creationId xmlns:a16="http://schemas.microsoft.com/office/drawing/2014/main" id="{00000000-0008-0000-1200-000038000000}"/>
            </a:ext>
          </a:extLst>
        </xdr:cNvPr>
        <xdr:cNvSpPr/>
      </xdr:nvSpPr>
      <xdr:spPr>
        <a:xfrm>
          <a:off x="13007276" y="425332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156</xdr:row>
      <xdr:rowOff>114300</xdr:rowOff>
    </xdr:from>
    <xdr:to>
      <xdr:col>4</xdr:col>
      <xdr:colOff>266700</xdr:colOff>
      <xdr:row>159</xdr:row>
      <xdr:rowOff>76200</xdr:rowOff>
    </xdr:to>
    <xdr:sp macro="" textlink="">
      <xdr:nvSpPr>
        <xdr:cNvPr id="57" name="CustomShape 174">
          <a:extLst>
            <a:ext uri="{FF2B5EF4-FFF2-40B4-BE49-F238E27FC236}">
              <a16:creationId xmlns:a16="http://schemas.microsoft.com/office/drawing/2014/main" id="{00000000-0008-0000-1200-000039000000}"/>
            </a:ext>
          </a:extLst>
        </xdr:cNvPr>
        <xdr:cNvSpPr/>
      </xdr:nvSpPr>
      <xdr:spPr>
        <a:xfrm>
          <a:off x="1743199" y="405917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156</xdr:row>
      <xdr:rowOff>104775</xdr:rowOff>
    </xdr:from>
    <xdr:to>
      <xdr:col>18</xdr:col>
      <xdr:colOff>9401</xdr:colOff>
      <xdr:row>159</xdr:row>
      <xdr:rowOff>66675</xdr:rowOff>
    </xdr:to>
    <xdr:sp macro="" textlink="">
      <xdr:nvSpPr>
        <xdr:cNvPr id="58" name="CustomShape 174">
          <a:extLst>
            <a:ext uri="{FF2B5EF4-FFF2-40B4-BE49-F238E27FC236}">
              <a16:creationId xmlns:a16="http://schemas.microsoft.com/office/drawing/2014/main" id="{00000000-0008-0000-1200-00003A000000}"/>
            </a:ext>
          </a:extLst>
        </xdr:cNvPr>
        <xdr:cNvSpPr/>
      </xdr:nvSpPr>
      <xdr:spPr>
        <a:xfrm>
          <a:off x="14217015" y="405822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213</xdr:row>
      <xdr:rowOff>0</xdr:rowOff>
    </xdr:from>
    <xdr:ext cx="184731" cy="217560"/>
    <xdr:sp macro="" textlink="">
      <xdr:nvSpPr>
        <xdr:cNvPr id="59" name="1 CuadroTexto">
          <a:extLst>
            <a:ext uri="{FF2B5EF4-FFF2-40B4-BE49-F238E27FC236}">
              <a16:creationId xmlns:a16="http://schemas.microsoft.com/office/drawing/2014/main" id="{00000000-0008-0000-1200-00003B000000}"/>
            </a:ext>
          </a:extLst>
        </xdr:cNvPr>
        <xdr:cNvSpPr txBox="1"/>
      </xdr:nvSpPr>
      <xdr:spPr>
        <a:xfrm>
          <a:off x="10860405" y="516331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207</xdr:row>
      <xdr:rowOff>0</xdr:rowOff>
    </xdr:from>
    <xdr:ext cx="194454" cy="283457"/>
    <xdr:sp macro="" textlink="">
      <xdr:nvSpPr>
        <xdr:cNvPr id="60" name="3 CuadroTexto">
          <a:extLst>
            <a:ext uri="{FF2B5EF4-FFF2-40B4-BE49-F238E27FC236}">
              <a16:creationId xmlns:a16="http://schemas.microsoft.com/office/drawing/2014/main" id="{00000000-0008-0000-1200-00003C000000}"/>
            </a:ext>
          </a:extLst>
        </xdr:cNvPr>
        <xdr:cNvSpPr txBox="1"/>
      </xdr:nvSpPr>
      <xdr:spPr>
        <a:xfrm>
          <a:off x="1666875" y="505053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207</xdr:row>
      <xdr:rowOff>0</xdr:rowOff>
    </xdr:from>
    <xdr:ext cx="194454" cy="283457"/>
    <xdr:sp macro="" textlink="">
      <xdr:nvSpPr>
        <xdr:cNvPr id="61" name="4 CuadroTexto">
          <a:extLst>
            <a:ext uri="{FF2B5EF4-FFF2-40B4-BE49-F238E27FC236}">
              <a16:creationId xmlns:a16="http://schemas.microsoft.com/office/drawing/2014/main" id="{00000000-0008-0000-1200-00003D000000}"/>
            </a:ext>
          </a:extLst>
        </xdr:cNvPr>
        <xdr:cNvSpPr txBox="1"/>
      </xdr:nvSpPr>
      <xdr:spPr>
        <a:xfrm>
          <a:off x="2114550" y="505053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207</xdr:row>
      <xdr:rowOff>0</xdr:rowOff>
    </xdr:from>
    <xdr:ext cx="184731" cy="264560"/>
    <xdr:sp macro="" textlink="">
      <xdr:nvSpPr>
        <xdr:cNvPr id="62" name="5 CuadroTexto">
          <a:extLst>
            <a:ext uri="{FF2B5EF4-FFF2-40B4-BE49-F238E27FC236}">
              <a16:creationId xmlns:a16="http://schemas.microsoft.com/office/drawing/2014/main" id="{00000000-0008-0000-1200-00003E000000}"/>
            </a:ext>
          </a:extLst>
        </xdr:cNvPr>
        <xdr:cNvSpPr txBox="1"/>
      </xdr:nvSpPr>
      <xdr:spPr>
        <a:xfrm>
          <a:off x="1866900" y="50505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207</xdr:row>
      <xdr:rowOff>0</xdr:rowOff>
    </xdr:from>
    <xdr:ext cx="184731" cy="264560"/>
    <xdr:sp macro="" textlink="">
      <xdr:nvSpPr>
        <xdr:cNvPr id="63" name="6 CuadroTexto">
          <a:extLst>
            <a:ext uri="{FF2B5EF4-FFF2-40B4-BE49-F238E27FC236}">
              <a16:creationId xmlns:a16="http://schemas.microsoft.com/office/drawing/2014/main" id="{00000000-0008-0000-1200-00003F000000}"/>
            </a:ext>
          </a:extLst>
        </xdr:cNvPr>
        <xdr:cNvSpPr txBox="1"/>
      </xdr:nvSpPr>
      <xdr:spPr>
        <a:xfrm>
          <a:off x="6482715" y="50505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207</xdr:row>
      <xdr:rowOff>142875</xdr:rowOff>
    </xdr:from>
    <xdr:to>
      <xdr:col>10</xdr:col>
      <xdr:colOff>514350</xdr:colOff>
      <xdr:row>210</xdr:row>
      <xdr:rowOff>52873</xdr:rowOff>
    </xdr:to>
    <xdr:sp macro="" textlink="">
      <xdr:nvSpPr>
        <xdr:cNvPr id="64" name="CustomShape 2">
          <a:extLst>
            <a:ext uri="{FF2B5EF4-FFF2-40B4-BE49-F238E27FC236}">
              <a16:creationId xmlns:a16="http://schemas.microsoft.com/office/drawing/2014/main" id="{00000000-0008-0000-1200-000040000000}"/>
            </a:ext>
          </a:extLst>
        </xdr:cNvPr>
        <xdr:cNvSpPr/>
      </xdr:nvSpPr>
      <xdr:spPr>
        <a:xfrm>
          <a:off x="9248775" y="506482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213</xdr:row>
      <xdr:rowOff>130967</xdr:rowOff>
    </xdr:from>
    <xdr:to>
      <xdr:col>19</xdr:col>
      <xdr:colOff>695325</xdr:colOff>
      <xdr:row>253</xdr:row>
      <xdr:rowOff>104775</xdr:rowOff>
    </xdr:to>
    <xdr:sp macro="" textlink="">
      <xdr:nvSpPr>
        <xdr:cNvPr id="65" name="CustomShape 3">
          <a:extLst>
            <a:ext uri="{FF2B5EF4-FFF2-40B4-BE49-F238E27FC236}">
              <a16:creationId xmlns:a16="http://schemas.microsoft.com/office/drawing/2014/main" id="{00000000-0008-0000-1200-000041000000}"/>
            </a:ext>
          </a:extLst>
        </xdr:cNvPr>
        <xdr:cNvSpPr/>
      </xdr:nvSpPr>
      <xdr:spPr>
        <a:xfrm>
          <a:off x="57150" y="517640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211</xdr:row>
      <xdr:rowOff>11657</xdr:rowOff>
    </xdr:from>
    <xdr:to>
      <xdr:col>16</xdr:col>
      <xdr:colOff>289204</xdr:colOff>
      <xdr:row>213</xdr:row>
      <xdr:rowOff>30865</xdr:rowOff>
    </xdr:to>
    <xdr:sp macro="" textlink="">
      <xdr:nvSpPr>
        <xdr:cNvPr id="66" name="CustomShape 174">
          <a:extLst>
            <a:ext uri="{FF2B5EF4-FFF2-40B4-BE49-F238E27FC236}">
              <a16:creationId xmlns:a16="http://schemas.microsoft.com/office/drawing/2014/main" id="{00000000-0008-0000-1200-000042000000}"/>
            </a:ext>
          </a:extLst>
        </xdr:cNvPr>
        <xdr:cNvSpPr/>
      </xdr:nvSpPr>
      <xdr:spPr>
        <a:xfrm>
          <a:off x="4716904" y="512790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217</xdr:row>
      <xdr:rowOff>166060</xdr:rowOff>
    </xdr:from>
    <xdr:to>
      <xdr:col>12</xdr:col>
      <xdr:colOff>509194</xdr:colOff>
      <xdr:row>218</xdr:row>
      <xdr:rowOff>156055</xdr:rowOff>
    </xdr:to>
    <xdr:sp macro="" textlink="">
      <xdr:nvSpPr>
        <xdr:cNvPr id="67" name="CustomShape 38">
          <a:extLst>
            <a:ext uri="{FF2B5EF4-FFF2-40B4-BE49-F238E27FC236}">
              <a16:creationId xmlns:a16="http://schemas.microsoft.com/office/drawing/2014/main" id="{00000000-0008-0000-1200-000043000000}"/>
            </a:ext>
          </a:extLst>
        </xdr:cNvPr>
        <xdr:cNvSpPr/>
      </xdr:nvSpPr>
      <xdr:spPr>
        <a:xfrm>
          <a:off x="13007276" y="525611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207</xdr:row>
      <xdr:rowOff>114300</xdr:rowOff>
    </xdr:from>
    <xdr:to>
      <xdr:col>4</xdr:col>
      <xdr:colOff>266700</xdr:colOff>
      <xdr:row>210</xdr:row>
      <xdr:rowOff>76200</xdr:rowOff>
    </xdr:to>
    <xdr:sp macro="" textlink="">
      <xdr:nvSpPr>
        <xdr:cNvPr id="68" name="CustomShape 174">
          <a:extLst>
            <a:ext uri="{FF2B5EF4-FFF2-40B4-BE49-F238E27FC236}">
              <a16:creationId xmlns:a16="http://schemas.microsoft.com/office/drawing/2014/main" id="{00000000-0008-0000-1200-000044000000}"/>
            </a:ext>
          </a:extLst>
        </xdr:cNvPr>
        <xdr:cNvSpPr/>
      </xdr:nvSpPr>
      <xdr:spPr>
        <a:xfrm>
          <a:off x="1743199" y="506196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207</xdr:row>
      <xdr:rowOff>104775</xdr:rowOff>
    </xdr:from>
    <xdr:to>
      <xdr:col>18</xdr:col>
      <xdr:colOff>9401</xdr:colOff>
      <xdr:row>210</xdr:row>
      <xdr:rowOff>66675</xdr:rowOff>
    </xdr:to>
    <xdr:sp macro="" textlink="">
      <xdr:nvSpPr>
        <xdr:cNvPr id="69" name="CustomShape 174">
          <a:extLst>
            <a:ext uri="{FF2B5EF4-FFF2-40B4-BE49-F238E27FC236}">
              <a16:creationId xmlns:a16="http://schemas.microsoft.com/office/drawing/2014/main" id="{00000000-0008-0000-1200-000045000000}"/>
            </a:ext>
          </a:extLst>
        </xdr:cNvPr>
        <xdr:cNvSpPr/>
      </xdr:nvSpPr>
      <xdr:spPr>
        <a:xfrm>
          <a:off x="14217015" y="506101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264</xdr:row>
      <xdr:rowOff>0</xdr:rowOff>
    </xdr:from>
    <xdr:ext cx="184731" cy="217560"/>
    <xdr:sp macro="" textlink="">
      <xdr:nvSpPr>
        <xdr:cNvPr id="70" name="1 CuadroTexto">
          <a:extLst>
            <a:ext uri="{FF2B5EF4-FFF2-40B4-BE49-F238E27FC236}">
              <a16:creationId xmlns:a16="http://schemas.microsoft.com/office/drawing/2014/main" id="{00000000-0008-0000-1200-000046000000}"/>
            </a:ext>
          </a:extLst>
        </xdr:cNvPr>
        <xdr:cNvSpPr txBox="1"/>
      </xdr:nvSpPr>
      <xdr:spPr>
        <a:xfrm>
          <a:off x="10860405" y="616610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258</xdr:row>
      <xdr:rowOff>0</xdr:rowOff>
    </xdr:from>
    <xdr:ext cx="194454" cy="283457"/>
    <xdr:sp macro="" textlink="">
      <xdr:nvSpPr>
        <xdr:cNvPr id="71" name="3 CuadroTexto">
          <a:extLst>
            <a:ext uri="{FF2B5EF4-FFF2-40B4-BE49-F238E27FC236}">
              <a16:creationId xmlns:a16="http://schemas.microsoft.com/office/drawing/2014/main" id="{00000000-0008-0000-1200-000047000000}"/>
            </a:ext>
          </a:extLst>
        </xdr:cNvPr>
        <xdr:cNvSpPr txBox="1"/>
      </xdr:nvSpPr>
      <xdr:spPr>
        <a:xfrm>
          <a:off x="1666875" y="605332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258</xdr:row>
      <xdr:rowOff>0</xdr:rowOff>
    </xdr:from>
    <xdr:ext cx="194454" cy="283457"/>
    <xdr:sp macro="" textlink="">
      <xdr:nvSpPr>
        <xdr:cNvPr id="72" name="4 CuadroTexto">
          <a:extLst>
            <a:ext uri="{FF2B5EF4-FFF2-40B4-BE49-F238E27FC236}">
              <a16:creationId xmlns:a16="http://schemas.microsoft.com/office/drawing/2014/main" id="{00000000-0008-0000-1200-000048000000}"/>
            </a:ext>
          </a:extLst>
        </xdr:cNvPr>
        <xdr:cNvSpPr txBox="1"/>
      </xdr:nvSpPr>
      <xdr:spPr>
        <a:xfrm>
          <a:off x="2114550" y="605332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258</xdr:row>
      <xdr:rowOff>0</xdr:rowOff>
    </xdr:from>
    <xdr:ext cx="184731" cy="264560"/>
    <xdr:sp macro="" textlink="">
      <xdr:nvSpPr>
        <xdr:cNvPr id="73" name="5 CuadroTexto">
          <a:extLst>
            <a:ext uri="{FF2B5EF4-FFF2-40B4-BE49-F238E27FC236}">
              <a16:creationId xmlns:a16="http://schemas.microsoft.com/office/drawing/2014/main" id="{00000000-0008-0000-1200-000049000000}"/>
            </a:ext>
          </a:extLst>
        </xdr:cNvPr>
        <xdr:cNvSpPr txBox="1"/>
      </xdr:nvSpPr>
      <xdr:spPr>
        <a:xfrm>
          <a:off x="1866900" y="60533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258</xdr:row>
      <xdr:rowOff>0</xdr:rowOff>
    </xdr:from>
    <xdr:ext cx="184731" cy="264560"/>
    <xdr:sp macro="" textlink="">
      <xdr:nvSpPr>
        <xdr:cNvPr id="74" name="6 CuadroTexto">
          <a:extLst>
            <a:ext uri="{FF2B5EF4-FFF2-40B4-BE49-F238E27FC236}">
              <a16:creationId xmlns:a16="http://schemas.microsoft.com/office/drawing/2014/main" id="{00000000-0008-0000-1200-00004A000000}"/>
            </a:ext>
          </a:extLst>
        </xdr:cNvPr>
        <xdr:cNvSpPr txBox="1"/>
      </xdr:nvSpPr>
      <xdr:spPr>
        <a:xfrm>
          <a:off x="6482715" y="60533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258</xdr:row>
      <xdr:rowOff>142875</xdr:rowOff>
    </xdr:from>
    <xdr:to>
      <xdr:col>10</xdr:col>
      <xdr:colOff>514350</xdr:colOff>
      <xdr:row>261</xdr:row>
      <xdr:rowOff>52873</xdr:rowOff>
    </xdr:to>
    <xdr:sp macro="" textlink="">
      <xdr:nvSpPr>
        <xdr:cNvPr id="75" name="CustomShape 2">
          <a:extLst>
            <a:ext uri="{FF2B5EF4-FFF2-40B4-BE49-F238E27FC236}">
              <a16:creationId xmlns:a16="http://schemas.microsoft.com/office/drawing/2014/main" id="{00000000-0008-0000-1200-00004B000000}"/>
            </a:ext>
          </a:extLst>
        </xdr:cNvPr>
        <xdr:cNvSpPr/>
      </xdr:nvSpPr>
      <xdr:spPr>
        <a:xfrm>
          <a:off x="9248775" y="606761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264</xdr:row>
      <xdr:rowOff>130967</xdr:rowOff>
    </xdr:from>
    <xdr:to>
      <xdr:col>19</xdr:col>
      <xdr:colOff>695325</xdr:colOff>
      <xdr:row>304</xdr:row>
      <xdr:rowOff>104775</xdr:rowOff>
    </xdr:to>
    <xdr:sp macro="" textlink="">
      <xdr:nvSpPr>
        <xdr:cNvPr id="76" name="CustomShape 3">
          <a:extLst>
            <a:ext uri="{FF2B5EF4-FFF2-40B4-BE49-F238E27FC236}">
              <a16:creationId xmlns:a16="http://schemas.microsoft.com/office/drawing/2014/main" id="{00000000-0008-0000-1200-00004C000000}"/>
            </a:ext>
          </a:extLst>
        </xdr:cNvPr>
        <xdr:cNvSpPr/>
      </xdr:nvSpPr>
      <xdr:spPr>
        <a:xfrm>
          <a:off x="57150" y="617920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262</xdr:row>
      <xdr:rowOff>11657</xdr:rowOff>
    </xdr:from>
    <xdr:to>
      <xdr:col>16</xdr:col>
      <xdr:colOff>289204</xdr:colOff>
      <xdr:row>264</xdr:row>
      <xdr:rowOff>30865</xdr:rowOff>
    </xdr:to>
    <xdr:sp macro="" textlink="">
      <xdr:nvSpPr>
        <xdr:cNvPr id="77" name="CustomShape 174">
          <a:extLst>
            <a:ext uri="{FF2B5EF4-FFF2-40B4-BE49-F238E27FC236}">
              <a16:creationId xmlns:a16="http://schemas.microsoft.com/office/drawing/2014/main" id="{00000000-0008-0000-1200-00004D000000}"/>
            </a:ext>
          </a:extLst>
        </xdr:cNvPr>
        <xdr:cNvSpPr/>
      </xdr:nvSpPr>
      <xdr:spPr>
        <a:xfrm>
          <a:off x="4716904" y="613069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268</xdr:row>
      <xdr:rowOff>166060</xdr:rowOff>
    </xdr:from>
    <xdr:to>
      <xdr:col>12</xdr:col>
      <xdr:colOff>509194</xdr:colOff>
      <xdr:row>269</xdr:row>
      <xdr:rowOff>156055</xdr:rowOff>
    </xdr:to>
    <xdr:sp macro="" textlink="">
      <xdr:nvSpPr>
        <xdr:cNvPr id="78" name="CustomShape 38">
          <a:extLst>
            <a:ext uri="{FF2B5EF4-FFF2-40B4-BE49-F238E27FC236}">
              <a16:creationId xmlns:a16="http://schemas.microsoft.com/office/drawing/2014/main" id="{00000000-0008-0000-1200-00004E000000}"/>
            </a:ext>
          </a:extLst>
        </xdr:cNvPr>
        <xdr:cNvSpPr/>
      </xdr:nvSpPr>
      <xdr:spPr>
        <a:xfrm>
          <a:off x="13007276" y="625891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258</xdr:row>
      <xdr:rowOff>114300</xdr:rowOff>
    </xdr:from>
    <xdr:to>
      <xdr:col>4</xdr:col>
      <xdr:colOff>266700</xdr:colOff>
      <xdr:row>261</xdr:row>
      <xdr:rowOff>76200</xdr:rowOff>
    </xdr:to>
    <xdr:sp macro="" textlink="">
      <xdr:nvSpPr>
        <xdr:cNvPr id="79" name="CustomShape 174">
          <a:extLst>
            <a:ext uri="{FF2B5EF4-FFF2-40B4-BE49-F238E27FC236}">
              <a16:creationId xmlns:a16="http://schemas.microsoft.com/office/drawing/2014/main" id="{00000000-0008-0000-1200-00004F000000}"/>
            </a:ext>
          </a:extLst>
        </xdr:cNvPr>
        <xdr:cNvSpPr/>
      </xdr:nvSpPr>
      <xdr:spPr>
        <a:xfrm>
          <a:off x="1743199" y="606475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258</xdr:row>
      <xdr:rowOff>104775</xdr:rowOff>
    </xdr:from>
    <xdr:to>
      <xdr:col>18</xdr:col>
      <xdr:colOff>9401</xdr:colOff>
      <xdr:row>261</xdr:row>
      <xdr:rowOff>66675</xdr:rowOff>
    </xdr:to>
    <xdr:sp macro="" textlink="">
      <xdr:nvSpPr>
        <xdr:cNvPr id="80" name="CustomShape 174">
          <a:extLst>
            <a:ext uri="{FF2B5EF4-FFF2-40B4-BE49-F238E27FC236}">
              <a16:creationId xmlns:a16="http://schemas.microsoft.com/office/drawing/2014/main" id="{00000000-0008-0000-1200-000050000000}"/>
            </a:ext>
          </a:extLst>
        </xdr:cNvPr>
        <xdr:cNvSpPr/>
      </xdr:nvSpPr>
      <xdr:spPr>
        <a:xfrm>
          <a:off x="14217015" y="606380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315</xdr:row>
      <xdr:rowOff>0</xdr:rowOff>
    </xdr:from>
    <xdr:ext cx="184731" cy="217560"/>
    <xdr:sp macro="" textlink="">
      <xdr:nvSpPr>
        <xdr:cNvPr id="81" name="1 CuadroTexto">
          <a:extLst>
            <a:ext uri="{FF2B5EF4-FFF2-40B4-BE49-F238E27FC236}">
              <a16:creationId xmlns:a16="http://schemas.microsoft.com/office/drawing/2014/main" id="{00000000-0008-0000-1200-000051000000}"/>
            </a:ext>
          </a:extLst>
        </xdr:cNvPr>
        <xdr:cNvSpPr txBox="1"/>
      </xdr:nvSpPr>
      <xdr:spPr>
        <a:xfrm>
          <a:off x="10860405" y="716889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309</xdr:row>
      <xdr:rowOff>0</xdr:rowOff>
    </xdr:from>
    <xdr:ext cx="194454" cy="283457"/>
    <xdr:sp macro="" textlink="">
      <xdr:nvSpPr>
        <xdr:cNvPr id="82" name="3 CuadroTexto">
          <a:extLst>
            <a:ext uri="{FF2B5EF4-FFF2-40B4-BE49-F238E27FC236}">
              <a16:creationId xmlns:a16="http://schemas.microsoft.com/office/drawing/2014/main" id="{00000000-0008-0000-1200-000052000000}"/>
            </a:ext>
          </a:extLst>
        </xdr:cNvPr>
        <xdr:cNvSpPr txBox="1"/>
      </xdr:nvSpPr>
      <xdr:spPr>
        <a:xfrm>
          <a:off x="1666875" y="705612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309</xdr:row>
      <xdr:rowOff>0</xdr:rowOff>
    </xdr:from>
    <xdr:ext cx="194454" cy="283457"/>
    <xdr:sp macro="" textlink="">
      <xdr:nvSpPr>
        <xdr:cNvPr id="83" name="4 CuadroTexto">
          <a:extLst>
            <a:ext uri="{FF2B5EF4-FFF2-40B4-BE49-F238E27FC236}">
              <a16:creationId xmlns:a16="http://schemas.microsoft.com/office/drawing/2014/main" id="{00000000-0008-0000-1200-000053000000}"/>
            </a:ext>
          </a:extLst>
        </xdr:cNvPr>
        <xdr:cNvSpPr txBox="1"/>
      </xdr:nvSpPr>
      <xdr:spPr>
        <a:xfrm>
          <a:off x="2114550" y="705612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309</xdr:row>
      <xdr:rowOff>0</xdr:rowOff>
    </xdr:from>
    <xdr:ext cx="184731" cy="264560"/>
    <xdr:sp macro="" textlink="">
      <xdr:nvSpPr>
        <xdr:cNvPr id="84" name="5 CuadroTexto">
          <a:extLst>
            <a:ext uri="{FF2B5EF4-FFF2-40B4-BE49-F238E27FC236}">
              <a16:creationId xmlns:a16="http://schemas.microsoft.com/office/drawing/2014/main" id="{00000000-0008-0000-1200-000054000000}"/>
            </a:ext>
          </a:extLst>
        </xdr:cNvPr>
        <xdr:cNvSpPr txBox="1"/>
      </xdr:nvSpPr>
      <xdr:spPr>
        <a:xfrm>
          <a:off x="1866900" y="7056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309</xdr:row>
      <xdr:rowOff>0</xdr:rowOff>
    </xdr:from>
    <xdr:ext cx="184731" cy="264560"/>
    <xdr:sp macro="" textlink="">
      <xdr:nvSpPr>
        <xdr:cNvPr id="85" name="6 CuadroTexto">
          <a:extLst>
            <a:ext uri="{FF2B5EF4-FFF2-40B4-BE49-F238E27FC236}">
              <a16:creationId xmlns:a16="http://schemas.microsoft.com/office/drawing/2014/main" id="{00000000-0008-0000-1200-000055000000}"/>
            </a:ext>
          </a:extLst>
        </xdr:cNvPr>
        <xdr:cNvSpPr txBox="1"/>
      </xdr:nvSpPr>
      <xdr:spPr>
        <a:xfrm>
          <a:off x="6482715" y="7056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309</xdr:row>
      <xdr:rowOff>142875</xdr:rowOff>
    </xdr:from>
    <xdr:to>
      <xdr:col>10</xdr:col>
      <xdr:colOff>514350</xdr:colOff>
      <xdr:row>312</xdr:row>
      <xdr:rowOff>52873</xdr:rowOff>
    </xdr:to>
    <xdr:sp macro="" textlink="">
      <xdr:nvSpPr>
        <xdr:cNvPr id="86" name="CustomShape 2">
          <a:extLst>
            <a:ext uri="{FF2B5EF4-FFF2-40B4-BE49-F238E27FC236}">
              <a16:creationId xmlns:a16="http://schemas.microsoft.com/office/drawing/2014/main" id="{00000000-0008-0000-1200-000056000000}"/>
            </a:ext>
          </a:extLst>
        </xdr:cNvPr>
        <xdr:cNvSpPr/>
      </xdr:nvSpPr>
      <xdr:spPr>
        <a:xfrm>
          <a:off x="9248775" y="707040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315</xdr:row>
      <xdr:rowOff>130967</xdr:rowOff>
    </xdr:from>
    <xdr:to>
      <xdr:col>19</xdr:col>
      <xdr:colOff>695325</xdr:colOff>
      <xdr:row>355</xdr:row>
      <xdr:rowOff>104775</xdr:rowOff>
    </xdr:to>
    <xdr:sp macro="" textlink="">
      <xdr:nvSpPr>
        <xdr:cNvPr id="87" name="CustomShape 3">
          <a:extLst>
            <a:ext uri="{FF2B5EF4-FFF2-40B4-BE49-F238E27FC236}">
              <a16:creationId xmlns:a16="http://schemas.microsoft.com/office/drawing/2014/main" id="{00000000-0008-0000-1200-000057000000}"/>
            </a:ext>
          </a:extLst>
        </xdr:cNvPr>
        <xdr:cNvSpPr/>
      </xdr:nvSpPr>
      <xdr:spPr>
        <a:xfrm>
          <a:off x="57150" y="718199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313</xdr:row>
      <xdr:rowOff>11657</xdr:rowOff>
    </xdr:from>
    <xdr:to>
      <xdr:col>16</xdr:col>
      <xdr:colOff>289204</xdr:colOff>
      <xdr:row>315</xdr:row>
      <xdr:rowOff>30865</xdr:rowOff>
    </xdr:to>
    <xdr:sp macro="" textlink="">
      <xdr:nvSpPr>
        <xdr:cNvPr id="88" name="CustomShape 174">
          <a:extLst>
            <a:ext uri="{FF2B5EF4-FFF2-40B4-BE49-F238E27FC236}">
              <a16:creationId xmlns:a16="http://schemas.microsoft.com/office/drawing/2014/main" id="{00000000-0008-0000-1200-000058000000}"/>
            </a:ext>
          </a:extLst>
        </xdr:cNvPr>
        <xdr:cNvSpPr/>
      </xdr:nvSpPr>
      <xdr:spPr>
        <a:xfrm>
          <a:off x="4716904" y="713348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319</xdr:row>
      <xdr:rowOff>166060</xdr:rowOff>
    </xdr:from>
    <xdr:to>
      <xdr:col>12</xdr:col>
      <xdr:colOff>509194</xdr:colOff>
      <xdr:row>320</xdr:row>
      <xdr:rowOff>156055</xdr:rowOff>
    </xdr:to>
    <xdr:sp macro="" textlink="">
      <xdr:nvSpPr>
        <xdr:cNvPr id="89" name="CustomShape 38">
          <a:extLst>
            <a:ext uri="{FF2B5EF4-FFF2-40B4-BE49-F238E27FC236}">
              <a16:creationId xmlns:a16="http://schemas.microsoft.com/office/drawing/2014/main" id="{00000000-0008-0000-1200-000059000000}"/>
            </a:ext>
          </a:extLst>
        </xdr:cNvPr>
        <xdr:cNvSpPr/>
      </xdr:nvSpPr>
      <xdr:spPr>
        <a:xfrm>
          <a:off x="13007276" y="726170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309</xdr:row>
      <xdr:rowOff>114300</xdr:rowOff>
    </xdr:from>
    <xdr:to>
      <xdr:col>4</xdr:col>
      <xdr:colOff>266700</xdr:colOff>
      <xdr:row>312</xdr:row>
      <xdr:rowOff>76200</xdr:rowOff>
    </xdr:to>
    <xdr:sp macro="" textlink="">
      <xdr:nvSpPr>
        <xdr:cNvPr id="90" name="CustomShape 174">
          <a:extLst>
            <a:ext uri="{FF2B5EF4-FFF2-40B4-BE49-F238E27FC236}">
              <a16:creationId xmlns:a16="http://schemas.microsoft.com/office/drawing/2014/main" id="{00000000-0008-0000-1200-00005A000000}"/>
            </a:ext>
          </a:extLst>
        </xdr:cNvPr>
        <xdr:cNvSpPr/>
      </xdr:nvSpPr>
      <xdr:spPr>
        <a:xfrm>
          <a:off x="1743199" y="706755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309</xdr:row>
      <xdr:rowOff>104775</xdr:rowOff>
    </xdr:from>
    <xdr:to>
      <xdr:col>18</xdr:col>
      <xdr:colOff>9401</xdr:colOff>
      <xdr:row>312</xdr:row>
      <xdr:rowOff>66675</xdr:rowOff>
    </xdr:to>
    <xdr:sp macro="" textlink="">
      <xdr:nvSpPr>
        <xdr:cNvPr id="91" name="CustomShape 174">
          <a:extLst>
            <a:ext uri="{FF2B5EF4-FFF2-40B4-BE49-F238E27FC236}">
              <a16:creationId xmlns:a16="http://schemas.microsoft.com/office/drawing/2014/main" id="{00000000-0008-0000-1200-00005B000000}"/>
            </a:ext>
          </a:extLst>
        </xdr:cNvPr>
        <xdr:cNvSpPr/>
      </xdr:nvSpPr>
      <xdr:spPr>
        <a:xfrm>
          <a:off x="14217015" y="706659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366</xdr:row>
      <xdr:rowOff>0</xdr:rowOff>
    </xdr:from>
    <xdr:ext cx="184731" cy="217560"/>
    <xdr:sp macro="" textlink="">
      <xdr:nvSpPr>
        <xdr:cNvPr id="92" name="1 CuadroTexto">
          <a:extLst>
            <a:ext uri="{FF2B5EF4-FFF2-40B4-BE49-F238E27FC236}">
              <a16:creationId xmlns:a16="http://schemas.microsoft.com/office/drawing/2014/main" id="{00000000-0008-0000-1200-00005C000000}"/>
            </a:ext>
          </a:extLst>
        </xdr:cNvPr>
        <xdr:cNvSpPr txBox="1"/>
      </xdr:nvSpPr>
      <xdr:spPr>
        <a:xfrm>
          <a:off x="10860405" y="817168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360</xdr:row>
      <xdr:rowOff>0</xdr:rowOff>
    </xdr:from>
    <xdr:ext cx="194454" cy="283457"/>
    <xdr:sp macro="" textlink="">
      <xdr:nvSpPr>
        <xdr:cNvPr id="93" name="3 CuadroTexto">
          <a:extLst>
            <a:ext uri="{FF2B5EF4-FFF2-40B4-BE49-F238E27FC236}">
              <a16:creationId xmlns:a16="http://schemas.microsoft.com/office/drawing/2014/main" id="{00000000-0008-0000-1200-00005D000000}"/>
            </a:ext>
          </a:extLst>
        </xdr:cNvPr>
        <xdr:cNvSpPr txBox="1"/>
      </xdr:nvSpPr>
      <xdr:spPr>
        <a:xfrm>
          <a:off x="1666875" y="805891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360</xdr:row>
      <xdr:rowOff>0</xdr:rowOff>
    </xdr:from>
    <xdr:ext cx="194454" cy="283457"/>
    <xdr:sp macro="" textlink="">
      <xdr:nvSpPr>
        <xdr:cNvPr id="94" name="4 CuadroTexto">
          <a:extLst>
            <a:ext uri="{FF2B5EF4-FFF2-40B4-BE49-F238E27FC236}">
              <a16:creationId xmlns:a16="http://schemas.microsoft.com/office/drawing/2014/main" id="{00000000-0008-0000-1200-00005E000000}"/>
            </a:ext>
          </a:extLst>
        </xdr:cNvPr>
        <xdr:cNvSpPr txBox="1"/>
      </xdr:nvSpPr>
      <xdr:spPr>
        <a:xfrm>
          <a:off x="2114550" y="805891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360</xdr:row>
      <xdr:rowOff>0</xdr:rowOff>
    </xdr:from>
    <xdr:ext cx="184731" cy="264560"/>
    <xdr:sp macro="" textlink="">
      <xdr:nvSpPr>
        <xdr:cNvPr id="95" name="5 CuadroTexto">
          <a:extLst>
            <a:ext uri="{FF2B5EF4-FFF2-40B4-BE49-F238E27FC236}">
              <a16:creationId xmlns:a16="http://schemas.microsoft.com/office/drawing/2014/main" id="{00000000-0008-0000-1200-00005F000000}"/>
            </a:ext>
          </a:extLst>
        </xdr:cNvPr>
        <xdr:cNvSpPr txBox="1"/>
      </xdr:nvSpPr>
      <xdr:spPr>
        <a:xfrm>
          <a:off x="1866900" y="80589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360</xdr:row>
      <xdr:rowOff>0</xdr:rowOff>
    </xdr:from>
    <xdr:ext cx="184731" cy="264560"/>
    <xdr:sp macro="" textlink="">
      <xdr:nvSpPr>
        <xdr:cNvPr id="96" name="6 CuadroTexto">
          <a:extLst>
            <a:ext uri="{FF2B5EF4-FFF2-40B4-BE49-F238E27FC236}">
              <a16:creationId xmlns:a16="http://schemas.microsoft.com/office/drawing/2014/main" id="{00000000-0008-0000-1200-000060000000}"/>
            </a:ext>
          </a:extLst>
        </xdr:cNvPr>
        <xdr:cNvSpPr txBox="1"/>
      </xdr:nvSpPr>
      <xdr:spPr>
        <a:xfrm>
          <a:off x="6482715" y="80589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360</xdr:row>
      <xdr:rowOff>142875</xdr:rowOff>
    </xdr:from>
    <xdr:to>
      <xdr:col>10</xdr:col>
      <xdr:colOff>514350</xdr:colOff>
      <xdr:row>363</xdr:row>
      <xdr:rowOff>52873</xdr:rowOff>
    </xdr:to>
    <xdr:sp macro="" textlink="">
      <xdr:nvSpPr>
        <xdr:cNvPr id="97" name="CustomShape 2">
          <a:extLst>
            <a:ext uri="{FF2B5EF4-FFF2-40B4-BE49-F238E27FC236}">
              <a16:creationId xmlns:a16="http://schemas.microsoft.com/office/drawing/2014/main" id="{00000000-0008-0000-1200-000061000000}"/>
            </a:ext>
          </a:extLst>
        </xdr:cNvPr>
        <xdr:cNvSpPr/>
      </xdr:nvSpPr>
      <xdr:spPr>
        <a:xfrm>
          <a:off x="9248775" y="807319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366</xdr:row>
      <xdr:rowOff>130967</xdr:rowOff>
    </xdr:from>
    <xdr:to>
      <xdr:col>19</xdr:col>
      <xdr:colOff>695325</xdr:colOff>
      <xdr:row>406</xdr:row>
      <xdr:rowOff>104775</xdr:rowOff>
    </xdr:to>
    <xdr:sp macro="" textlink="">
      <xdr:nvSpPr>
        <xdr:cNvPr id="98" name="CustomShape 3">
          <a:extLst>
            <a:ext uri="{FF2B5EF4-FFF2-40B4-BE49-F238E27FC236}">
              <a16:creationId xmlns:a16="http://schemas.microsoft.com/office/drawing/2014/main" id="{00000000-0008-0000-1200-000062000000}"/>
            </a:ext>
          </a:extLst>
        </xdr:cNvPr>
        <xdr:cNvSpPr/>
      </xdr:nvSpPr>
      <xdr:spPr>
        <a:xfrm>
          <a:off x="57150" y="818478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364</xdr:row>
      <xdr:rowOff>11657</xdr:rowOff>
    </xdr:from>
    <xdr:to>
      <xdr:col>16</xdr:col>
      <xdr:colOff>289204</xdr:colOff>
      <xdr:row>366</xdr:row>
      <xdr:rowOff>30865</xdr:rowOff>
    </xdr:to>
    <xdr:sp macro="" textlink="">
      <xdr:nvSpPr>
        <xdr:cNvPr id="99" name="CustomShape 174">
          <a:extLst>
            <a:ext uri="{FF2B5EF4-FFF2-40B4-BE49-F238E27FC236}">
              <a16:creationId xmlns:a16="http://schemas.microsoft.com/office/drawing/2014/main" id="{00000000-0008-0000-1200-000063000000}"/>
            </a:ext>
          </a:extLst>
        </xdr:cNvPr>
        <xdr:cNvSpPr/>
      </xdr:nvSpPr>
      <xdr:spPr>
        <a:xfrm>
          <a:off x="4716904" y="813627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370</xdr:row>
      <xdr:rowOff>166060</xdr:rowOff>
    </xdr:from>
    <xdr:to>
      <xdr:col>12</xdr:col>
      <xdr:colOff>509194</xdr:colOff>
      <xdr:row>371</xdr:row>
      <xdr:rowOff>156055</xdr:rowOff>
    </xdr:to>
    <xdr:sp macro="" textlink="">
      <xdr:nvSpPr>
        <xdr:cNvPr id="100" name="CustomShape 38">
          <a:extLst>
            <a:ext uri="{FF2B5EF4-FFF2-40B4-BE49-F238E27FC236}">
              <a16:creationId xmlns:a16="http://schemas.microsoft.com/office/drawing/2014/main" id="{00000000-0008-0000-1200-000064000000}"/>
            </a:ext>
          </a:extLst>
        </xdr:cNvPr>
        <xdr:cNvSpPr/>
      </xdr:nvSpPr>
      <xdr:spPr>
        <a:xfrm>
          <a:off x="13007276" y="826449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360</xdr:row>
      <xdr:rowOff>114300</xdr:rowOff>
    </xdr:from>
    <xdr:to>
      <xdr:col>4</xdr:col>
      <xdr:colOff>266700</xdr:colOff>
      <xdr:row>363</xdr:row>
      <xdr:rowOff>76200</xdr:rowOff>
    </xdr:to>
    <xdr:sp macro="" textlink="">
      <xdr:nvSpPr>
        <xdr:cNvPr id="101" name="CustomShape 174">
          <a:extLst>
            <a:ext uri="{FF2B5EF4-FFF2-40B4-BE49-F238E27FC236}">
              <a16:creationId xmlns:a16="http://schemas.microsoft.com/office/drawing/2014/main" id="{00000000-0008-0000-1200-000065000000}"/>
            </a:ext>
          </a:extLst>
        </xdr:cNvPr>
        <xdr:cNvSpPr/>
      </xdr:nvSpPr>
      <xdr:spPr>
        <a:xfrm>
          <a:off x="1743199" y="807034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360</xdr:row>
      <xdr:rowOff>104775</xdr:rowOff>
    </xdr:from>
    <xdr:to>
      <xdr:col>18</xdr:col>
      <xdr:colOff>9401</xdr:colOff>
      <xdr:row>363</xdr:row>
      <xdr:rowOff>66675</xdr:rowOff>
    </xdr:to>
    <xdr:sp macro="" textlink="">
      <xdr:nvSpPr>
        <xdr:cNvPr id="102" name="CustomShape 174">
          <a:extLst>
            <a:ext uri="{FF2B5EF4-FFF2-40B4-BE49-F238E27FC236}">
              <a16:creationId xmlns:a16="http://schemas.microsoft.com/office/drawing/2014/main" id="{00000000-0008-0000-1200-000066000000}"/>
            </a:ext>
          </a:extLst>
        </xdr:cNvPr>
        <xdr:cNvSpPr/>
      </xdr:nvSpPr>
      <xdr:spPr>
        <a:xfrm>
          <a:off x="14217015" y="806938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417</xdr:row>
      <xdr:rowOff>0</xdr:rowOff>
    </xdr:from>
    <xdr:ext cx="184731" cy="217560"/>
    <xdr:sp macro="" textlink="">
      <xdr:nvSpPr>
        <xdr:cNvPr id="103" name="1 CuadroTexto">
          <a:extLst>
            <a:ext uri="{FF2B5EF4-FFF2-40B4-BE49-F238E27FC236}">
              <a16:creationId xmlns:a16="http://schemas.microsoft.com/office/drawing/2014/main" id="{00000000-0008-0000-1200-000067000000}"/>
            </a:ext>
          </a:extLst>
        </xdr:cNvPr>
        <xdr:cNvSpPr txBox="1"/>
      </xdr:nvSpPr>
      <xdr:spPr>
        <a:xfrm>
          <a:off x="10860405" y="917448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411</xdr:row>
      <xdr:rowOff>0</xdr:rowOff>
    </xdr:from>
    <xdr:ext cx="194454" cy="283457"/>
    <xdr:sp macro="" textlink="">
      <xdr:nvSpPr>
        <xdr:cNvPr id="104" name="3 CuadroTexto">
          <a:extLst>
            <a:ext uri="{FF2B5EF4-FFF2-40B4-BE49-F238E27FC236}">
              <a16:creationId xmlns:a16="http://schemas.microsoft.com/office/drawing/2014/main" id="{00000000-0008-0000-1200-000068000000}"/>
            </a:ext>
          </a:extLst>
        </xdr:cNvPr>
        <xdr:cNvSpPr txBox="1"/>
      </xdr:nvSpPr>
      <xdr:spPr>
        <a:xfrm>
          <a:off x="1666875" y="906170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411</xdr:row>
      <xdr:rowOff>0</xdr:rowOff>
    </xdr:from>
    <xdr:ext cx="194454" cy="283457"/>
    <xdr:sp macro="" textlink="">
      <xdr:nvSpPr>
        <xdr:cNvPr id="105" name="4 CuadroTexto">
          <a:extLst>
            <a:ext uri="{FF2B5EF4-FFF2-40B4-BE49-F238E27FC236}">
              <a16:creationId xmlns:a16="http://schemas.microsoft.com/office/drawing/2014/main" id="{00000000-0008-0000-1200-000069000000}"/>
            </a:ext>
          </a:extLst>
        </xdr:cNvPr>
        <xdr:cNvSpPr txBox="1"/>
      </xdr:nvSpPr>
      <xdr:spPr>
        <a:xfrm>
          <a:off x="2114550" y="906170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411</xdr:row>
      <xdr:rowOff>0</xdr:rowOff>
    </xdr:from>
    <xdr:ext cx="184731" cy="264560"/>
    <xdr:sp macro="" textlink="">
      <xdr:nvSpPr>
        <xdr:cNvPr id="106" name="5 CuadroTexto">
          <a:extLst>
            <a:ext uri="{FF2B5EF4-FFF2-40B4-BE49-F238E27FC236}">
              <a16:creationId xmlns:a16="http://schemas.microsoft.com/office/drawing/2014/main" id="{00000000-0008-0000-1200-00006A000000}"/>
            </a:ext>
          </a:extLst>
        </xdr:cNvPr>
        <xdr:cNvSpPr txBox="1"/>
      </xdr:nvSpPr>
      <xdr:spPr>
        <a:xfrm>
          <a:off x="1866900" y="90617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411</xdr:row>
      <xdr:rowOff>0</xdr:rowOff>
    </xdr:from>
    <xdr:ext cx="184731" cy="264560"/>
    <xdr:sp macro="" textlink="">
      <xdr:nvSpPr>
        <xdr:cNvPr id="107" name="6 CuadroTexto">
          <a:extLst>
            <a:ext uri="{FF2B5EF4-FFF2-40B4-BE49-F238E27FC236}">
              <a16:creationId xmlns:a16="http://schemas.microsoft.com/office/drawing/2014/main" id="{00000000-0008-0000-1200-00006B000000}"/>
            </a:ext>
          </a:extLst>
        </xdr:cNvPr>
        <xdr:cNvSpPr txBox="1"/>
      </xdr:nvSpPr>
      <xdr:spPr>
        <a:xfrm>
          <a:off x="6482715" y="90617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411</xdr:row>
      <xdr:rowOff>142875</xdr:rowOff>
    </xdr:from>
    <xdr:to>
      <xdr:col>10</xdr:col>
      <xdr:colOff>514350</xdr:colOff>
      <xdr:row>414</xdr:row>
      <xdr:rowOff>52873</xdr:rowOff>
    </xdr:to>
    <xdr:sp macro="" textlink="">
      <xdr:nvSpPr>
        <xdr:cNvPr id="108" name="CustomShape 2">
          <a:extLst>
            <a:ext uri="{FF2B5EF4-FFF2-40B4-BE49-F238E27FC236}">
              <a16:creationId xmlns:a16="http://schemas.microsoft.com/office/drawing/2014/main" id="{00000000-0008-0000-1200-00006C000000}"/>
            </a:ext>
          </a:extLst>
        </xdr:cNvPr>
        <xdr:cNvSpPr/>
      </xdr:nvSpPr>
      <xdr:spPr>
        <a:xfrm>
          <a:off x="9248775" y="907599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417</xdr:row>
      <xdr:rowOff>130967</xdr:rowOff>
    </xdr:from>
    <xdr:to>
      <xdr:col>19</xdr:col>
      <xdr:colOff>695325</xdr:colOff>
      <xdr:row>457</xdr:row>
      <xdr:rowOff>104775</xdr:rowOff>
    </xdr:to>
    <xdr:sp macro="" textlink="">
      <xdr:nvSpPr>
        <xdr:cNvPr id="109" name="CustomShape 3">
          <a:extLst>
            <a:ext uri="{FF2B5EF4-FFF2-40B4-BE49-F238E27FC236}">
              <a16:creationId xmlns:a16="http://schemas.microsoft.com/office/drawing/2014/main" id="{00000000-0008-0000-1200-00006D000000}"/>
            </a:ext>
          </a:extLst>
        </xdr:cNvPr>
        <xdr:cNvSpPr/>
      </xdr:nvSpPr>
      <xdr:spPr>
        <a:xfrm>
          <a:off x="57150" y="918757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415</xdr:row>
      <xdr:rowOff>11657</xdr:rowOff>
    </xdr:from>
    <xdr:to>
      <xdr:col>16</xdr:col>
      <xdr:colOff>289204</xdr:colOff>
      <xdr:row>417</xdr:row>
      <xdr:rowOff>30865</xdr:rowOff>
    </xdr:to>
    <xdr:sp macro="" textlink="">
      <xdr:nvSpPr>
        <xdr:cNvPr id="110" name="CustomShape 174">
          <a:extLst>
            <a:ext uri="{FF2B5EF4-FFF2-40B4-BE49-F238E27FC236}">
              <a16:creationId xmlns:a16="http://schemas.microsoft.com/office/drawing/2014/main" id="{00000000-0008-0000-1200-00006E000000}"/>
            </a:ext>
          </a:extLst>
        </xdr:cNvPr>
        <xdr:cNvSpPr/>
      </xdr:nvSpPr>
      <xdr:spPr>
        <a:xfrm>
          <a:off x="4716904" y="913906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421</xdr:row>
      <xdr:rowOff>166060</xdr:rowOff>
    </xdr:from>
    <xdr:to>
      <xdr:col>12</xdr:col>
      <xdr:colOff>509194</xdr:colOff>
      <xdr:row>422</xdr:row>
      <xdr:rowOff>156055</xdr:rowOff>
    </xdr:to>
    <xdr:sp macro="" textlink="">
      <xdr:nvSpPr>
        <xdr:cNvPr id="111" name="CustomShape 38">
          <a:extLst>
            <a:ext uri="{FF2B5EF4-FFF2-40B4-BE49-F238E27FC236}">
              <a16:creationId xmlns:a16="http://schemas.microsoft.com/office/drawing/2014/main" id="{00000000-0008-0000-1200-00006F000000}"/>
            </a:ext>
          </a:extLst>
        </xdr:cNvPr>
        <xdr:cNvSpPr/>
      </xdr:nvSpPr>
      <xdr:spPr>
        <a:xfrm>
          <a:off x="13007276" y="926728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411</xdr:row>
      <xdr:rowOff>114300</xdr:rowOff>
    </xdr:from>
    <xdr:to>
      <xdr:col>4</xdr:col>
      <xdr:colOff>266700</xdr:colOff>
      <xdr:row>414</xdr:row>
      <xdr:rowOff>76200</xdr:rowOff>
    </xdr:to>
    <xdr:sp macro="" textlink="">
      <xdr:nvSpPr>
        <xdr:cNvPr id="112" name="CustomShape 174">
          <a:extLst>
            <a:ext uri="{FF2B5EF4-FFF2-40B4-BE49-F238E27FC236}">
              <a16:creationId xmlns:a16="http://schemas.microsoft.com/office/drawing/2014/main" id="{00000000-0008-0000-1200-000070000000}"/>
            </a:ext>
          </a:extLst>
        </xdr:cNvPr>
        <xdr:cNvSpPr/>
      </xdr:nvSpPr>
      <xdr:spPr>
        <a:xfrm>
          <a:off x="1743199" y="907313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411</xdr:row>
      <xdr:rowOff>104775</xdr:rowOff>
    </xdr:from>
    <xdr:to>
      <xdr:col>18</xdr:col>
      <xdr:colOff>9401</xdr:colOff>
      <xdr:row>414</xdr:row>
      <xdr:rowOff>66675</xdr:rowOff>
    </xdr:to>
    <xdr:sp macro="" textlink="">
      <xdr:nvSpPr>
        <xdr:cNvPr id="113" name="CustomShape 174">
          <a:extLst>
            <a:ext uri="{FF2B5EF4-FFF2-40B4-BE49-F238E27FC236}">
              <a16:creationId xmlns:a16="http://schemas.microsoft.com/office/drawing/2014/main" id="{00000000-0008-0000-1200-000071000000}"/>
            </a:ext>
          </a:extLst>
        </xdr:cNvPr>
        <xdr:cNvSpPr/>
      </xdr:nvSpPr>
      <xdr:spPr>
        <a:xfrm>
          <a:off x="14217015" y="907218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468</xdr:row>
      <xdr:rowOff>0</xdr:rowOff>
    </xdr:from>
    <xdr:ext cx="184731" cy="217560"/>
    <xdr:sp macro="" textlink="">
      <xdr:nvSpPr>
        <xdr:cNvPr id="114" name="1 CuadroTexto">
          <a:extLst>
            <a:ext uri="{FF2B5EF4-FFF2-40B4-BE49-F238E27FC236}">
              <a16:creationId xmlns:a16="http://schemas.microsoft.com/office/drawing/2014/main" id="{00000000-0008-0000-1200-000072000000}"/>
            </a:ext>
          </a:extLst>
        </xdr:cNvPr>
        <xdr:cNvSpPr txBox="1"/>
      </xdr:nvSpPr>
      <xdr:spPr>
        <a:xfrm>
          <a:off x="10860405" y="1017727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462</xdr:row>
      <xdr:rowOff>0</xdr:rowOff>
    </xdr:from>
    <xdr:ext cx="194454" cy="283457"/>
    <xdr:sp macro="" textlink="">
      <xdr:nvSpPr>
        <xdr:cNvPr id="115" name="3 CuadroTexto">
          <a:extLst>
            <a:ext uri="{FF2B5EF4-FFF2-40B4-BE49-F238E27FC236}">
              <a16:creationId xmlns:a16="http://schemas.microsoft.com/office/drawing/2014/main" id="{00000000-0008-0000-1200-000073000000}"/>
            </a:ext>
          </a:extLst>
        </xdr:cNvPr>
        <xdr:cNvSpPr txBox="1"/>
      </xdr:nvSpPr>
      <xdr:spPr>
        <a:xfrm>
          <a:off x="1666875" y="1006449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462</xdr:row>
      <xdr:rowOff>0</xdr:rowOff>
    </xdr:from>
    <xdr:ext cx="194454" cy="283457"/>
    <xdr:sp macro="" textlink="">
      <xdr:nvSpPr>
        <xdr:cNvPr id="116" name="4 CuadroTexto">
          <a:extLst>
            <a:ext uri="{FF2B5EF4-FFF2-40B4-BE49-F238E27FC236}">
              <a16:creationId xmlns:a16="http://schemas.microsoft.com/office/drawing/2014/main" id="{00000000-0008-0000-1200-000074000000}"/>
            </a:ext>
          </a:extLst>
        </xdr:cNvPr>
        <xdr:cNvSpPr txBox="1"/>
      </xdr:nvSpPr>
      <xdr:spPr>
        <a:xfrm>
          <a:off x="2114550" y="1006449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462</xdr:row>
      <xdr:rowOff>0</xdr:rowOff>
    </xdr:from>
    <xdr:ext cx="184731" cy="264560"/>
    <xdr:sp macro="" textlink="">
      <xdr:nvSpPr>
        <xdr:cNvPr id="117" name="5 CuadroTexto">
          <a:extLst>
            <a:ext uri="{FF2B5EF4-FFF2-40B4-BE49-F238E27FC236}">
              <a16:creationId xmlns:a16="http://schemas.microsoft.com/office/drawing/2014/main" id="{00000000-0008-0000-1200-000075000000}"/>
            </a:ext>
          </a:extLst>
        </xdr:cNvPr>
        <xdr:cNvSpPr txBox="1"/>
      </xdr:nvSpPr>
      <xdr:spPr>
        <a:xfrm>
          <a:off x="1866900" y="100644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462</xdr:row>
      <xdr:rowOff>0</xdr:rowOff>
    </xdr:from>
    <xdr:ext cx="184731" cy="264560"/>
    <xdr:sp macro="" textlink="">
      <xdr:nvSpPr>
        <xdr:cNvPr id="118" name="6 CuadroTexto">
          <a:extLst>
            <a:ext uri="{FF2B5EF4-FFF2-40B4-BE49-F238E27FC236}">
              <a16:creationId xmlns:a16="http://schemas.microsoft.com/office/drawing/2014/main" id="{00000000-0008-0000-1200-000076000000}"/>
            </a:ext>
          </a:extLst>
        </xdr:cNvPr>
        <xdr:cNvSpPr txBox="1"/>
      </xdr:nvSpPr>
      <xdr:spPr>
        <a:xfrm>
          <a:off x="6482715" y="100644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462</xdr:row>
      <xdr:rowOff>142875</xdr:rowOff>
    </xdr:from>
    <xdr:to>
      <xdr:col>10</xdr:col>
      <xdr:colOff>514350</xdr:colOff>
      <xdr:row>465</xdr:row>
      <xdr:rowOff>52873</xdr:rowOff>
    </xdr:to>
    <xdr:sp macro="" textlink="">
      <xdr:nvSpPr>
        <xdr:cNvPr id="119" name="CustomShape 2">
          <a:extLst>
            <a:ext uri="{FF2B5EF4-FFF2-40B4-BE49-F238E27FC236}">
              <a16:creationId xmlns:a16="http://schemas.microsoft.com/office/drawing/2014/main" id="{00000000-0008-0000-1200-000077000000}"/>
            </a:ext>
          </a:extLst>
        </xdr:cNvPr>
        <xdr:cNvSpPr/>
      </xdr:nvSpPr>
      <xdr:spPr>
        <a:xfrm>
          <a:off x="9248775" y="1007878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468</xdr:row>
      <xdr:rowOff>130967</xdr:rowOff>
    </xdr:from>
    <xdr:to>
      <xdr:col>19</xdr:col>
      <xdr:colOff>695325</xdr:colOff>
      <xdr:row>508</xdr:row>
      <xdr:rowOff>104775</xdr:rowOff>
    </xdr:to>
    <xdr:sp macro="" textlink="">
      <xdr:nvSpPr>
        <xdr:cNvPr id="120" name="CustomShape 3">
          <a:extLst>
            <a:ext uri="{FF2B5EF4-FFF2-40B4-BE49-F238E27FC236}">
              <a16:creationId xmlns:a16="http://schemas.microsoft.com/office/drawing/2014/main" id="{00000000-0008-0000-1200-000078000000}"/>
            </a:ext>
          </a:extLst>
        </xdr:cNvPr>
        <xdr:cNvSpPr/>
      </xdr:nvSpPr>
      <xdr:spPr>
        <a:xfrm>
          <a:off x="57150" y="1019036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466</xdr:row>
      <xdr:rowOff>11657</xdr:rowOff>
    </xdr:from>
    <xdr:to>
      <xdr:col>16</xdr:col>
      <xdr:colOff>289204</xdr:colOff>
      <xdr:row>468</xdr:row>
      <xdr:rowOff>30865</xdr:rowOff>
    </xdr:to>
    <xdr:sp macro="" textlink="">
      <xdr:nvSpPr>
        <xdr:cNvPr id="121" name="CustomShape 174">
          <a:extLst>
            <a:ext uri="{FF2B5EF4-FFF2-40B4-BE49-F238E27FC236}">
              <a16:creationId xmlns:a16="http://schemas.microsoft.com/office/drawing/2014/main" id="{00000000-0008-0000-1200-000079000000}"/>
            </a:ext>
          </a:extLst>
        </xdr:cNvPr>
        <xdr:cNvSpPr/>
      </xdr:nvSpPr>
      <xdr:spPr>
        <a:xfrm>
          <a:off x="4716904" y="1014186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472</xdr:row>
      <xdr:rowOff>166060</xdr:rowOff>
    </xdr:from>
    <xdr:to>
      <xdr:col>12</xdr:col>
      <xdr:colOff>509194</xdr:colOff>
      <xdr:row>473</xdr:row>
      <xdr:rowOff>156055</xdr:rowOff>
    </xdr:to>
    <xdr:sp macro="" textlink="">
      <xdr:nvSpPr>
        <xdr:cNvPr id="122" name="CustomShape 38">
          <a:extLst>
            <a:ext uri="{FF2B5EF4-FFF2-40B4-BE49-F238E27FC236}">
              <a16:creationId xmlns:a16="http://schemas.microsoft.com/office/drawing/2014/main" id="{00000000-0008-0000-1200-00007A000000}"/>
            </a:ext>
          </a:extLst>
        </xdr:cNvPr>
        <xdr:cNvSpPr/>
      </xdr:nvSpPr>
      <xdr:spPr>
        <a:xfrm>
          <a:off x="13007276" y="1027007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462</xdr:row>
      <xdr:rowOff>114300</xdr:rowOff>
    </xdr:from>
    <xdr:to>
      <xdr:col>4</xdr:col>
      <xdr:colOff>266700</xdr:colOff>
      <xdr:row>465</xdr:row>
      <xdr:rowOff>76200</xdr:rowOff>
    </xdr:to>
    <xdr:sp macro="" textlink="">
      <xdr:nvSpPr>
        <xdr:cNvPr id="123" name="CustomShape 174">
          <a:extLst>
            <a:ext uri="{FF2B5EF4-FFF2-40B4-BE49-F238E27FC236}">
              <a16:creationId xmlns:a16="http://schemas.microsoft.com/office/drawing/2014/main" id="{00000000-0008-0000-1200-00007B000000}"/>
            </a:ext>
          </a:extLst>
        </xdr:cNvPr>
        <xdr:cNvSpPr/>
      </xdr:nvSpPr>
      <xdr:spPr>
        <a:xfrm>
          <a:off x="1743199" y="1007592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462</xdr:row>
      <xdr:rowOff>104775</xdr:rowOff>
    </xdr:from>
    <xdr:to>
      <xdr:col>18</xdr:col>
      <xdr:colOff>9401</xdr:colOff>
      <xdr:row>465</xdr:row>
      <xdr:rowOff>66675</xdr:rowOff>
    </xdr:to>
    <xdr:sp macro="" textlink="">
      <xdr:nvSpPr>
        <xdr:cNvPr id="124" name="CustomShape 174">
          <a:extLst>
            <a:ext uri="{FF2B5EF4-FFF2-40B4-BE49-F238E27FC236}">
              <a16:creationId xmlns:a16="http://schemas.microsoft.com/office/drawing/2014/main" id="{00000000-0008-0000-1200-00007C000000}"/>
            </a:ext>
          </a:extLst>
        </xdr:cNvPr>
        <xdr:cNvSpPr/>
      </xdr:nvSpPr>
      <xdr:spPr>
        <a:xfrm>
          <a:off x="14217015" y="1007497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519</xdr:row>
      <xdr:rowOff>0</xdr:rowOff>
    </xdr:from>
    <xdr:ext cx="184731" cy="217560"/>
    <xdr:sp macro="" textlink="">
      <xdr:nvSpPr>
        <xdr:cNvPr id="125" name="1 CuadroTexto">
          <a:extLst>
            <a:ext uri="{FF2B5EF4-FFF2-40B4-BE49-F238E27FC236}">
              <a16:creationId xmlns:a16="http://schemas.microsoft.com/office/drawing/2014/main" id="{00000000-0008-0000-1200-00007D000000}"/>
            </a:ext>
          </a:extLst>
        </xdr:cNvPr>
        <xdr:cNvSpPr txBox="1"/>
      </xdr:nvSpPr>
      <xdr:spPr>
        <a:xfrm>
          <a:off x="10860405" y="1118006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513</xdr:row>
      <xdr:rowOff>0</xdr:rowOff>
    </xdr:from>
    <xdr:ext cx="194454" cy="283457"/>
    <xdr:sp macro="" textlink="">
      <xdr:nvSpPr>
        <xdr:cNvPr id="126" name="3 CuadroTexto">
          <a:extLst>
            <a:ext uri="{FF2B5EF4-FFF2-40B4-BE49-F238E27FC236}">
              <a16:creationId xmlns:a16="http://schemas.microsoft.com/office/drawing/2014/main" id="{00000000-0008-0000-1200-00007E000000}"/>
            </a:ext>
          </a:extLst>
        </xdr:cNvPr>
        <xdr:cNvSpPr txBox="1"/>
      </xdr:nvSpPr>
      <xdr:spPr>
        <a:xfrm>
          <a:off x="1666875" y="110672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513</xdr:row>
      <xdr:rowOff>0</xdr:rowOff>
    </xdr:from>
    <xdr:ext cx="194454" cy="283457"/>
    <xdr:sp macro="" textlink="">
      <xdr:nvSpPr>
        <xdr:cNvPr id="127" name="4 CuadroTexto">
          <a:extLst>
            <a:ext uri="{FF2B5EF4-FFF2-40B4-BE49-F238E27FC236}">
              <a16:creationId xmlns:a16="http://schemas.microsoft.com/office/drawing/2014/main" id="{00000000-0008-0000-1200-00007F000000}"/>
            </a:ext>
          </a:extLst>
        </xdr:cNvPr>
        <xdr:cNvSpPr txBox="1"/>
      </xdr:nvSpPr>
      <xdr:spPr>
        <a:xfrm>
          <a:off x="2114550" y="110672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513</xdr:row>
      <xdr:rowOff>0</xdr:rowOff>
    </xdr:from>
    <xdr:ext cx="184731" cy="264560"/>
    <xdr:sp macro="" textlink="">
      <xdr:nvSpPr>
        <xdr:cNvPr id="128" name="5 CuadroTexto">
          <a:extLst>
            <a:ext uri="{FF2B5EF4-FFF2-40B4-BE49-F238E27FC236}">
              <a16:creationId xmlns:a16="http://schemas.microsoft.com/office/drawing/2014/main" id="{00000000-0008-0000-1200-000080000000}"/>
            </a:ext>
          </a:extLst>
        </xdr:cNvPr>
        <xdr:cNvSpPr txBox="1"/>
      </xdr:nvSpPr>
      <xdr:spPr>
        <a:xfrm>
          <a:off x="1866900" y="11067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513</xdr:row>
      <xdr:rowOff>0</xdr:rowOff>
    </xdr:from>
    <xdr:ext cx="184731" cy="264560"/>
    <xdr:sp macro="" textlink="">
      <xdr:nvSpPr>
        <xdr:cNvPr id="129" name="6 CuadroTexto">
          <a:extLst>
            <a:ext uri="{FF2B5EF4-FFF2-40B4-BE49-F238E27FC236}">
              <a16:creationId xmlns:a16="http://schemas.microsoft.com/office/drawing/2014/main" id="{00000000-0008-0000-1200-000081000000}"/>
            </a:ext>
          </a:extLst>
        </xdr:cNvPr>
        <xdr:cNvSpPr txBox="1"/>
      </xdr:nvSpPr>
      <xdr:spPr>
        <a:xfrm>
          <a:off x="6482715" y="11067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513</xdr:row>
      <xdr:rowOff>142875</xdr:rowOff>
    </xdr:from>
    <xdr:to>
      <xdr:col>10</xdr:col>
      <xdr:colOff>514350</xdr:colOff>
      <xdr:row>516</xdr:row>
      <xdr:rowOff>52873</xdr:rowOff>
    </xdr:to>
    <xdr:sp macro="" textlink="">
      <xdr:nvSpPr>
        <xdr:cNvPr id="130" name="CustomShape 2">
          <a:extLst>
            <a:ext uri="{FF2B5EF4-FFF2-40B4-BE49-F238E27FC236}">
              <a16:creationId xmlns:a16="http://schemas.microsoft.com/office/drawing/2014/main" id="{00000000-0008-0000-1200-000082000000}"/>
            </a:ext>
          </a:extLst>
        </xdr:cNvPr>
        <xdr:cNvSpPr/>
      </xdr:nvSpPr>
      <xdr:spPr>
        <a:xfrm>
          <a:off x="9248775" y="1108157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519</xdr:row>
      <xdr:rowOff>130967</xdr:rowOff>
    </xdr:from>
    <xdr:to>
      <xdr:col>19</xdr:col>
      <xdr:colOff>695325</xdr:colOff>
      <xdr:row>559</xdr:row>
      <xdr:rowOff>104775</xdr:rowOff>
    </xdr:to>
    <xdr:sp macro="" textlink="">
      <xdr:nvSpPr>
        <xdr:cNvPr id="131" name="CustomShape 3">
          <a:extLst>
            <a:ext uri="{FF2B5EF4-FFF2-40B4-BE49-F238E27FC236}">
              <a16:creationId xmlns:a16="http://schemas.microsoft.com/office/drawing/2014/main" id="{00000000-0008-0000-1200-000083000000}"/>
            </a:ext>
          </a:extLst>
        </xdr:cNvPr>
        <xdr:cNvSpPr/>
      </xdr:nvSpPr>
      <xdr:spPr>
        <a:xfrm>
          <a:off x="57150" y="1119316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517</xdr:row>
      <xdr:rowOff>11657</xdr:rowOff>
    </xdr:from>
    <xdr:to>
      <xdr:col>16</xdr:col>
      <xdr:colOff>289204</xdr:colOff>
      <xdr:row>519</xdr:row>
      <xdr:rowOff>30865</xdr:rowOff>
    </xdr:to>
    <xdr:sp macro="" textlink="">
      <xdr:nvSpPr>
        <xdr:cNvPr id="132" name="CustomShape 174">
          <a:extLst>
            <a:ext uri="{FF2B5EF4-FFF2-40B4-BE49-F238E27FC236}">
              <a16:creationId xmlns:a16="http://schemas.microsoft.com/office/drawing/2014/main" id="{00000000-0008-0000-1200-000084000000}"/>
            </a:ext>
          </a:extLst>
        </xdr:cNvPr>
        <xdr:cNvSpPr/>
      </xdr:nvSpPr>
      <xdr:spPr>
        <a:xfrm>
          <a:off x="4716904" y="1114465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523</xdr:row>
      <xdr:rowOff>166060</xdr:rowOff>
    </xdr:from>
    <xdr:to>
      <xdr:col>12</xdr:col>
      <xdr:colOff>509194</xdr:colOff>
      <xdr:row>524</xdr:row>
      <xdr:rowOff>156055</xdr:rowOff>
    </xdr:to>
    <xdr:sp macro="" textlink="">
      <xdr:nvSpPr>
        <xdr:cNvPr id="133" name="CustomShape 38">
          <a:extLst>
            <a:ext uri="{FF2B5EF4-FFF2-40B4-BE49-F238E27FC236}">
              <a16:creationId xmlns:a16="http://schemas.microsoft.com/office/drawing/2014/main" id="{00000000-0008-0000-1200-000085000000}"/>
            </a:ext>
          </a:extLst>
        </xdr:cNvPr>
        <xdr:cNvSpPr/>
      </xdr:nvSpPr>
      <xdr:spPr>
        <a:xfrm>
          <a:off x="13007276" y="1127287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513</xdr:row>
      <xdr:rowOff>114300</xdr:rowOff>
    </xdr:from>
    <xdr:to>
      <xdr:col>4</xdr:col>
      <xdr:colOff>266700</xdr:colOff>
      <xdr:row>516</xdr:row>
      <xdr:rowOff>76200</xdr:rowOff>
    </xdr:to>
    <xdr:sp macro="" textlink="">
      <xdr:nvSpPr>
        <xdr:cNvPr id="134" name="CustomShape 174">
          <a:extLst>
            <a:ext uri="{FF2B5EF4-FFF2-40B4-BE49-F238E27FC236}">
              <a16:creationId xmlns:a16="http://schemas.microsoft.com/office/drawing/2014/main" id="{00000000-0008-0000-1200-000086000000}"/>
            </a:ext>
          </a:extLst>
        </xdr:cNvPr>
        <xdr:cNvSpPr/>
      </xdr:nvSpPr>
      <xdr:spPr>
        <a:xfrm>
          <a:off x="1743199" y="1107871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513</xdr:row>
      <xdr:rowOff>104775</xdr:rowOff>
    </xdr:from>
    <xdr:to>
      <xdr:col>18</xdr:col>
      <xdr:colOff>9401</xdr:colOff>
      <xdr:row>516</xdr:row>
      <xdr:rowOff>66675</xdr:rowOff>
    </xdr:to>
    <xdr:sp macro="" textlink="">
      <xdr:nvSpPr>
        <xdr:cNvPr id="135" name="CustomShape 174">
          <a:extLst>
            <a:ext uri="{FF2B5EF4-FFF2-40B4-BE49-F238E27FC236}">
              <a16:creationId xmlns:a16="http://schemas.microsoft.com/office/drawing/2014/main" id="{00000000-0008-0000-1200-000087000000}"/>
            </a:ext>
          </a:extLst>
        </xdr:cNvPr>
        <xdr:cNvSpPr/>
      </xdr:nvSpPr>
      <xdr:spPr>
        <a:xfrm>
          <a:off x="14217015" y="1107776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570</xdr:row>
      <xdr:rowOff>0</xdr:rowOff>
    </xdr:from>
    <xdr:ext cx="184731" cy="217560"/>
    <xdr:sp macro="" textlink="">
      <xdr:nvSpPr>
        <xdr:cNvPr id="136" name="1 CuadroTexto">
          <a:extLst>
            <a:ext uri="{FF2B5EF4-FFF2-40B4-BE49-F238E27FC236}">
              <a16:creationId xmlns:a16="http://schemas.microsoft.com/office/drawing/2014/main" id="{00000000-0008-0000-1200-000088000000}"/>
            </a:ext>
          </a:extLst>
        </xdr:cNvPr>
        <xdr:cNvSpPr txBox="1"/>
      </xdr:nvSpPr>
      <xdr:spPr>
        <a:xfrm>
          <a:off x="10860405" y="1218285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564</xdr:row>
      <xdr:rowOff>0</xdr:rowOff>
    </xdr:from>
    <xdr:ext cx="194454" cy="283457"/>
    <xdr:sp macro="" textlink="">
      <xdr:nvSpPr>
        <xdr:cNvPr id="137" name="3 CuadroTexto">
          <a:extLst>
            <a:ext uri="{FF2B5EF4-FFF2-40B4-BE49-F238E27FC236}">
              <a16:creationId xmlns:a16="http://schemas.microsoft.com/office/drawing/2014/main" id="{00000000-0008-0000-1200-000089000000}"/>
            </a:ext>
          </a:extLst>
        </xdr:cNvPr>
        <xdr:cNvSpPr txBox="1"/>
      </xdr:nvSpPr>
      <xdr:spPr>
        <a:xfrm>
          <a:off x="1666875" y="120700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564</xdr:row>
      <xdr:rowOff>0</xdr:rowOff>
    </xdr:from>
    <xdr:ext cx="194454" cy="283457"/>
    <xdr:sp macro="" textlink="">
      <xdr:nvSpPr>
        <xdr:cNvPr id="138" name="4 CuadroTexto">
          <a:extLst>
            <a:ext uri="{FF2B5EF4-FFF2-40B4-BE49-F238E27FC236}">
              <a16:creationId xmlns:a16="http://schemas.microsoft.com/office/drawing/2014/main" id="{00000000-0008-0000-1200-00008A000000}"/>
            </a:ext>
          </a:extLst>
        </xdr:cNvPr>
        <xdr:cNvSpPr txBox="1"/>
      </xdr:nvSpPr>
      <xdr:spPr>
        <a:xfrm>
          <a:off x="2114550" y="120700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564</xdr:row>
      <xdr:rowOff>0</xdr:rowOff>
    </xdr:from>
    <xdr:ext cx="184731" cy="264560"/>
    <xdr:sp macro="" textlink="">
      <xdr:nvSpPr>
        <xdr:cNvPr id="139" name="5 CuadroTexto">
          <a:extLst>
            <a:ext uri="{FF2B5EF4-FFF2-40B4-BE49-F238E27FC236}">
              <a16:creationId xmlns:a16="http://schemas.microsoft.com/office/drawing/2014/main" id="{00000000-0008-0000-1200-00008B000000}"/>
            </a:ext>
          </a:extLst>
        </xdr:cNvPr>
        <xdr:cNvSpPr txBox="1"/>
      </xdr:nvSpPr>
      <xdr:spPr>
        <a:xfrm>
          <a:off x="1866900" y="12070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564</xdr:row>
      <xdr:rowOff>0</xdr:rowOff>
    </xdr:from>
    <xdr:ext cx="184731" cy="264560"/>
    <xdr:sp macro="" textlink="">
      <xdr:nvSpPr>
        <xdr:cNvPr id="140" name="6 CuadroTexto">
          <a:extLst>
            <a:ext uri="{FF2B5EF4-FFF2-40B4-BE49-F238E27FC236}">
              <a16:creationId xmlns:a16="http://schemas.microsoft.com/office/drawing/2014/main" id="{00000000-0008-0000-1200-00008C000000}"/>
            </a:ext>
          </a:extLst>
        </xdr:cNvPr>
        <xdr:cNvSpPr txBox="1"/>
      </xdr:nvSpPr>
      <xdr:spPr>
        <a:xfrm>
          <a:off x="6482715" y="12070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564</xdr:row>
      <xdr:rowOff>142875</xdr:rowOff>
    </xdr:from>
    <xdr:to>
      <xdr:col>10</xdr:col>
      <xdr:colOff>514350</xdr:colOff>
      <xdr:row>567</xdr:row>
      <xdr:rowOff>52873</xdr:rowOff>
    </xdr:to>
    <xdr:sp macro="" textlink="">
      <xdr:nvSpPr>
        <xdr:cNvPr id="141" name="CustomShape 2">
          <a:extLst>
            <a:ext uri="{FF2B5EF4-FFF2-40B4-BE49-F238E27FC236}">
              <a16:creationId xmlns:a16="http://schemas.microsoft.com/office/drawing/2014/main" id="{00000000-0008-0000-1200-00008D000000}"/>
            </a:ext>
          </a:extLst>
        </xdr:cNvPr>
        <xdr:cNvSpPr/>
      </xdr:nvSpPr>
      <xdr:spPr>
        <a:xfrm>
          <a:off x="9248775" y="1208436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570</xdr:row>
      <xdr:rowOff>130967</xdr:rowOff>
    </xdr:from>
    <xdr:to>
      <xdr:col>19</xdr:col>
      <xdr:colOff>695325</xdr:colOff>
      <xdr:row>610</xdr:row>
      <xdr:rowOff>104775</xdr:rowOff>
    </xdr:to>
    <xdr:sp macro="" textlink="">
      <xdr:nvSpPr>
        <xdr:cNvPr id="142" name="CustomShape 3">
          <a:extLst>
            <a:ext uri="{FF2B5EF4-FFF2-40B4-BE49-F238E27FC236}">
              <a16:creationId xmlns:a16="http://schemas.microsoft.com/office/drawing/2014/main" id="{00000000-0008-0000-1200-00008E000000}"/>
            </a:ext>
          </a:extLst>
        </xdr:cNvPr>
        <xdr:cNvSpPr/>
      </xdr:nvSpPr>
      <xdr:spPr>
        <a:xfrm>
          <a:off x="57150" y="1219595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568</xdr:row>
      <xdr:rowOff>11657</xdr:rowOff>
    </xdr:from>
    <xdr:to>
      <xdr:col>16</xdr:col>
      <xdr:colOff>289204</xdr:colOff>
      <xdr:row>570</xdr:row>
      <xdr:rowOff>30865</xdr:rowOff>
    </xdr:to>
    <xdr:sp macro="" textlink="">
      <xdr:nvSpPr>
        <xdr:cNvPr id="143" name="CustomShape 174">
          <a:extLst>
            <a:ext uri="{FF2B5EF4-FFF2-40B4-BE49-F238E27FC236}">
              <a16:creationId xmlns:a16="http://schemas.microsoft.com/office/drawing/2014/main" id="{00000000-0008-0000-1200-00008F000000}"/>
            </a:ext>
          </a:extLst>
        </xdr:cNvPr>
        <xdr:cNvSpPr/>
      </xdr:nvSpPr>
      <xdr:spPr>
        <a:xfrm>
          <a:off x="4716904" y="1214744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574</xdr:row>
      <xdr:rowOff>166060</xdr:rowOff>
    </xdr:from>
    <xdr:to>
      <xdr:col>12</xdr:col>
      <xdr:colOff>509194</xdr:colOff>
      <xdr:row>575</xdr:row>
      <xdr:rowOff>156055</xdr:rowOff>
    </xdr:to>
    <xdr:sp macro="" textlink="">
      <xdr:nvSpPr>
        <xdr:cNvPr id="144" name="CustomShape 38">
          <a:extLst>
            <a:ext uri="{FF2B5EF4-FFF2-40B4-BE49-F238E27FC236}">
              <a16:creationId xmlns:a16="http://schemas.microsoft.com/office/drawing/2014/main" id="{00000000-0008-0000-1200-000090000000}"/>
            </a:ext>
          </a:extLst>
        </xdr:cNvPr>
        <xdr:cNvSpPr/>
      </xdr:nvSpPr>
      <xdr:spPr>
        <a:xfrm>
          <a:off x="13007276" y="1227566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564</xdr:row>
      <xdr:rowOff>114300</xdr:rowOff>
    </xdr:from>
    <xdr:to>
      <xdr:col>4</xdr:col>
      <xdr:colOff>266700</xdr:colOff>
      <xdr:row>567</xdr:row>
      <xdr:rowOff>76200</xdr:rowOff>
    </xdr:to>
    <xdr:sp macro="" textlink="">
      <xdr:nvSpPr>
        <xdr:cNvPr id="145" name="CustomShape 174">
          <a:extLst>
            <a:ext uri="{FF2B5EF4-FFF2-40B4-BE49-F238E27FC236}">
              <a16:creationId xmlns:a16="http://schemas.microsoft.com/office/drawing/2014/main" id="{00000000-0008-0000-1200-000091000000}"/>
            </a:ext>
          </a:extLst>
        </xdr:cNvPr>
        <xdr:cNvSpPr/>
      </xdr:nvSpPr>
      <xdr:spPr>
        <a:xfrm>
          <a:off x="1743199" y="1208151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564</xdr:row>
      <xdr:rowOff>104775</xdr:rowOff>
    </xdr:from>
    <xdr:to>
      <xdr:col>18</xdr:col>
      <xdr:colOff>9401</xdr:colOff>
      <xdr:row>567</xdr:row>
      <xdr:rowOff>66675</xdr:rowOff>
    </xdr:to>
    <xdr:sp macro="" textlink="">
      <xdr:nvSpPr>
        <xdr:cNvPr id="146" name="CustomShape 174">
          <a:extLst>
            <a:ext uri="{FF2B5EF4-FFF2-40B4-BE49-F238E27FC236}">
              <a16:creationId xmlns:a16="http://schemas.microsoft.com/office/drawing/2014/main" id="{00000000-0008-0000-1200-000092000000}"/>
            </a:ext>
          </a:extLst>
        </xdr:cNvPr>
        <xdr:cNvSpPr/>
      </xdr:nvSpPr>
      <xdr:spPr>
        <a:xfrm>
          <a:off x="14217015" y="1208055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621</xdr:row>
      <xdr:rowOff>0</xdr:rowOff>
    </xdr:from>
    <xdr:ext cx="184731" cy="217560"/>
    <xdr:sp macro="" textlink="">
      <xdr:nvSpPr>
        <xdr:cNvPr id="147" name="1 CuadroTexto">
          <a:extLst>
            <a:ext uri="{FF2B5EF4-FFF2-40B4-BE49-F238E27FC236}">
              <a16:creationId xmlns:a16="http://schemas.microsoft.com/office/drawing/2014/main" id="{00000000-0008-0000-1200-000093000000}"/>
            </a:ext>
          </a:extLst>
        </xdr:cNvPr>
        <xdr:cNvSpPr txBox="1"/>
      </xdr:nvSpPr>
      <xdr:spPr>
        <a:xfrm>
          <a:off x="10860405" y="1318564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615</xdr:row>
      <xdr:rowOff>0</xdr:rowOff>
    </xdr:from>
    <xdr:ext cx="194454" cy="283457"/>
    <xdr:sp macro="" textlink="">
      <xdr:nvSpPr>
        <xdr:cNvPr id="148" name="3 CuadroTexto">
          <a:extLst>
            <a:ext uri="{FF2B5EF4-FFF2-40B4-BE49-F238E27FC236}">
              <a16:creationId xmlns:a16="http://schemas.microsoft.com/office/drawing/2014/main" id="{00000000-0008-0000-1200-000094000000}"/>
            </a:ext>
          </a:extLst>
        </xdr:cNvPr>
        <xdr:cNvSpPr txBox="1"/>
      </xdr:nvSpPr>
      <xdr:spPr>
        <a:xfrm>
          <a:off x="1666875" y="1307287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615</xdr:row>
      <xdr:rowOff>0</xdr:rowOff>
    </xdr:from>
    <xdr:ext cx="194454" cy="283457"/>
    <xdr:sp macro="" textlink="">
      <xdr:nvSpPr>
        <xdr:cNvPr id="149" name="4 CuadroTexto">
          <a:extLst>
            <a:ext uri="{FF2B5EF4-FFF2-40B4-BE49-F238E27FC236}">
              <a16:creationId xmlns:a16="http://schemas.microsoft.com/office/drawing/2014/main" id="{00000000-0008-0000-1200-000095000000}"/>
            </a:ext>
          </a:extLst>
        </xdr:cNvPr>
        <xdr:cNvSpPr txBox="1"/>
      </xdr:nvSpPr>
      <xdr:spPr>
        <a:xfrm>
          <a:off x="2114550" y="1307287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615</xdr:row>
      <xdr:rowOff>0</xdr:rowOff>
    </xdr:from>
    <xdr:ext cx="184731" cy="264560"/>
    <xdr:sp macro="" textlink="">
      <xdr:nvSpPr>
        <xdr:cNvPr id="150" name="5 CuadroTexto">
          <a:extLst>
            <a:ext uri="{FF2B5EF4-FFF2-40B4-BE49-F238E27FC236}">
              <a16:creationId xmlns:a16="http://schemas.microsoft.com/office/drawing/2014/main" id="{00000000-0008-0000-1200-000096000000}"/>
            </a:ext>
          </a:extLst>
        </xdr:cNvPr>
        <xdr:cNvSpPr txBox="1"/>
      </xdr:nvSpPr>
      <xdr:spPr>
        <a:xfrm>
          <a:off x="1866900" y="13072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615</xdr:row>
      <xdr:rowOff>0</xdr:rowOff>
    </xdr:from>
    <xdr:ext cx="184731" cy="264560"/>
    <xdr:sp macro="" textlink="">
      <xdr:nvSpPr>
        <xdr:cNvPr id="151" name="6 CuadroTexto">
          <a:extLst>
            <a:ext uri="{FF2B5EF4-FFF2-40B4-BE49-F238E27FC236}">
              <a16:creationId xmlns:a16="http://schemas.microsoft.com/office/drawing/2014/main" id="{00000000-0008-0000-1200-000097000000}"/>
            </a:ext>
          </a:extLst>
        </xdr:cNvPr>
        <xdr:cNvSpPr txBox="1"/>
      </xdr:nvSpPr>
      <xdr:spPr>
        <a:xfrm>
          <a:off x="6482715" y="13072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615</xdr:row>
      <xdr:rowOff>142875</xdr:rowOff>
    </xdr:from>
    <xdr:to>
      <xdr:col>10</xdr:col>
      <xdr:colOff>514350</xdr:colOff>
      <xdr:row>618</xdr:row>
      <xdr:rowOff>52873</xdr:rowOff>
    </xdr:to>
    <xdr:sp macro="" textlink="">
      <xdr:nvSpPr>
        <xdr:cNvPr id="152" name="CustomShape 2">
          <a:extLst>
            <a:ext uri="{FF2B5EF4-FFF2-40B4-BE49-F238E27FC236}">
              <a16:creationId xmlns:a16="http://schemas.microsoft.com/office/drawing/2014/main" id="{00000000-0008-0000-1200-000098000000}"/>
            </a:ext>
          </a:extLst>
        </xdr:cNvPr>
        <xdr:cNvSpPr/>
      </xdr:nvSpPr>
      <xdr:spPr>
        <a:xfrm>
          <a:off x="9248775" y="1308715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621</xdr:row>
      <xdr:rowOff>130967</xdr:rowOff>
    </xdr:from>
    <xdr:to>
      <xdr:col>19</xdr:col>
      <xdr:colOff>695325</xdr:colOff>
      <xdr:row>661</xdr:row>
      <xdr:rowOff>104775</xdr:rowOff>
    </xdr:to>
    <xdr:sp macro="" textlink="">
      <xdr:nvSpPr>
        <xdr:cNvPr id="153" name="CustomShape 3">
          <a:extLst>
            <a:ext uri="{FF2B5EF4-FFF2-40B4-BE49-F238E27FC236}">
              <a16:creationId xmlns:a16="http://schemas.microsoft.com/office/drawing/2014/main" id="{00000000-0008-0000-1200-000099000000}"/>
            </a:ext>
          </a:extLst>
        </xdr:cNvPr>
        <xdr:cNvSpPr/>
      </xdr:nvSpPr>
      <xdr:spPr>
        <a:xfrm>
          <a:off x="57150" y="1319874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619</xdr:row>
      <xdr:rowOff>11657</xdr:rowOff>
    </xdr:from>
    <xdr:to>
      <xdr:col>16</xdr:col>
      <xdr:colOff>289204</xdr:colOff>
      <xdr:row>621</xdr:row>
      <xdr:rowOff>30865</xdr:rowOff>
    </xdr:to>
    <xdr:sp macro="" textlink="">
      <xdr:nvSpPr>
        <xdr:cNvPr id="154" name="CustomShape 174">
          <a:extLst>
            <a:ext uri="{FF2B5EF4-FFF2-40B4-BE49-F238E27FC236}">
              <a16:creationId xmlns:a16="http://schemas.microsoft.com/office/drawing/2014/main" id="{00000000-0008-0000-1200-00009A000000}"/>
            </a:ext>
          </a:extLst>
        </xdr:cNvPr>
        <xdr:cNvSpPr/>
      </xdr:nvSpPr>
      <xdr:spPr>
        <a:xfrm>
          <a:off x="4716904" y="1315023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625</xdr:row>
      <xdr:rowOff>166060</xdr:rowOff>
    </xdr:from>
    <xdr:to>
      <xdr:col>12</xdr:col>
      <xdr:colOff>509194</xdr:colOff>
      <xdr:row>626</xdr:row>
      <xdr:rowOff>156055</xdr:rowOff>
    </xdr:to>
    <xdr:sp macro="" textlink="">
      <xdr:nvSpPr>
        <xdr:cNvPr id="155" name="CustomShape 38">
          <a:extLst>
            <a:ext uri="{FF2B5EF4-FFF2-40B4-BE49-F238E27FC236}">
              <a16:creationId xmlns:a16="http://schemas.microsoft.com/office/drawing/2014/main" id="{00000000-0008-0000-1200-00009B000000}"/>
            </a:ext>
          </a:extLst>
        </xdr:cNvPr>
        <xdr:cNvSpPr/>
      </xdr:nvSpPr>
      <xdr:spPr>
        <a:xfrm>
          <a:off x="13007276" y="1327845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615</xdr:row>
      <xdr:rowOff>114300</xdr:rowOff>
    </xdr:from>
    <xdr:to>
      <xdr:col>4</xdr:col>
      <xdr:colOff>266700</xdr:colOff>
      <xdr:row>618</xdr:row>
      <xdr:rowOff>76200</xdr:rowOff>
    </xdr:to>
    <xdr:sp macro="" textlink="">
      <xdr:nvSpPr>
        <xdr:cNvPr id="156" name="CustomShape 174">
          <a:extLst>
            <a:ext uri="{FF2B5EF4-FFF2-40B4-BE49-F238E27FC236}">
              <a16:creationId xmlns:a16="http://schemas.microsoft.com/office/drawing/2014/main" id="{00000000-0008-0000-1200-00009C000000}"/>
            </a:ext>
          </a:extLst>
        </xdr:cNvPr>
        <xdr:cNvSpPr/>
      </xdr:nvSpPr>
      <xdr:spPr>
        <a:xfrm>
          <a:off x="1743199" y="1308430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615</xdr:row>
      <xdr:rowOff>104775</xdr:rowOff>
    </xdr:from>
    <xdr:to>
      <xdr:col>18</xdr:col>
      <xdr:colOff>9401</xdr:colOff>
      <xdr:row>618</xdr:row>
      <xdr:rowOff>66675</xdr:rowOff>
    </xdr:to>
    <xdr:sp macro="" textlink="">
      <xdr:nvSpPr>
        <xdr:cNvPr id="157" name="CustomShape 174">
          <a:extLst>
            <a:ext uri="{FF2B5EF4-FFF2-40B4-BE49-F238E27FC236}">
              <a16:creationId xmlns:a16="http://schemas.microsoft.com/office/drawing/2014/main" id="{00000000-0008-0000-1200-00009D000000}"/>
            </a:ext>
          </a:extLst>
        </xdr:cNvPr>
        <xdr:cNvSpPr/>
      </xdr:nvSpPr>
      <xdr:spPr>
        <a:xfrm>
          <a:off x="14217015" y="1308334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672</xdr:row>
      <xdr:rowOff>0</xdr:rowOff>
    </xdr:from>
    <xdr:ext cx="184731" cy="217560"/>
    <xdr:sp macro="" textlink="">
      <xdr:nvSpPr>
        <xdr:cNvPr id="158" name="1 CuadroTexto">
          <a:extLst>
            <a:ext uri="{FF2B5EF4-FFF2-40B4-BE49-F238E27FC236}">
              <a16:creationId xmlns:a16="http://schemas.microsoft.com/office/drawing/2014/main" id="{00000000-0008-0000-1200-00009E000000}"/>
            </a:ext>
          </a:extLst>
        </xdr:cNvPr>
        <xdr:cNvSpPr txBox="1"/>
      </xdr:nvSpPr>
      <xdr:spPr>
        <a:xfrm>
          <a:off x="10860405" y="1418844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666</xdr:row>
      <xdr:rowOff>0</xdr:rowOff>
    </xdr:from>
    <xdr:ext cx="194454" cy="283457"/>
    <xdr:sp macro="" textlink="">
      <xdr:nvSpPr>
        <xdr:cNvPr id="159" name="3 CuadroTexto">
          <a:extLst>
            <a:ext uri="{FF2B5EF4-FFF2-40B4-BE49-F238E27FC236}">
              <a16:creationId xmlns:a16="http://schemas.microsoft.com/office/drawing/2014/main" id="{00000000-0008-0000-1200-00009F000000}"/>
            </a:ext>
          </a:extLst>
        </xdr:cNvPr>
        <xdr:cNvSpPr txBox="1"/>
      </xdr:nvSpPr>
      <xdr:spPr>
        <a:xfrm>
          <a:off x="1666875" y="1407566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666</xdr:row>
      <xdr:rowOff>0</xdr:rowOff>
    </xdr:from>
    <xdr:ext cx="194454" cy="283457"/>
    <xdr:sp macro="" textlink="">
      <xdr:nvSpPr>
        <xdr:cNvPr id="160" name="4 CuadroTexto">
          <a:extLst>
            <a:ext uri="{FF2B5EF4-FFF2-40B4-BE49-F238E27FC236}">
              <a16:creationId xmlns:a16="http://schemas.microsoft.com/office/drawing/2014/main" id="{00000000-0008-0000-1200-0000A0000000}"/>
            </a:ext>
          </a:extLst>
        </xdr:cNvPr>
        <xdr:cNvSpPr txBox="1"/>
      </xdr:nvSpPr>
      <xdr:spPr>
        <a:xfrm>
          <a:off x="2114550" y="1407566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666</xdr:row>
      <xdr:rowOff>0</xdr:rowOff>
    </xdr:from>
    <xdr:ext cx="184731" cy="264560"/>
    <xdr:sp macro="" textlink="">
      <xdr:nvSpPr>
        <xdr:cNvPr id="161" name="5 CuadroTexto">
          <a:extLst>
            <a:ext uri="{FF2B5EF4-FFF2-40B4-BE49-F238E27FC236}">
              <a16:creationId xmlns:a16="http://schemas.microsoft.com/office/drawing/2014/main" id="{00000000-0008-0000-1200-0000A1000000}"/>
            </a:ext>
          </a:extLst>
        </xdr:cNvPr>
        <xdr:cNvSpPr txBox="1"/>
      </xdr:nvSpPr>
      <xdr:spPr>
        <a:xfrm>
          <a:off x="1866900" y="140756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666</xdr:row>
      <xdr:rowOff>0</xdr:rowOff>
    </xdr:from>
    <xdr:ext cx="184731" cy="264560"/>
    <xdr:sp macro="" textlink="">
      <xdr:nvSpPr>
        <xdr:cNvPr id="162" name="6 CuadroTexto">
          <a:extLst>
            <a:ext uri="{FF2B5EF4-FFF2-40B4-BE49-F238E27FC236}">
              <a16:creationId xmlns:a16="http://schemas.microsoft.com/office/drawing/2014/main" id="{00000000-0008-0000-1200-0000A2000000}"/>
            </a:ext>
          </a:extLst>
        </xdr:cNvPr>
        <xdr:cNvSpPr txBox="1"/>
      </xdr:nvSpPr>
      <xdr:spPr>
        <a:xfrm>
          <a:off x="6482715" y="140756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666</xdr:row>
      <xdr:rowOff>142875</xdr:rowOff>
    </xdr:from>
    <xdr:to>
      <xdr:col>10</xdr:col>
      <xdr:colOff>514350</xdr:colOff>
      <xdr:row>669</xdr:row>
      <xdr:rowOff>52873</xdr:rowOff>
    </xdr:to>
    <xdr:sp macro="" textlink="">
      <xdr:nvSpPr>
        <xdr:cNvPr id="163" name="CustomShape 2">
          <a:extLst>
            <a:ext uri="{FF2B5EF4-FFF2-40B4-BE49-F238E27FC236}">
              <a16:creationId xmlns:a16="http://schemas.microsoft.com/office/drawing/2014/main" id="{00000000-0008-0000-1200-0000A3000000}"/>
            </a:ext>
          </a:extLst>
        </xdr:cNvPr>
        <xdr:cNvSpPr/>
      </xdr:nvSpPr>
      <xdr:spPr>
        <a:xfrm>
          <a:off x="9248775" y="1408995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672</xdr:row>
      <xdr:rowOff>130967</xdr:rowOff>
    </xdr:from>
    <xdr:to>
      <xdr:col>19</xdr:col>
      <xdr:colOff>695325</xdr:colOff>
      <xdr:row>712</xdr:row>
      <xdr:rowOff>104775</xdr:rowOff>
    </xdr:to>
    <xdr:sp macro="" textlink="">
      <xdr:nvSpPr>
        <xdr:cNvPr id="164" name="CustomShape 3">
          <a:extLst>
            <a:ext uri="{FF2B5EF4-FFF2-40B4-BE49-F238E27FC236}">
              <a16:creationId xmlns:a16="http://schemas.microsoft.com/office/drawing/2014/main" id="{00000000-0008-0000-1200-0000A4000000}"/>
            </a:ext>
          </a:extLst>
        </xdr:cNvPr>
        <xdr:cNvSpPr/>
      </xdr:nvSpPr>
      <xdr:spPr>
        <a:xfrm>
          <a:off x="57150" y="1420153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670</xdr:row>
      <xdr:rowOff>11657</xdr:rowOff>
    </xdr:from>
    <xdr:to>
      <xdr:col>16</xdr:col>
      <xdr:colOff>289204</xdr:colOff>
      <xdr:row>672</xdr:row>
      <xdr:rowOff>30865</xdr:rowOff>
    </xdr:to>
    <xdr:sp macro="" textlink="">
      <xdr:nvSpPr>
        <xdr:cNvPr id="165" name="CustomShape 174">
          <a:extLst>
            <a:ext uri="{FF2B5EF4-FFF2-40B4-BE49-F238E27FC236}">
              <a16:creationId xmlns:a16="http://schemas.microsoft.com/office/drawing/2014/main" id="{00000000-0008-0000-1200-0000A5000000}"/>
            </a:ext>
          </a:extLst>
        </xdr:cNvPr>
        <xdr:cNvSpPr/>
      </xdr:nvSpPr>
      <xdr:spPr>
        <a:xfrm>
          <a:off x="4716904" y="1415302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676</xdr:row>
      <xdr:rowOff>166060</xdr:rowOff>
    </xdr:from>
    <xdr:to>
      <xdr:col>12</xdr:col>
      <xdr:colOff>509194</xdr:colOff>
      <xdr:row>677</xdr:row>
      <xdr:rowOff>156055</xdr:rowOff>
    </xdr:to>
    <xdr:sp macro="" textlink="">
      <xdr:nvSpPr>
        <xdr:cNvPr id="166" name="CustomShape 38">
          <a:extLst>
            <a:ext uri="{FF2B5EF4-FFF2-40B4-BE49-F238E27FC236}">
              <a16:creationId xmlns:a16="http://schemas.microsoft.com/office/drawing/2014/main" id="{00000000-0008-0000-1200-0000A6000000}"/>
            </a:ext>
          </a:extLst>
        </xdr:cNvPr>
        <xdr:cNvSpPr/>
      </xdr:nvSpPr>
      <xdr:spPr>
        <a:xfrm>
          <a:off x="13007276" y="1428124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666</xdr:row>
      <xdr:rowOff>114300</xdr:rowOff>
    </xdr:from>
    <xdr:to>
      <xdr:col>4</xdr:col>
      <xdr:colOff>266700</xdr:colOff>
      <xdr:row>669</xdr:row>
      <xdr:rowOff>76200</xdr:rowOff>
    </xdr:to>
    <xdr:sp macro="" textlink="">
      <xdr:nvSpPr>
        <xdr:cNvPr id="167" name="CustomShape 174">
          <a:extLst>
            <a:ext uri="{FF2B5EF4-FFF2-40B4-BE49-F238E27FC236}">
              <a16:creationId xmlns:a16="http://schemas.microsoft.com/office/drawing/2014/main" id="{00000000-0008-0000-1200-0000A7000000}"/>
            </a:ext>
          </a:extLst>
        </xdr:cNvPr>
        <xdr:cNvSpPr/>
      </xdr:nvSpPr>
      <xdr:spPr>
        <a:xfrm>
          <a:off x="1743199" y="1408709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666</xdr:row>
      <xdr:rowOff>104775</xdr:rowOff>
    </xdr:from>
    <xdr:to>
      <xdr:col>18</xdr:col>
      <xdr:colOff>9401</xdr:colOff>
      <xdr:row>669</xdr:row>
      <xdr:rowOff>66675</xdr:rowOff>
    </xdr:to>
    <xdr:sp macro="" textlink="">
      <xdr:nvSpPr>
        <xdr:cNvPr id="168" name="CustomShape 174">
          <a:extLst>
            <a:ext uri="{FF2B5EF4-FFF2-40B4-BE49-F238E27FC236}">
              <a16:creationId xmlns:a16="http://schemas.microsoft.com/office/drawing/2014/main" id="{00000000-0008-0000-1200-0000A8000000}"/>
            </a:ext>
          </a:extLst>
        </xdr:cNvPr>
        <xdr:cNvSpPr/>
      </xdr:nvSpPr>
      <xdr:spPr>
        <a:xfrm>
          <a:off x="14217015" y="1408614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723</xdr:row>
      <xdr:rowOff>0</xdr:rowOff>
    </xdr:from>
    <xdr:ext cx="184731" cy="217560"/>
    <xdr:sp macro="" textlink="">
      <xdr:nvSpPr>
        <xdr:cNvPr id="169" name="1 CuadroTexto">
          <a:extLst>
            <a:ext uri="{FF2B5EF4-FFF2-40B4-BE49-F238E27FC236}">
              <a16:creationId xmlns:a16="http://schemas.microsoft.com/office/drawing/2014/main" id="{00000000-0008-0000-1200-0000A9000000}"/>
            </a:ext>
          </a:extLst>
        </xdr:cNvPr>
        <xdr:cNvSpPr txBox="1"/>
      </xdr:nvSpPr>
      <xdr:spPr>
        <a:xfrm>
          <a:off x="10860405" y="1519123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717</xdr:row>
      <xdr:rowOff>0</xdr:rowOff>
    </xdr:from>
    <xdr:ext cx="194454" cy="283457"/>
    <xdr:sp macro="" textlink="">
      <xdr:nvSpPr>
        <xdr:cNvPr id="170" name="3 CuadroTexto">
          <a:extLst>
            <a:ext uri="{FF2B5EF4-FFF2-40B4-BE49-F238E27FC236}">
              <a16:creationId xmlns:a16="http://schemas.microsoft.com/office/drawing/2014/main" id="{00000000-0008-0000-1200-0000AA000000}"/>
            </a:ext>
          </a:extLst>
        </xdr:cNvPr>
        <xdr:cNvSpPr txBox="1"/>
      </xdr:nvSpPr>
      <xdr:spPr>
        <a:xfrm>
          <a:off x="1666875" y="1507845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717</xdr:row>
      <xdr:rowOff>0</xdr:rowOff>
    </xdr:from>
    <xdr:ext cx="194454" cy="283457"/>
    <xdr:sp macro="" textlink="">
      <xdr:nvSpPr>
        <xdr:cNvPr id="171" name="4 CuadroTexto">
          <a:extLst>
            <a:ext uri="{FF2B5EF4-FFF2-40B4-BE49-F238E27FC236}">
              <a16:creationId xmlns:a16="http://schemas.microsoft.com/office/drawing/2014/main" id="{00000000-0008-0000-1200-0000AB000000}"/>
            </a:ext>
          </a:extLst>
        </xdr:cNvPr>
        <xdr:cNvSpPr txBox="1"/>
      </xdr:nvSpPr>
      <xdr:spPr>
        <a:xfrm>
          <a:off x="2114550" y="1507845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717</xdr:row>
      <xdr:rowOff>0</xdr:rowOff>
    </xdr:from>
    <xdr:ext cx="184731" cy="264560"/>
    <xdr:sp macro="" textlink="">
      <xdr:nvSpPr>
        <xdr:cNvPr id="172" name="5 CuadroTexto">
          <a:extLst>
            <a:ext uri="{FF2B5EF4-FFF2-40B4-BE49-F238E27FC236}">
              <a16:creationId xmlns:a16="http://schemas.microsoft.com/office/drawing/2014/main" id="{00000000-0008-0000-1200-0000AC000000}"/>
            </a:ext>
          </a:extLst>
        </xdr:cNvPr>
        <xdr:cNvSpPr txBox="1"/>
      </xdr:nvSpPr>
      <xdr:spPr>
        <a:xfrm>
          <a:off x="1866900" y="150784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717</xdr:row>
      <xdr:rowOff>0</xdr:rowOff>
    </xdr:from>
    <xdr:ext cx="184731" cy="264560"/>
    <xdr:sp macro="" textlink="">
      <xdr:nvSpPr>
        <xdr:cNvPr id="173" name="6 CuadroTexto">
          <a:extLst>
            <a:ext uri="{FF2B5EF4-FFF2-40B4-BE49-F238E27FC236}">
              <a16:creationId xmlns:a16="http://schemas.microsoft.com/office/drawing/2014/main" id="{00000000-0008-0000-1200-0000AD000000}"/>
            </a:ext>
          </a:extLst>
        </xdr:cNvPr>
        <xdr:cNvSpPr txBox="1"/>
      </xdr:nvSpPr>
      <xdr:spPr>
        <a:xfrm>
          <a:off x="6482715" y="150784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717</xdr:row>
      <xdr:rowOff>142875</xdr:rowOff>
    </xdr:from>
    <xdr:to>
      <xdr:col>10</xdr:col>
      <xdr:colOff>514350</xdr:colOff>
      <xdr:row>720</xdr:row>
      <xdr:rowOff>52873</xdr:rowOff>
    </xdr:to>
    <xdr:sp macro="" textlink="">
      <xdr:nvSpPr>
        <xdr:cNvPr id="174" name="CustomShape 2">
          <a:extLst>
            <a:ext uri="{FF2B5EF4-FFF2-40B4-BE49-F238E27FC236}">
              <a16:creationId xmlns:a16="http://schemas.microsoft.com/office/drawing/2014/main" id="{00000000-0008-0000-1200-0000AE000000}"/>
            </a:ext>
          </a:extLst>
        </xdr:cNvPr>
        <xdr:cNvSpPr/>
      </xdr:nvSpPr>
      <xdr:spPr>
        <a:xfrm>
          <a:off x="9248775" y="1509274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723</xdr:row>
      <xdr:rowOff>130967</xdr:rowOff>
    </xdr:from>
    <xdr:to>
      <xdr:col>19</xdr:col>
      <xdr:colOff>695325</xdr:colOff>
      <xdr:row>763</xdr:row>
      <xdr:rowOff>104775</xdr:rowOff>
    </xdr:to>
    <xdr:sp macro="" textlink="">
      <xdr:nvSpPr>
        <xdr:cNvPr id="175" name="CustomShape 3">
          <a:extLst>
            <a:ext uri="{FF2B5EF4-FFF2-40B4-BE49-F238E27FC236}">
              <a16:creationId xmlns:a16="http://schemas.microsoft.com/office/drawing/2014/main" id="{00000000-0008-0000-1200-0000AF000000}"/>
            </a:ext>
          </a:extLst>
        </xdr:cNvPr>
        <xdr:cNvSpPr/>
      </xdr:nvSpPr>
      <xdr:spPr>
        <a:xfrm>
          <a:off x="57150" y="1520432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721</xdr:row>
      <xdr:rowOff>11657</xdr:rowOff>
    </xdr:from>
    <xdr:to>
      <xdr:col>16</xdr:col>
      <xdr:colOff>289204</xdr:colOff>
      <xdr:row>723</xdr:row>
      <xdr:rowOff>30865</xdr:rowOff>
    </xdr:to>
    <xdr:sp macro="" textlink="">
      <xdr:nvSpPr>
        <xdr:cNvPr id="176" name="CustomShape 174">
          <a:extLst>
            <a:ext uri="{FF2B5EF4-FFF2-40B4-BE49-F238E27FC236}">
              <a16:creationId xmlns:a16="http://schemas.microsoft.com/office/drawing/2014/main" id="{00000000-0008-0000-1200-0000B0000000}"/>
            </a:ext>
          </a:extLst>
        </xdr:cNvPr>
        <xdr:cNvSpPr/>
      </xdr:nvSpPr>
      <xdr:spPr>
        <a:xfrm>
          <a:off x="4716904" y="1515582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727</xdr:row>
      <xdr:rowOff>166060</xdr:rowOff>
    </xdr:from>
    <xdr:to>
      <xdr:col>12</xdr:col>
      <xdr:colOff>509194</xdr:colOff>
      <xdr:row>728</xdr:row>
      <xdr:rowOff>156055</xdr:rowOff>
    </xdr:to>
    <xdr:sp macro="" textlink="">
      <xdr:nvSpPr>
        <xdr:cNvPr id="177" name="CustomShape 38">
          <a:extLst>
            <a:ext uri="{FF2B5EF4-FFF2-40B4-BE49-F238E27FC236}">
              <a16:creationId xmlns:a16="http://schemas.microsoft.com/office/drawing/2014/main" id="{00000000-0008-0000-1200-0000B1000000}"/>
            </a:ext>
          </a:extLst>
        </xdr:cNvPr>
        <xdr:cNvSpPr/>
      </xdr:nvSpPr>
      <xdr:spPr>
        <a:xfrm>
          <a:off x="13007276" y="1528403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717</xdr:row>
      <xdr:rowOff>114300</xdr:rowOff>
    </xdr:from>
    <xdr:to>
      <xdr:col>4</xdr:col>
      <xdr:colOff>266700</xdr:colOff>
      <xdr:row>720</xdr:row>
      <xdr:rowOff>76200</xdr:rowOff>
    </xdr:to>
    <xdr:sp macro="" textlink="">
      <xdr:nvSpPr>
        <xdr:cNvPr id="178" name="CustomShape 174">
          <a:extLst>
            <a:ext uri="{FF2B5EF4-FFF2-40B4-BE49-F238E27FC236}">
              <a16:creationId xmlns:a16="http://schemas.microsoft.com/office/drawing/2014/main" id="{00000000-0008-0000-1200-0000B2000000}"/>
            </a:ext>
          </a:extLst>
        </xdr:cNvPr>
        <xdr:cNvSpPr/>
      </xdr:nvSpPr>
      <xdr:spPr>
        <a:xfrm>
          <a:off x="1743199" y="1508988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717</xdr:row>
      <xdr:rowOff>104775</xdr:rowOff>
    </xdr:from>
    <xdr:to>
      <xdr:col>18</xdr:col>
      <xdr:colOff>9401</xdr:colOff>
      <xdr:row>720</xdr:row>
      <xdr:rowOff>66675</xdr:rowOff>
    </xdr:to>
    <xdr:sp macro="" textlink="">
      <xdr:nvSpPr>
        <xdr:cNvPr id="179" name="CustomShape 174">
          <a:extLst>
            <a:ext uri="{FF2B5EF4-FFF2-40B4-BE49-F238E27FC236}">
              <a16:creationId xmlns:a16="http://schemas.microsoft.com/office/drawing/2014/main" id="{00000000-0008-0000-1200-0000B3000000}"/>
            </a:ext>
          </a:extLst>
        </xdr:cNvPr>
        <xdr:cNvSpPr/>
      </xdr:nvSpPr>
      <xdr:spPr>
        <a:xfrm>
          <a:off x="14217015" y="1508893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774</xdr:row>
      <xdr:rowOff>0</xdr:rowOff>
    </xdr:from>
    <xdr:ext cx="184731" cy="217560"/>
    <xdr:sp macro="" textlink="">
      <xdr:nvSpPr>
        <xdr:cNvPr id="180" name="1 CuadroTexto">
          <a:extLst>
            <a:ext uri="{FF2B5EF4-FFF2-40B4-BE49-F238E27FC236}">
              <a16:creationId xmlns:a16="http://schemas.microsoft.com/office/drawing/2014/main" id="{00000000-0008-0000-1200-0000B4000000}"/>
            </a:ext>
          </a:extLst>
        </xdr:cNvPr>
        <xdr:cNvSpPr txBox="1"/>
      </xdr:nvSpPr>
      <xdr:spPr>
        <a:xfrm>
          <a:off x="10860405" y="1619402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768</xdr:row>
      <xdr:rowOff>0</xdr:rowOff>
    </xdr:from>
    <xdr:ext cx="194454" cy="283457"/>
    <xdr:sp macro="" textlink="">
      <xdr:nvSpPr>
        <xdr:cNvPr id="181" name="3 CuadroTexto">
          <a:extLst>
            <a:ext uri="{FF2B5EF4-FFF2-40B4-BE49-F238E27FC236}">
              <a16:creationId xmlns:a16="http://schemas.microsoft.com/office/drawing/2014/main" id="{00000000-0008-0000-1200-0000B5000000}"/>
            </a:ext>
          </a:extLst>
        </xdr:cNvPr>
        <xdr:cNvSpPr txBox="1"/>
      </xdr:nvSpPr>
      <xdr:spPr>
        <a:xfrm>
          <a:off x="1666875" y="1608124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768</xdr:row>
      <xdr:rowOff>0</xdr:rowOff>
    </xdr:from>
    <xdr:ext cx="194454" cy="283457"/>
    <xdr:sp macro="" textlink="">
      <xdr:nvSpPr>
        <xdr:cNvPr id="182" name="4 CuadroTexto">
          <a:extLst>
            <a:ext uri="{FF2B5EF4-FFF2-40B4-BE49-F238E27FC236}">
              <a16:creationId xmlns:a16="http://schemas.microsoft.com/office/drawing/2014/main" id="{00000000-0008-0000-1200-0000B6000000}"/>
            </a:ext>
          </a:extLst>
        </xdr:cNvPr>
        <xdr:cNvSpPr txBox="1"/>
      </xdr:nvSpPr>
      <xdr:spPr>
        <a:xfrm>
          <a:off x="2114550" y="1608124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768</xdr:row>
      <xdr:rowOff>0</xdr:rowOff>
    </xdr:from>
    <xdr:ext cx="184731" cy="264560"/>
    <xdr:sp macro="" textlink="">
      <xdr:nvSpPr>
        <xdr:cNvPr id="183" name="5 CuadroTexto">
          <a:extLst>
            <a:ext uri="{FF2B5EF4-FFF2-40B4-BE49-F238E27FC236}">
              <a16:creationId xmlns:a16="http://schemas.microsoft.com/office/drawing/2014/main" id="{00000000-0008-0000-1200-0000B7000000}"/>
            </a:ext>
          </a:extLst>
        </xdr:cNvPr>
        <xdr:cNvSpPr txBox="1"/>
      </xdr:nvSpPr>
      <xdr:spPr>
        <a:xfrm>
          <a:off x="1866900" y="160812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768</xdr:row>
      <xdr:rowOff>0</xdr:rowOff>
    </xdr:from>
    <xdr:ext cx="184731" cy="264560"/>
    <xdr:sp macro="" textlink="">
      <xdr:nvSpPr>
        <xdr:cNvPr id="184" name="6 CuadroTexto">
          <a:extLst>
            <a:ext uri="{FF2B5EF4-FFF2-40B4-BE49-F238E27FC236}">
              <a16:creationId xmlns:a16="http://schemas.microsoft.com/office/drawing/2014/main" id="{00000000-0008-0000-1200-0000B8000000}"/>
            </a:ext>
          </a:extLst>
        </xdr:cNvPr>
        <xdr:cNvSpPr txBox="1"/>
      </xdr:nvSpPr>
      <xdr:spPr>
        <a:xfrm>
          <a:off x="6482715" y="160812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768</xdr:row>
      <xdr:rowOff>142875</xdr:rowOff>
    </xdr:from>
    <xdr:to>
      <xdr:col>10</xdr:col>
      <xdr:colOff>514350</xdr:colOff>
      <xdr:row>771</xdr:row>
      <xdr:rowOff>52873</xdr:rowOff>
    </xdr:to>
    <xdr:sp macro="" textlink="">
      <xdr:nvSpPr>
        <xdr:cNvPr id="185" name="CustomShape 2">
          <a:extLst>
            <a:ext uri="{FF2B5EF4-FFF2-40B4-BE49-F238E27FC236}">
              <a16:creationId xmlns:a16="http://schemas.microsoft.com/office/drawing/2014/main" id="{00000000-0008-0000-1200-0000B9000000}"/>
            </a:ext>
          </a:extLst>
        </xdr:cNvPr>
        <xdr:cNvSpPr/>
      </xdr:nvSpPr>
      <xdr:spPr>
        <a:xfrm>
          <a:off x="9248775" y="1609553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774</xdr:row>
      <xdr:rowOff>130967</xdr:rowOff>
    </xdr:from>
    <xdr:to>
      <xdr:col>19</xdr:col>
      <xdr:colOff>695325</xdr:colOff>
      <xdr:row>814</xdr:row>
      <xdr:rowOff>104775</xdr:rowOff>
    </xdr:to>
    <xdr:sp macro="" textlink="">
      <xdr:nvSpPr>
        <xdr:cNvPr id="186" name="CustomShape 3">
          <a:extLst>
            <a:ext uri="{FF2B5EF4-FFF2-40B4-BE49-F238E27FC236}">
              <a16:creationId xmlns:a16="http://schemas.microsoft.com/office/drawing/2014/main" id="{00000000-0008-0000-1200-0000BA000000}"/>
            </a:ext>
          </a:extLst>
        </xdr:cNvPr>
        <xdr:cNvSpPr/>
      </xdr:nvSpPr>
      <xdr:spPr>
        <a:xfrm>
          <a:off x="57150" y="1620712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772</xdr:row>
      <xdr:rowOff>11657</xdr:rowOff>
    </xdr:from>
    <xdr:to>
      <xdr:col>16</xdr:col>
      <xdr:colOff>289204</xdr:colOff>
      <xdr:row>774</xdr:row>
      <xdr:rowOff>30865</xdr:rowOff>
    </xdr:to>
    <xdr:sp macro="" textlink="">
      <xdr:nvSpPr>
        <xdr:cNvPr id="187" name="CustomShape 174">
          <a:extLst>
            <a:ext uri="{FF2B5EF4-FFF2-40B4-BE49-F238E27FC236}">
              <a16:creationId xmlns:a16="http://schemas.microsoft.com/office/drawing/2014/main" id="{00000000-0008-0000-1200-0000BB000000}"/>
            </a:ext>
          </a:extLst>
        </xdr:cNvPr>
        <xdr:cNvSpPr/>
      </xdr:nvSpPr>
      <xdr:spPr>
        <a:xfrm>
          <a:off x="4716904" y="1615861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778</xdr:row>
      <xdr:rowOff>166060</xdr:rowOff>
    </xdr:from>
    <xdr:to>
      <xdr:col>12</xdr:col>
      <xdr:colOff>509194</xdr:colOff>
      <xdr:row>779</xdr:row>
      <xdr:rowOff>156055</xdr:rowOff>
    </xdr:to>
    <xdr:sp macro="" textlink="">
      <xdr:nvSpPr>
        <xdr:cNvPr id="188" name="CustomShape 38">
          <a:extLst>
            <a:ext uri="{FF2B5EF4-FFF2-40B4-BE49-F238E27FC236}">
              <a16:creationId xmlns:a16="http://schemas.microsoft.com/office/drawing/2014/main" id="{00000000-0008-0000-1200-0000BC000000}"/>
            </a:ext>
          </a:extLst>
        </xdr:cNvPr>
        <xdr:cNvSpPr/>
      </xdr:nvSpPr>
      <xdr:spPr>
        <a:xfrm>
          <a:off x="13007276" y="1628683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768</xdr:row>
      <xdr:rowOff>114300</xdr:rowOff>
    </xdr:from>
    <xdr:to>
      <xdr:col>4</xdr:col>
      <xdr:colOff>266700</xdr:colOff>
      <xdr:row>771</xdr:row>
      <xdr:rowOff>76200</xdr:rowOff>
    </xdr:to>
    <xdr:sp macro="" textlink="">
      <xdr:nvSpPr>
        <xdr:cNvPr id="189" name="CustomShape 174">
          <a:extLst>
            <a:ext uri="{FF2B5EF4-FFF2-40B4-BE49-F238E27FC236}">
              <a16:creationId xmlns:a16="http://schemas.microsoft.com/office/drawing/2014/main" id="{00000000-0008-0000-1200-0000BD000000}"/>
            </a:ext>
          </a:extLst>
        </xdr:cNvPr>
        <xdr:cNvSpPr/>
      </xdr:nvSpPr>
      <xdr:spPr>
        <a:xfrm>
          <a:off x="1743199" y="1609267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768</xdr:row>
      <xdr:rowOff>104775</xdr:rowOff>
    </xdr:from>
    <xdr:to>
      <xdr:col>18</xdr:col>
      <xdr:colOff>9401</xdr:colOff>
      <xdr:row>771</xdr:row>
      <xdr:rowOff>66675</xdr:rowOff>
    </xdr:to>
    <xdr:sp macro="" textlink="">
      <xdr:nvSpPr>
        <xdr:cNvPr id="190" name="CustomShape 174">
          <a:extLst>
            <a:ext uri="{FF2B5EF4-FFF2-40B4-BE49-F238E27FC236}">
              <a16:creationId xmlns:a16="http://schemas.microsoft.com/office/drawing/2014/main" id="{00000000-0008-0000-1200-0000BE000000}"/>
            </a:ext>
          </a:extLst>
        </xdr:cNvPr>
        <xdr:cNvSpPr/>
      </xdr:nvSpPr>
      <xdr:spPr>
        <a:xfrm>
          <a:off x="14217015" y="1609172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825</xdr:row>
      <xdr:rowOff>0</xdr:rowOff>
    </xdr:from>
    <xdr:ext cx="184731" cy="217560"/>
    <xdr:sp macro="" textlink="">
      <xdr:nvSpPr>
        <xdr:cNvPr id="191" name="1 CuadroTexto">
          <a:extLst>
            <a:ext uri="{FF2B5EF4-FFF2-40B4-BE49-F238E27FC236}">
              <a16:creationId xmlns:a16="http://schemas.microsoft.com/office/drawing/2014/main" id="{00000000-0008-0000-1200-0000BF000000}"/>
            </a:ext>
          </a:extLst>
        </xdr:cNvPr>
        <xdr:cNvSpPr txBox="1"/>
      </xdr:nvSpPr>
      <xdr:spPr>
        <a:xfrm>
          <a:off x="10860405" y="1719681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819</xdr:row>
      <xdr:rowOff>0</xdr:rowOff>
    </xdr:from>
    <xdr:ext cx="194454" cy="283457"/>
    <xdr:sp macro="" textlink="">
      <xdr:nvSpPr>
        <xdr:cNvPr id="192" name="3 CuadroTexto">
          <a:extLst>
            <a:ext uri="{FF2B5EF4-FFF2-40B4-BE49-F238E27FC236}">
              <a16:creationId xmlns:a16="http://schemas.microsoft.com/office/drawing/2014/main" id="{00000000-0008-0000-1200-0000C0000000}"/>
            </a:ext>
          </a:extLst>
        </xdr:cNvPr>
        <xdr:cNvSpPr txBox="1"/>
      </xdr:nvSpPr>
      <xdr:spPr>
        <a:xfrm>
          <a:off x="1666875" y="1708404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819</xdr:row>
      <xdr:rowOff>0</xdr:rowOff>
    </xdr:from>
    <xdr:ext cx="194454" cy="283457"/>
    <xdr:sp macro="" textlink="">
      <xdr:nvSpPr>
        <xdr:cNvPr id="193" name="4 CuadroTexto">
          <a:extLst>
            <a:ext uri="{FF2B5EF4-FFF2-40B4-BE49-F238E27FC236}">
              <a16:creationId xmlns:a16="http://schemas.microsoft.com/office/drawing/2014/main" id="{00000000-0008-0000-1200-0000C1000000}"/>
            </a:ext>
          </a:extLst>
        </xdr:cNvPr>
        <xdr:cNvSpPr txBox="1"/>
      </xdr:nvSpPr>
      <xdr:spPr>
        <a:xfrm>
          <a:off x="2114550" y="1708404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819</xdr:row>
      <xdr:rowOff>0</xdr:rowOff>
    </xdr:from>
    <xdr:ext cx="184731" cy="264560"/>
    <xdr:sp macro="" textlink="">
      <xdr:nvSpPr>
        <xdr:cNvPr id="194" name="5 CuadroTexto">
          <a:extLst>
            <a:ext uri="{FF2B5EF4-FFF2-40B4-BE49-F238E27FC236}">
              <a16:creationId xmlns:a16="http://schemas.microsoft.com/office/drawing/2014/main" id="{00000000-0008-0000-1200-0000C2000000}"/>
            </a:ext>
          </a:extLst>
        </xdr:cNvPr>
        <xdr:cNvSpPr txBox="1"/>
      </xdr:nvSpPr>
      <xdr:spPr>
        <a:xfrm>
          <a:off x="1866900" y="17084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819</xdr:row>
      <xdr:rowOff>0</xdr:rowOff>
    </xdr:from>
    <xdr:ext cx="184731" cy="264560"/>
    <xdr:sp macro="" textlink="">
      <xdr:nvSpPr>
        <xdr:cNvPr id="195" name="6 CuadroTexto">
          <a:extLst>
            <a:ext uri="{FF2B5EF4-FFF2-40B4-BE49-F238E27FC236}">
              <a16:creationId xmlns:a16="http://schemas.microsoft.com/office/drawing/2014/main" id="{00000000-0008-0000-1200-0000C3000000}"/>
            </a:ext>
          </a:extLst>
        </xdr:cNvPr>
        <xdr:cNvSpPr txBox="1"/>
      </xdr:nvSpPr>
      <xdr:spPr>
        <a:xfrm>
          <a:off x="6482715" y="17084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819</xdr:row>
      <xdr:rowOff>142875</xdr:rowOff>
    </xdr:from>
    <xdr:to>
      <xdr:col>10</xdr:col>
      <xdr:colOff>514350</xdr:colOff>
      <xdr:row>822</xdr:row>
      <xdr:rowOff>52873</xdr:rowOff>
    </xdr:to>
    <xdr:sp macro="" textlink="">
      <xdr:nvSpPr>
        <xdr:cNvPr id="196" name="CustomShape 2">
          <a:extLst>
            <a:ext uri="{FF2B5EF4-FFF2-40B4-BE49-F238E27FC236}">
              <a16:creationId xmlns:a16="http://schemas.microsoft.com/office/drawing/2014/main" id="{00000000-0008-0000-1200-0000C4000000}"/>
            </a:ext>
          </a:extLst>
        </xdr:cNvPr>
        <xdr:cNvSpPr/>
      </xdr:nvSpPr>
      <xdr:spPr>
        <a:xfrm>
          <a:off x="9248775" y="1709832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825</xdr:row>
      <xdr:rowOff>130967</xdr:rowOff>
    </xdr:from>
    <xdr:to>
      <xdr:col>19</xdr:col>
      <xdr:colOff>695325</xdr:colOff>
      <xdr:row>865</xdr:row>
      <xdr:rowOff>104775</xdr:rowOff>
    </xdr:to>
    <xdr:sp macro="" textlink="">
      <xdr:nvSpPr>
        <xdr:cNvPr id="197" name="CustomShape 3">
          <a:extLst>
            <a:ext uri="{FF2B5EF4-FFF2-40B4-BE49-F238E27FC236}">
              <a16:creationId xmlns:a16="http://schemas.microsoft.com/office/drawing/2014/main" id="{00000000-0008-0000-1200-0000C5000000}"/>
            </a:ext>
          </a:extLst>
        </xdr:cNvPr>
        <xdr:cNvSpPr/>
      </xdr:nvSpPr>
      <xdr:spPr>
        <a:xfrm>
          <a:off x="57150" y="1720991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823</xdr:row>
      <xdr:rowOff>11657</xdr:rowOff>
    </xdr:from>
    <xdr:to>
      <xdr:col>16</xdr:col>
      <xdr:colOff>289204</xdr:colOff>
      <xdr:row>825</xdr:row>
      <xdr:rowOff>30865</xdr:rowOff>
    </xdr:to>
    <xdr:sp macro="" textlink="">
      <xdr:nvSpPr>
        <xdr:cNvPr id="198" name="CustomShape 174">
          <a:extLst>
            <a:ext uri="{FF2B5EF4-FFF2-40B4-BE49-F238E27FC236}">
              <a16:creationId xmlns:a16="http://schemas.microsoft.com/office/drawing/2014/main" id="{00000000-0008-0000-1200-0000C6000000}"/>
            </a:ext>
          </a:extLst>
        </xdr:cNvPr>
        <xdr:cNvSpPr/>
      </xdr:nvSpPr>
      <xdr:spPr>
        <a:xfrm>
          <a:off x="4716904" y="1716140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829</xdr:row>
      <xdr:rowOff>166060</xdr:rowOff>
    </xdr:from>
    <xdr:to>
      <xdr:col>12</xdr:col>
      <xdr:colOff>509194</xdr:colOff>
      <xdr:row>830</xdr:row>
      <xdr:rowOff>156055</xdr:rowOff>
    </xdr:to>
    <xdr:sp macro="" textlink="">
      <xdr:nvSpPr>
        <xdr:cNvPr id="199" name="CustomShape 38">
          <a:extLst>
            <a:ext uri="{FF2B5EF4-FFF2-40B4-BE49-F238E27FC236}">
              <a16:creationId xmlns:a16="http://schemas.microsoft.com/office/drawing/2014/main" id="{00000000-0008-0000-1200-0000C7000000}"/>
            </a:ext>
          </a:extLst>
        </xdr:cNvPr>
        <xdr:cNvSpPr/>
      </xdr:nvSpPr>
      <xdr:spPr>
        <a:xfrm>
          <a:off x="13007276" y="1728962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819</xdr:row>
      <xdr:rowOff>114300</xdr:rowOff>
    </xdr:from>
    <xdr:to>
      <xdr:col>4</xdr:col>
      <xdr:colOff>266700</xdr:colOff>
      <xdr:row>822</xdr:row>
      <xdr:rowOff>76200</xdr:rowOff>
    </xdr:to>
    <xdr:sp macro="" textlink="">
      <xdr:nvSpPr>
        <xdr:cNvPr id="200" name="CustomShape 174">
          <a:extLst>
            <a:ext uri="{FF2B5EF4-FFF2-40B4-BE49-F238E27FC236}">
              <a16:creationId xmlns:a16="http://schemas.microsoft.com/office/drawing/2014/main" id="{00000000-0008-0000-1200-0000C8000000}"/>
            </a:ext>
          </a:extLst>
        </xdr:cNvPr>
        <xdr:cNvSpPr/>
      </xdr:nvSpPr>
      <xdr:spPr>
        <a:xfrm>
          <a:off x="1743199" y="1709547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819</xdr:row>
      <xdr:rowOff>104775</xdr:rowOff>
    </xdr:from>
    <xdr:to>
      <xdr:col>18</xdr:col>
      <xdr:colOff>9401</xdr:colOff>
      <xdr:row>822</xdr:row>
      <xdr:rowOff>66675</xdr:rowOff>
    </xdr:to>
    <xdr:sp macro="" textlink="">
      <xdr:nvSpPr>
        <xdr:cNvPr id="201" name="CustomShape 174">
          <a:extLst>
            <a:ext uri="{FF2B5EF4-FFF2-40B4-BE49-F238E27FC236}">
              <a16:creationId xmlns:a16="http://schemas.microsoft.com/office/drawing/2014/main" id="{00000000-0008-0000-1200-0000C9000000}"/>
            </a:ext>
          </a:extLst>
        </xdr:cNvPr>
        <xdr:cNvSpPr/>
      </xdr:nvSpPr>
      <xdr:spPr>
        <a:xfrm>
          <a:off x="14217015" y="1709451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876</xdr:row>
      <xdr:rowOff>0</xdr:rowOff>
    </xdr:from>
    <xdr:ext cx="184731" cy="217560"/>
    <xdr:sp macro="" textlink="">
      <xdr:nvSpPr>
        <xdr:cNvPr id="202" name="1 CuadroTexto">
          <a:extLst>
            <a:ext uri="{FF2B5EF4-FFF2-40B4-BE49-F238E27FC236}">
              <a16:creationId xmlns:a16="http://schemas.microsoft.com/office/drawing/2014/main" id="{00000000-0008-0000-1200-0000CA000000}"/>
            </a:ext>
          </a:extLst>
        </xdr:cNvPr>
        <xdr:cNvSpPr txBox="1"/>
      </xdr:nvSpPr>
      <xdr:spPr>
        <a:xfrm>
          <a:off x="10860405" y="1819960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870</xdr:row>
      <xdr:rowOff>0</xdr:rowOff>
    </xdr:from>
    <xdr:ext cx="194454" cy="283457"/>
    <xdr:sp macro="" textlink="">
      <xdr:nvSpPr>
        <xdr:cNvPr id="203" name="3 CuadroTexto">
          <a:extLst>
            <a:ext uri="{FF2B5EF4-FFF2-40B4-BE49-F238E27FC236}">
              <a16:creationId xmlns:a16="http://schemas.microsoft.com/office/drawing/2014/main" id="{00000000-0008-0000-1200-0000CB000000}"/>
            </a:ext>
          </a:extLst>
        </xdr:cNvPr>
        <xdr:cNvSpPr txBox="1"/>
      </xdr:nvSpPr>
      <xdr:spPr>
        <a:xfrm>
          <a:off x="1666875" y="1808683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870</xdr:row>
      <xdr:rowOff>0</xdr:rowOff>
    </xdr:from>
    <xdr:ext cx="194454" cy="283457"/>
    <xdr:sp macro="" textlink="">
      <xdr:nvSpPr>
        <xdr:cNvPr id="204" name="4 CuadroTexto">
          <a:extLst>
            <a:ext uri="{FF2B5EF4-FFF2-40B4-BE49-F238E27FC236}">
              <a16:creationId xmlns:a16="http://schemas.microsoft.com/office/drawing/2014/main" id="{00000000-0008-0000-1200-0000CC000000}"/>
            </a:ext>
          </a:extLst>
        </xdr:cNvPr>
        <xdr:cNvSpPr txBox="1"/>
      </xdr:nvSpPr>
      <xdr:spPr>
        <a:xfrm>
          <a:off x="2114550" y="1808683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870</xdr:row>
      <xdr:rowOff>0</xdr:rowOff>
    </xdr:from>
    <xdr:ext cx="184731" cy="264560"/>
    <xdr:sp macro="" textlink="">
      <xdr:nvSpPr>
        <xdr:cNvPr id="205" name="5 CuadroTexto">
          <a:extLst>
            <a:ext uri="{FF2B5EF4-FFF2-40B4-BE49-F238E27FC236}">
              <a16:creationId xmlns:a16="http://schemas.microsoft.com/office/drawing/2014/main" id="{00000000-0008-0000-1200-0000CD000000}"/>
            </a:ext>
          </a:extLst>
        </xdr:cNvPr>
        <xdr:cNvSpPr txBox="1"/>
      </xdr:nvSpPr>
      <xdr:spPr>
        <a:xfrm>
          <a:off x="1866900" y="180868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870</xdr:row>
      <xdr:rowOff>0</xdr:rowOff>
    </xdr:from>
    <xdr:ext cx="184731" cy="264560"/>
    <xdr:sp macro="" textlink="">
      <xdr:nvSpPr>
        <xdr:cNvPr id="206" name="6 CuadroTexto">
          <a:extLst>
            <a:ext uri="{FF2B5EF4-FFF2-40B4-BE49-F238E27FC236}">
              <a16:creationId xmlns:a16="http://schemas.microsoft.com/office/drawing/2014/main" id="{00000000-0008-0000-1200-0000CE000000}"/>
            </a:ext>
          </a:extLst>
        </xdr:cNvPr>
        <xdr:cNvSpPr txBox="1"/>
      </xdr:nvSpPr>
      <xdr:spPr>
        <a:xfrm>
          <a:off x="6482715" y="180868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870</xdr:row>
      <xdr:rowOff>142875</xdr:rowOff>
    </xdr:from>
    <xdr:to>
      <xdr:col>10</xdr:col>
      <xdr:colOff>514350</xdr:colOff>
      <xdr:row>873</xdr:row>
      <xdr:rowOff>52873</xdr:rowOff>
    </xdr:to>
    <xdr:sp macro="" textlink="">
      <xdr:nvSpPr>
        <xdr:cNvPr id="207" name="CustomShape 2">
          <a:extLst>
            <a:ext uri="{FF2B5EF4-FFF2-40B4-BE49-F238E27FC236}">
              <a16:creationId xmlns:a16="http://schemas.microsoft.com/office/drawing/2014/main" id="{00000000-0008-0000-1200-0000CF000000}"/>
            </a:ext>
          </a:extLst>
        </xdr:cNvPr>
        <xdr:cNvSpPr/>
      </xdr:nvSpPr>
      <xdr:spPr>
        <a:xfrm>
          <a:off x="9248775" y="1810111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876</xdr:row>
      <xdr:rowOff>130967</xdr:rowOff>
    </xdr:from>
    <xdr:to>
      <xdr:col>19</xdr:col>
      <xdr:colOff>695325</xdr:colOff>
      <xdr:row>916</xdr:row>
      <xdr:rowOff>104775</xdr:rowOff>
    </xdr:to>
    <xdr:sp macro="" textlink="">
      <xdr:nvSpPr>
        <xdr:cNvPr id="208" name="CustomShape 3">
          <a:extLst>
            <a:ext uri="{FF2B5EF4-FFF2-40B4-BE49-F238E27FC236}">
              <a16:creationId xmlns:a16="http://schemas.microsoft.com/office/drawing/2014/main" id="{00000000-0008-0000-1200-0000D0000000}"/>
            </a:ext>
          </a:extLst>
        </xdr:cNvPr>
        <xdr:cNvSpPr/>
      </xdr:nvSpPr>
      <xdr:spPr>
        <a:xfrm>
          <a:off x="57150" y="182127047"/>
          <a:ext cx="21524595" cy="791384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874</xdr:row>
      <xdr:rowOff>11657</xdr:rowOff>
    </xdr:from>
    <xdr:to>
      <xdr:col>16</xdr:col>
      <xdr:colOff>289204</xdr:colOff>
      <xdr:row>876</xdr:row>
      <xdr:rowOff>30865</xdr:rowOff>
    </xdr:to>
    <xdr:sp macro="" textlink="">
      <xdr:nvSpPr>
        <xdr:cNvPr id="209" name="CustomShape 174">
          <a:extLst>
            <a:ext uri="{FF2B5EF4-FFF2-40B4-BE49-F238E27FC236}">
              <a16:creationId xmlns:a16="http://schemas.microsoft.com/office/drawing/2014/main" id="{00000000-0008-0000-1200-0000D1000000}"/>
            </a:ext>
          </a:extLst>
        </xdr:cNvPr>
        <xdr:cNvSpPr/>
      </xdr:nvSpPr>
      <xdr:spPr>
        <a:xfrm>
          <a:off x="4716904" y="1816419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880</xdr:row>
      <xdr:rowOff>166060</xdr:rowOff>
    </xdr:from>
    <xdr:to>
      <xdr:col>12</xdr:col>
      <xdr:colOff>509194</xdr:colOff>
      <xdr:row>881</xdr:row>
      <xdr:rowOff>156055</xdr:rowOff>
    </xdr:to>
    <xdr:sp macro="" textlink="">
      <xdr:nvSpPr>
        <xdr:cNvPr id="210" name="CustomShape 38">
          <a:extLst>
            <a:ext uri="{FF2B5EF4-FFF2-40B4-BE49-F238E27FC236}">
              <a16:creationId xmlns:a16="http://schemas.microsoft.com/office/drawing/2014/main" id="{00000000-0008-0000-1200-0000D2000000}"/>
            </a:ext>
          </a:extLst>
        </xdr:cNvPr>
        <xdr:cNvSpPr/>
      </xdr:nvSpPr>
      <xdr:spPr>
        <a:xfrm>
          <a:off x="13007276" y="1829241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870</xdr:row>
      <xdr:rowOff>114300</xdr:rowOff>
    </xdr:from>
    <xdr:to>
      <xdr:col>4</xdr:col>
      <xdr:colOff>266700</xdr:colOff>
      <xdr:row>873</xdr:row>
      <xdr:rowOff>76200</xdr:rowOff>
    </xdr:to>
    <xdr:sp macro="" textlink="">
      <xdr:nvSpPr>
        <xdr:cNvPr id="211" name="CustomShape 174">
          <a:extLst>
            <a:ext uri="{FF2B5EF4-FFF2-40B4-BE49-F238E27FC236}">
              <a16:creationId xmlns:a16="http://schemas.microsoft.com/office/drawing/2014/main" id="{00000000-0008-0000-1200-0000D3000000}"/>
            </a:ext>
          </a:extLst>
        </xdr:cNvPr>
        <xdr:cNvSpPr/>
      </xdr:nvSpPr>
      <xdr:spPr>
        <a:xfrm>
          <a:off x="1743199" y="1809826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870</xdr:row>
      <xdr:rowOff>104775</xdr:rowOff>
    </xdr:from>
    <xdr:to>
      <xdr:col>18</xdr:col>
      <xdr:colOff>9401</xdr:colOff>
      <xdr:row>873</xdr:row>
      <xdr:rowOff>66675</xdr:rowOff>
    </xdr:to>
    <xdr:sp macro="" textlink="">
      <xdr:nvSpPr>
        <xdr:cNvPr id="212" name="CustomShape 174">
          <a:extLst>
            <a:ext uri="{FF2B5EF4-FFF2-40B4-BE49-F238E27FC236}">
              <a16:creationId xmlns:a16="http://schemas.microsoft.com/office/drawing/2014/main" id="{00000000-0008-0000-1200-0000D4000000}"/>
            </a:ext>
          </a:extLst>
        </xdr:cNvPr>
        <xdr:cNvSpPr/>
      </xdr:nvSpPr>
      <xdr:spPr>
        <a:xfrm>
          <a:off x="14217015" y="1809730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927</xdr:row>
      <xdr:rowOff>0</xdr:rowOff>
    </xdr:from>
    <xdr:ext cx="184731" cy="217560"/>
    <xdr:sp macro="" textlink="">
      <xdr:nvSpPr>
        <xdr:cNvPr id="213" name="1 CuadroTexto">
          <a:extLst>
            <a:ext uri="{FF2B5EF4-FFF2-40B4-BE49-F238E27FC236}">
              <a16:creationId xmlns:a16="http://schemas.microsoft.com/office/drawing/2014/main" id="{00000000-0008-0000-1200-0000D5000000}"/>
            </a:ext>
          </a:extLst>
        </xdr:cNvPr>
        <xdr:cNvSpPr txBox="1"/>
      </xdr:nvSpPr>
      <xdr:spPr>
        <a:xfrm>
          <a:off x="10860405" y="1920163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921</xdr:row>
      <xdr:rowOff>0</xdr:rowOff>
    </xdr:from>
    <xdr:ext cx="194454" cy="283457"/>
    <xdr:sp macro="" textlink="">
      <xdr:nvSpPr>
        <xdr:cNvPr id="214" name="3 CuadroTexto">
          <a:extLst>
            <a:ext uri="{FF2B5EF4-FFF2-40B4-BE49-F238E27FC236}">
              <a16:creationId xmlns:a16="http://schemas.microsoft.com/office/drawing/2014/main" id="{00000000-0008-0000-1200-0000D6000000}"/>
            </a:ext>
          </a:extLst>
        </xdr:cNvPr>
        <xdr:cNvSpPr txBox="1"/>
      </xdr:nvSpPr>
      <xdr:spPr>
        <a:xfrm>
          <a:off x="1666875" y="1908886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921</xdr:row>
      <xdr:rowOff>0</xdr:rowOff>
    </xdr:from>
    <xdr:ext cx="194454" cy="283457"/>
    <xdr:sp macro="" textlink="">
      <xdr:nvSpPr>
        <xdr:cNvPr id="215" name="4 CuadroTexto">
          <a:extLst>
            <a:ext uri="{FF2B5EF4-FFF2-40B4-BE49-F238E27FC236}">
              <a16:creationId xmlns:a16="http://schemas.microsoft.com/office/drawing/2014/main" id="{00000000-0008-0000-1200-0000D7000000}"/>
            </a:ext>
          </a:extLst>
        </xdr:cNvPr>
        <xdr:cNvSpPr txBox="1"/>
      </xdr:nvSpPr>
      <xdr:spPr>
        <a:xfrm>
          <a:off x="2114550" y="1908886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921</xdr:row>
      <xdr:rowOff>0</xdr:rowOff>
    </xdr:from>
    <xdr:ext cx="184731" cy="264560"/>
    <xdr:sp macro="" textlink="">
      <xdr:nvSpPr>
        <xdr:cNvPr id="216" name="5 CuadroTexto">
          <a:extLst>
            <a:ext uri="{FF2B5EF4-FFF2-40B4-BE49-F238E27FC236}">
              <a16:creationId xmlns:a16="http://schemas.microsoft.com/office/drawing/2014/main" id="{00000000-0008-0000-1200-0000D8000000}"/>
            </a:ext>
          </a:extLst>
        </xdr:cNvPr>
        <xdr:cNvSpPr txBox="1"/>
      </xdr:nvSpPr>
      <xdr:spPr>
        <a:xfrm>
          <a:off x="1866900" y="1908886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921</xdr:row>
      <xdr:rowOff>0</xdr:rowOff>
    </xdr:from>
    <xdr:ext cx="184731" cy="264560"/>
    <xdr:sp macro="" textlink="">
      <xdr:nvSpPr>
        <xdr:cNvPr id="217" name="6 CuadroTexto">
          <a:extLst>
            <a:ext uri="{FF2B5EF4-FFF2-40B4-BE49-F238E27FC236}">
              <a16:creationId xmlns:a16="http://schemas.microsoft.com/office/drawing/2014/main" id="{00000000-0008-0000-1200-0000D9000000}"/>
            </a:ext>
          </a:extLst>
        </xdr:cNvPr>
        <xdr:cNvSpPr txBox="1"/>
      </xdr:nvSpPr>
      <xdr:spPr>
        <a:xfrm>
          <a:off x="6482715" y="1908886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921</xdr:row>
      <xdr:rowOff>142875</xdr:rowOff>
    </xdr:from>
    <xdr:to>
      <xdr:col>10</xdr:col>
      <xdr:colOff>514350</xdr:colOff>
      <xdr:row>924</xdr:row>
      <xdr:rowOff>52873</xdr:rowOff>
    </xdr:to>
    <xdr:sp macro="" textlink="">
      <xdr:nvSpPr>
        <xdr:cNvPr id="218" name="CustomShape 2">
          <a:extLst>
            <a:ext uri="{FF2B5EF4-FFF2-40B4-BE49-F238E27FC236}">
              <a16:creationId xmlns:a16="http://schemas.microsoft.com/office/drawing/2014/main" id="{00000000-0008-0000-1200-0000DA000000}"/>
            </a:ext>
          </a:extLst>
        </xdr:cNvPr>
        <xdr:cNvSpPr/>
      </xdr:nvSpPr>
      <xdr:spPr>
        <a:xfrm>
          <a:off x="9248775" y="1910314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927</xdr:row>
      <xdr:rowOff>130967</xdr:rowOff>
    </xdr:from>
    <xdr:to>
      <xdr:col>19</xdr:col>
      <xdr:colOff>695325</xdr:colOff>
      <xdr:row>967</xdr:row>
      <xdr:rowOff>104775</xdr:rowOff>
    </xdr:to>
    <xdr:sp macro="" textlink="">
      <xdr:nvSpPr>
        <xdr:cNvPr id="219" name="CustomShape 3">
          <a:extLst>
            <a:ext uri="{FF2B5EF4-FFF2-40B4-BE49-F238E27FC236}">
              <a16:creationId xmlns:a16="http://schemas.microsoft.com/office/drawing/2014/main" id="{00000000-0008-0000-1200-0000DB000000}"/>
            </a:ext>
          </a:extLst>
        </xdr:cNvPr>
        <xdr:cNvSpPr/>
      </xdr:nvSpPr>
      <xdr:spPr>
        <a:xfrm>
          <a:off x="57150" y="1921473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925</xdr:row>
      <xdr:rowOff>11657</xdr:rowOff>
    </xdr:from>
    <xdr:to>
      <xdr:col>16</xdr:col>
      <xdr:colOff>289204</xdr:colOff>
      <xdr:row>927</xdr:row>
      <xdr:rowOff>30865</xdr:rowOff>
    </xdr:to>
    <xdr:sp macro="" textlink="">
      <xdr:nvSpPr>
        <xdr:cNvPr id="220" name="CustomShape 174">
          <a:extLst>
            <a:ext uri="{FF2B5EF4-FFF2-40B4-BE49-F238E27FC236}">
              <a16:creationId xmlns:a16="http://schemas.microsoft.com/office/drawing/2014/main" id="{00000000-0008-0000-1200-0000DC000000}"/>
            </a:ext>
          </a:extLst>
        </xdr:cNvPr>
        <xdr:cNvSpPr/>
      </xdr:nvSpPr>
      <xdr:spPr>
        <a:xfrm>
          <a:off x="4716904" y="1916622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931</xdr:row>
      <xdr:rowOff>166060</xdr:rowOff>
    </xdr:from>
    <xdr:to>
      <xdr:col>12</xdr:col>
      <xdr:colOff>509194</xdr:colOff>
      <xdr:row>932</xdr:row>
      <xdr:rowOff>156055</xdr:rowOff>
    </xdr:to>
    <xdr:sp macro="" textlink="">
      <xdr:nvSpPr>
        <xdr:cNvPr id="221" name="CustomShape 38">
          <a:extLst>
            <a:ext uri="{FF2B5EF4-FFF2-40B4-BE49-F238E27FC236}">
              <a16:creationId xmlns:a16="http://schemas.microsoft.com/office/drawing/2014/main" id="{00000000-0008-0000-1200-0000DD000000}"/>
            </a:ext>
          </a:extLst>
        </xdr:cNvPr>
        <xdr:cNvSpPr/>
      </xdr:nvSpPr>
      <xdr:spPr>
        <a:xfrm>
          <a:off x="13007276" y="1929444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921</xdr:row>
      <xdr:rowOff>114300</xdr:rowOff>
    </xdr:from>
    <xdr:to>
      <xdr:col>4</xdr:col>
      <xdr:colOff>266700</xdr:colOff>
      <xdr:row>924</xdr:row>
      <xdr:rowOff>76200</xdr:rowOff>
    </xdr:to>
    <xdr:sp macro="" textlink="">
      <xdr:nvSpPr>
        <xdr:cNvPr id="222" name="CustomShape 174">
          <a:extLst>
            <a:ext uri="{FF2B5EF4-FFF2-40B4-BE49-F238E27FC236}">
              <a16:creationId xmlns:a16="http://schemas.microsoft.com/office/drawing/2014/main" id="{00000000-0008-0000-1200-0000DE000000}"/>
            </a:ext>
          </a:extLst>
        </xdr:cNvPr>
        <xdr:cNvSpPr/>
      </xdr:nvSpPr>
      <xdr:spPr>
        <a:xfrm>
          <a:off x="1743199" y="1910029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921</xdr:row>
      <xdr:rowOff>104775</xdr:rowOff>
    </xdr:from>
    <xdr:to>
      <xdr:col>18</xdr:col>
      <xdr:colOff>9401</xdr:colOff>
      <xdr:row>924</xdr:row>
      <xdr:rowOff>66675</xdr:rowOff>
    </xdr:to>
    <xdr:sp macro="" textlink="">
      <xdr:nvSpPr>
        <xdr:cNvPr id="223" name="CustomShape 174">
          <a:extLst>
            <a:ext uri="{FF2B5EF4-FFF2-40B4-BE49-F238E27FC236}">
              <a16:creationId xmlns:a16="http://schemas.microsoft.com/office/drawing/2014/main" id="{00000000-0008-0000-1200-0000DF000000}"/>
            </a:ext>
          </a:extLst>
        </xdr:cNvPr>
        <xdr:cNvSpPr/>
      </xdr:nvSpPr>
      <xdr:spPr>
        <a:xfrm>
          <a:off x="14217015" y="1909933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978</xdr:row>
      <xdr:rowOff>0</xdr:rowOff>
    </xdr:from>
    <xdr:ext cx="184731" cy="217560"/>
    <xdr:sp macro="" textlink="">
      <xdr:nvSpPr>
        <xdr:cNvPr id="224" name="1 CuadroTexto">
          <a:extLst>
            <a:ext uri="{FF2B5EF4-FFF2-40B4-BE49-F238E27FC236}">
              <a16:creationId xmlns:a16="http://schemas.microsoft.com/office/drawing/2014/main" id="{00000000-0008-0000-1200-0000E0000000}"/>
            </a:ext>
          </a:extLst>
        </xdr:cNvPr>
        <xdr:cNvSpPr txBox="1"/>
      </xdr:nvSpPr>
      <xdr:spPr>
        <a:xfrm>
          <a:off x="10860405" y="2020443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972</xdr:row>
      <xdr:rowOff>0</xdr:rowOff>
    </xdr:from>
    <xdr:ext cx="194454" cy="283457"/>
    <xdr:sp macro="" textlink="">
      <xdr:nvSpPr>
        <xdr:cNvPr id="225" name="3 CuadroTexto">
          <a:extLst>
            <a:ext uri="{FF2B5EF4-FFF2-40B4-BE49-F238E27FC236}">
              <a16:creationId xmlns:a16="http://schemas.microsoft.com/office/drawing/2014/main" id="{00000000-0008-0000-1200-0000E1000000}"/>
            </a:ext>
          </a:extLst>
        </xdr:cNvPr>
        <xdr:cNvSpPr txBox="1"/>
      </xdr:nvSpPr>
      <xdr:spPr>
        <a:xfrm>
          <a:off x="1666875" y="2009165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972</xdr:row>
      <xdr:rowOff>0</xdr:rowOff>
    </xdr:from>
    <xdr:ext cx="194454" cy="283457"/>
    <xdr:sp macro="" textlink="">
      <xdr:nvSpPr>
        <xdr:cNvPr id="226" name="4 CuadroTexto">
          <a:extLst>
            <a:ext uri="{FF2B5EF4-FFF2-40B4-BE49-F238E27FC236}">
              <a16:creationId xmlns:a16="http://schemas.microsoft.com/office/drawing/2014/main" id="{00000000-0008-0000-1200-0000E2000000}"/>
            </a:ext>
          </a:extLst>
        </xdr:cNvPr>
        <xdr:cNvSpPr txBox="1"/>
      </xdr:nvSpPr>
      <xdr:spPr>
        <a:xfrm>
          <a:off x="2114550" y="2009165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972</xdr:row>
      <xdr:rowOff>0</xdr:rowOff>
    </xdr:from>
    <xdr:ext cx="184731" cy="264560"/>
    <xdr:sp macro="" textlink="">
      <xdr:nvSpPr>
        <xdr:cNvPr id="227" name="5 CuadroTexto">
          <a:extLst>
            <a:ext uri="{FF2B5EF4-FFF2-40B4-BE49-F238E27FC236}">
              <a16:creationId xmlns:a16="http://schemas.microsoft.com/office/drawing/2014/main" id="{00000000-0008-0000-1200-0000E3000000}"/>
            </a:ext>
          </a:extLst>
        </xdr:cNvPr>
        <xdr:cNvSpPr txBox="1"/>
      </xdr:nvSpPr>
      <xdr:spPr>
        <a:xfrm>
          <a:off x="1866900" y="200916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972</xdr:row>
      <xdr:rowOff>0</xdr:rowOff>
    </xdr:from>
    <xdr:ext cx="184731" cy="264560"/>
    <xdr:sp macro="" textlink="">
      <xdr:nvSpPr>
        <xdr:cNvPr id="228" name="6 CuadroTexto">
          <a:extLst>
            <a:ext uri="{FF2B5EF4-FFF2-40B4-BE49-F238E27FC236}">
              <a16:creationId xmlns:a16="http://schemas.microsoft.com/office/drawing/2014/main" id="{00000000-0008-0000-1200-0000E4000000}"/>
            </a:ext>
          </a:extLst>
        </xdr:cNvPr>
        <xdr:cNvSpPr txBox="1"/>
      </xdr:nvSpPr>
      <xdr:spPr>
        <a:xfrm>
          <a:off x="6482715" y="200916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972</xdr:row>
      <xdr:rowOff>142875</xdr:rowOff>
    </xdr:from>
    <xdr:to>
      <xdr:col>10</xdr:col>
      <xdr:colOff>514350</xdr:colOff>
      <xdr:row>975</xdr:row>
      <xdr:rowOff>52873</xdr:rowOff>
    </xdr:to>
    <xdr:sp macro="" textlink="">
      <xdr:nvSpPr>
        <xdr:cNvPr id="229" name="CustomShape 2">
          <a:extLst>
            <a:ext uri="{FF2B5EF4-FFF2-40B4-BE49-F238E27FC236}">
              <a16:creationId xmlns:a16="http://schemas.microsoft.com/office/drawing/2014/main" id="{00000000-0008-0000-1200-0000E5000000}"/>
            </a:ext>
          </a:extLst>
        </xdr:cNvPr>
        <xdr:cNvSpPr/>
      </xdr:nvSpPr>
      <xdr:spPr>
        <a:xfrm>
          <a:off x="9248775" y="2010594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978</xdr:row>
      <xdr:rowOff>130967</xdr:rowOff>
    </xdr:from>
    <xdr:to>
      <xdr:col>19</xdr:col>
      <xdr:colOff>695325</xdr:colOff>
      <xdr:row>1018</xdr:row>
      <xdr:rowOff>104775</xdr:rowOff>
    </xdr:to>
    <xdr:sp macro="" textlink="">
      <xdr:nvSpPr>
        <xdr:cNvPr id="230" name="CustomShape 3">
          <a:extLst>
            <a:ext uri="{FF2B5EF4-FFF2-40B4-BE49-F238E27FC236}">
              <a16:creationId xmlns:a16="http://schemas.microsoft.com/office/drawing/2014/main" id="{00000000-0008-0000-1200-0000E6000000}"/>
            </a:ext>
          </a:extLst>
        </xdr:cNvPr>
        <xdr:cNvSpPr/>
      </xdr:nvSpPr>
      <xdr:spPr>
        <a:xfrm>
          <a:off x="57150" y="2021752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976</xdr:row>
      <xdr:rowOff>11657</xdr:rowOff>
    </xdr:from>
    <xdr:to>
      <xdr:col>16</xdr:col>
      <xdr:colOff>289204</xdr:colOff>
      <xdr:row>978</xdr:row>
      <xdr:rowOff>30865</xdr:rowOff>
    </xdr:to>
    <xdr:sp macro="" textlink="">
      <xdr:nvSpPr>
        <xdr:cNvPr id="231" name="CustomShape 174">
          <a:extLst>
            <a:ext uri="{FF2B5EF4-FFF2-40B4-BE49-F238E27FC236}">
              <a16:creationId xmlns:a16="http://schemas.microsoft.com/office/drawing/2014/main" id="{00000000-0008-0000-1200-0000E7000000}"/>
            </a:ext>
          </a:extLst>
        </xdr:cNvPr>
        <xdr:cNvSpPr/>
      </xdr:nvSpPr>
      <xdr:spPr>
        <a:xfrm>
          <a:off x="4716904" y="2016901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982</xdr:row>
      <xdr:rowOff>166060</xdr:rowOff>
    </xdr:from>
    <xdr:to>
      <xdr:col>12</xdr:col>
      <xdr:colOff>509194</xdr:colOff>
      <xdr:row>983</xdr:row>
      <xdr:rowOff>156055</xdr:rowOff>
    </xdr:to>
    <xdr:sp macro="" textlink="">
      <xdr:nvSpPr>
        <xdr:cNvPr id="232" name="CustomShape 38">
          <a:extLst>
            <a:ext uri="{FF2B5EF4-FFF2-40B4-BE49-F238E27FC236}">
              <a16:creationId xmlns:a16="http://schemas.microsoft.com/office/drawing/2014/main" id="{00000000-0008-0000-1200-0000E8000000}"/>
            </a:ext>
          </a:extLst>
        </xdr:cNvPr>
        <xdr:cNvSpPr/>
      </xdr:nvSpPr>
      <xdr:spPr>
        <a:xfrm>
          <a:off x="13007276" y="2029723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972</xdr:row>
      <xdr:rowOff>114300</xdr:rowOff>
    </xdr:from>
    <xdr:to>
      <xdr:col>4</xdr:col>
      <xdr:colOff>266700</xdr:colOff>
      <xdr:row>975</xdr:row>
      <xdr:rowOff>76200</xdr:rowOff>
    </xdr:to>
    <xdr:sp macro="" textlink="">
      <xdr:nvSpPr>
        <xdr:cNvPr id="233" name="CustomShape 174">
          <a:extLst>
            <a:ext uri="{FF2B5EF4-FFF2-40B4-BE49-F238E27FC236}">
              <a16:creationId xmlns:a16="http://schemas.microsoft.com/office/drawing/2014/main" id="{00000000-0008-0000-1200-0000E9000000}"/>
            </a:ext>
          </a:extLst>
        </xdr:cNvPr>
        <xdr:cNvSpPr/>
      </xdr:nvSpPr>
      <xdr:spPr>
        <a:xfrm>
          <a:off x="1743199" y="2010308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972</xdr:row>
      <xdr:rowOff>104775</xdr:rowOff>
    </xdr:from>
    <xdr:to>
      <xdr:col>18</xdr:col>
      <xdr:colOff>9401</xdr:colOff>
      <xdr:row>975</xdr:row>
      <xdr:rowOff>66675</xdr:rowOff>
    </xdr:to>
    <xdr:sp macro="" textlink="">
      <xdr:nvSpPr>
        <xdr:cNvPr id="234" name="CustomShape 174">
          <a:extLst>
            <a:ext uri="{FF2B5EF4-FFF2-40B4-BE49-F238E27FC236}">
              <a16:creationId xmlns:a16="http://schemas.microsoft.com/office/drawing/2014/main" id="{00000000-0008-0000-1200-0000EA000000}"/>
            </a:ext>
          </a:extLst>
        </xdr:cNvPr>
        <xdr:cNvSpPr/>
      </xdr:nvSpPr>
      <xdr:spPr>
        <a:xfrm>
          <a:off x="14217015" y="2010213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1029</xdr:row>
      <xdr:rowOff>0</xdr:rowOff>
    </xdr:from>
    <xdr:ext cx="184731" cy="217560"/>
    <xdr:sp macro="" textlink="">
      <xdr:nvSpPr>
        <xdr:cNvPr id="235" name="1 CuadroTexto">
          <a:extLst>
            <a:ext uri="{FF2B5EF4-FFF2-40B4-BE49-F238E27FC236}">
              <a16:creationId xmlns:a16="http://schemas.microsoft.com/office/drawing/2014/main" id="{00000000-0008-0000-1200-0000EB000000}"/>
            </a:ext>
          </a:extLst>
        </xdr:cNvPr>
        <xdr:cNvSpPr txBox="1"/>
      </xdr:nvSpPr>
      <xdr:spPr>
        <a:xfrm>
          <a:off x="10860405" y="2120722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1023</xdr:row>
      <xdr:rowOff>0</xdr:rowOff>
    </xdr:from>
    <xdr:ext cx="194454" cy="283457"/>
    <xdr:sp macro="" textlink="">
      <xdr:nvSpPr>
        <xdr:cNvPr id="236" name="3 CuadroTexto">
          <a:extLst>
            <a:ext uri="{FF2B5EF4-FFF2-40B4-BE49-F238E27FC236}">
              <a16:creationId xmlns:a16="http://schemas.microsoft.com/office/drawing/2014/main" id="{00000000-0008-0000-1200-0000EC000000}"/>
            </a:ext>
          </a:extLst>
        </xdr:cNvPr>
        <xdr:cNvSpPr txBox="1"/>
      </xdr:nvSpPr>
      <xdr:spPr>
        <a:xfrm>
          <a:off x="1666875" y="2109444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1023</xdr:row>
      <xdr:rowOff>0</xdr:rowOff>
    </xdr:from>
    <xdr:ext cx="194454" cy="283457"/>
    <xdr:sp macro="" textlink="">
      <xdr:nvSpPr>
        <xdr:cNvPr id="237" name="4 CuadroTexto">
          <a:extLst>
            <a:ext uri="{FF2B5EF4-FFF2-40B4-BE49-F238E27FC236}">
              <a16:creationId xmlns:a16="http://schemas.microsoft.com/office/drawing/2014/main" id="{00000000-0008-0000-1200-0000ED000000}"/>
            </a:ext>
          </a:extLst>
        </xdr:cNvPr>
        <xdr:cNvSpPr txBox="1"/>
      </xdr:nvSpPr>
      <xdr:spPr>
        <a:xfrm>
          <a:off x="2114550" y="2109444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1023</xdr:row>
      <xdr:rowOff>0</xdr:rowOff>
    </xdr:from>
    <xdr:ext cx="184731" cy="264560"/>
    <xdr:sp macro="" textlink="">
      <xdr:nvSpPr>
        <xdr:cNvPr id="238" name="5 CuadroTexto">
          <a:extLst>
            <a:ext uri="{FF2B5EF4-FFF2-40B4-BE49-F238E27FC236}">
              <a16:creationId xmlns:a16="http://schemas.microsoft.com/office/drawing/2014/main" id="{00000000-0008-0000-1200-0000EE000000}"/>
            </a:ext>
          </a:extLst>
        </xdr:cNvPr>
        <xdr:cNvSpPr txBox="1"/>
      </xdr:nvSpPr>
      <xdr:spPr>
        <a:xfrm>
          <a:off x="1866900" y="210944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1023</xdr:row>
      <xdr:rowOff>0</xdr:rowOff>
    </xdr:from>
    <xdr:ext cx="184731" cy="264560"/>
    <xdr:sp macro="" textlink="">
      <xdr:nvSpPr>
        <xdr:cNvPr id="239" name="6 CuadroTexto">
          <a:extLst>
            <a:ext uri="{FF2B5EF4-FFF2-40B4-BE49-F238E27FC236}">
              <a16:creationId xmlns:a16="http://schemas.microsoft.com/office/drawing/2014/main" id="{00000000-0008-0000-1200-0000EF000000}"/>
            </a:ext>
          </a:extLst>
        </xdr:cNvPr>
        <xdr:cNvSpPr txBox="1"/>
      </xdr:nvSpPr>
      <xdr:spPr>
        <a:xfrm>
          <a:off x="6482715" y="210944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1023</xdr:row>
      <xdr:rowOff>142875</xdr:rowOff>
    </xdr:from>
    <xdr:to>
      <xdr:col>10</xdr:col>
      <xdr:colOff>514350</xdr:colOff>
      <xdr:row>1026</xdr:row>
      <xdr:rowOff>52873</xdr:rowOff>
    </xdr:to>
    <xdr:sp macro="" textlink="">
      <xdr:nvSpPr>
        <xdr:cNvPr id="240" name="CustomShape 2">
          <a:extLst>
            <a:ext uri="{FF2B5EF4-FFF2-40B4-BE49-F238E27FC236}">
              <a16:creationId xmlns:a16="http://schemas.microsoft.com/office/drawing/2014/main" id="{00000000-0008-0000-1200-0000F0000000}"/>
            </a:ext>
          </a:extLst>
        </xdr:cNvPr>
        <xdr:cNvSpPr/>
      </xdr:nvSpPr>
      <xdr:spPr>
        <a:xfrm>
          <a:off x="9248775" y="2110873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1029</xdr:row>
      <xdr:rowOff>130967</xdr:rowOff>
    </xdr:from>
    <xdr:to>
      <xdr:col>19</xdr:col>
      <xdr:colOff>695325</xdr:colOff>
      <xdr:row>1069</xdr:row>
      <xdr:rowOff>104775</xdr:rowOff>
    </xdr:to>
    <xdr:sp macro="" textlink="">
      <xdr:nvSpPr>
        <xdr:cNvPr id="241" name="CustomShape 3">
          <a:extLst>
            <a:ext uri="{FF2B5EF4-FFF2-40B4-BE49-F238E27FC236}">
              <a16:creationId xmlns:a16="http://schemas.microsoft.com/office/drawing/2014/main" id="{00000000-0008-0000-1200-0000F1000000}"/>
            </a:ext>
          </a:extLst>
        </xdr:cNvPr>
        <xdr:cNvSpPr/>
      </xdr:nvSpPr>
      <xdr:spPr>
        <a:xfrm>
          <a:off x="57150" y="2122031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1027</xdr:row>
      <xdr:rowOff>11657</xdr:rowOff>
    </xdr:from>
    <xdr:to>
      <xdr:col>16</xdr:col>
      <xdr:colOff>289204</xdr:colOff>
      <xdr:row>1029</xdr:row>
      <xdr:rowOff>30865</xdr:rowOff>
    </xdr:to>
    <xdr:sp macro="" textlink="">
      <xdr:nvSpPr>
        <xdr:cNvPr id="242" name="CustomShape 174">
          <a:extLst>
            <a:ext uri="{FF2B5EF4-FFF2-40B4-BE49-F238E27FC236}">
              <a16:creationId xmlns:a16="http://schemas.microsoft.com/office/drawing/2014/main" id="{00000000-0008-0000-1200-0000F2000000}"/>
            </a:ext>
          </a:extLst>
        </xdr:cNvPr>
        <xdr:cNvSpPr/>
      </xdr:nvSpPr>
      <xdr:spPr>
        <a:xfrm>
          <a:off x="4716904" y="2117181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1033</xdr:row>
      <xdr:rowOff>166060</xdr:rowOff>
    </xdr:from>
    <xdr:to>
      <xdr:col>12</xdr:col>
      <xdr:colOff>509194</xdr:colOff>
      <xdr:row>1034</xdr:row>
      <xdr:rowOff>156055</xdr:rowOff>
    </xdr:to>
    <xdr:sp macro="" textlink="">
      <xdr:nvSpPr>
        <xdr:cNvPr id="243" name="CustomShape 38">
          <a:extLst>
            <a:ext uri="{FF2B5EF4-FFF2-40B4-BE49-F238E27FC236}">
              <a16:creationId xmlns:a16="http://schemas.microsoft.com/office/drawing/2014/main" id="{00000000-0008-0000-1200-0000F3000000}"/>
            </a:ext>
          </a:extLst>
        </xdr:cNvPr>
        <xdr:cNvSpPr/>
      </xdr:nvSpPr>
      <xdr:spPr>
        <a:xfrm>
          <a:off x="13007276" y="2130002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1023</xdr:row>
      <xdr:rowOff>114300</xdr:rowOff>
    </xdr:from>
    <xdr:to>
      <xdr:col>4</xdr:col>
      <xdr:colOff>266700</xdr:colOff>
      <xdr:row>1026</xdr:row>
      <xdr:rowOff>76200</xdr:rowOff>
    </xdr:to>
    <xdr:sp macro="" textlink="">
      <xdr:nvSpPr>
        <xdr:cNvPr id="244" name="CustomShape 174">
          <a:extLst>
            <a:ext uri="{FF2B5EF4-FFF2-40B4-BE49-F238E27FC236}">
              <a16:creationId xmlns:a16="http://schemas.microsoft.com/office/drawing/2014/main" id="{00000000-0008-0000-1200-0000F4000000}"/>
            </a:ext>
          </a:extLst>
        </xdr:cNvPr>
        <xdr:cNvSpPr/>
      </xdr:nvSpPr>
      <xdr:spPr>
        <a:xfrm>
          <a:off x="1743199" y="2110587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1023</xdr:row>
      <xdr:rowOff>104775</xdr:rowOff>
    </xdr:from>
    <xdr:to>
      <xdr:col>18</xdr:col>
      <xdr:colOff>9401</xdr:colOff>
      <xdr:row>1026</xdr:row>
      <xdr:rowOff>66675</xdr:rowOff>
    </xdr:to>
    <xdr:sp macro="" textlink="">
      <xdr:nvSpPr>
        <xdr:cNvPr id="245" name="CustomShape 174">
          <a:extLst>
            <a:ext uri="{FF2B5EF4-FFF2-40B4-BE49-F238E27FC236}">
              <a16:creationId xmlns:a16="http://schemas.microsoft.com/office/drawing/2014/main" id="{00000000-0008-0000-1200-0000F5000000}"/>
            </a:ext>
          </a:extLst>
        </xdr:cNvPr>
        <xdr:cNvSpPr/>
      </xdr:nvSpPr>
      <xdr:spPr>
        <a:xfrm>
          <a:off x="14217015" y="2110492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1080</xdr:row>
      <xdr:rowOff>0</xdr:rowOff>
    </xdr:from>
    <xdr:ext cx="184731" cy="217560"/>
    <xdr:sp macro="" textlink="">
      <xdr:nvSpPr>
        <xdr:cNvPr id="246" name="1 CuadroTexto">
          <a:extLst>
            <a:ext uri="{FF2B5EF4-FFF2-40B4-BE49-F238E27FC236}">
              <a16:creationId xmlns:a16="http://schemas.microsoft.com/office/drawing/2014/main" id="{00000000-0008-0000-1200-0000F6000000}"/>
            </a:ext>
          </a:extLst>
        </xdr:cNvPr>
        <xdr:cNvSpPr txBox="1"/>
      </xdr:nvSpPr>
      <xdr:spPr>
        <a:xfrm>
          <a:off x="10860405" y="2221001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1074</xdr:row>
      <xdr:rowOff>0</xdr:rowOff>
    </xdr:from>
    <xdr:ext cx="194454" cy="283457"/>
    <xdr:sp macro="" textlink="">
      <xdr:nvSpPr>
        <xdr:cNvPr id="247" name="3 CuadroTexto">
          <a:extLst>
            <a:ext uri="{FF2B5EF4-FFF2-40B4-BE49-F238E27FC236}">
              <a16:creationId xmlns:a16="http://schemas.microsoft.com/office/drawing/2014/main" id="{00000000-0008-0000-1200-0000F7000000}"/>
            </a:ext>
          </a:extLst>
        </xdr:cNvPr>
        <xdr:cNvSpPr txBox="1"/>
      </xdr:nvSpPr>
      <xdr:spPr>
        <a:xfrm>
          <a:off x="1666875" y="2209723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1074</xdr:row>
      <xdr:rowOff>0</xdr:rowOff>
    </xdr:from>
    <xdr:ext cx="194454" cy="283457"/>
    <xdr:sp macro="" textlink="">
      <xdr:nvSpPr>
        <xdr:cNvPr id="248" name="4 CuadroTexto">
          <a:extLst>
            <a:ext uri="{FF2B5EF4-FFF2-40B4-BE49-F238E27FC236}">
              <a16:creationId xmlns:a16="http://schemas.microsoft.com/office/drawing/2014/main" id="{00000000-0008-0000-1200-0000F8000000}"/>
            </a:ext>
          </a:extLst>
        </xdr:cNvPr>
        <xdr:cNvSpPr txBox="1"/>
      </xdr:nvSpPr>
      <xdr:spPr>
        <a:xfrm>
          <a:off x="2114550" y="2209723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1074</xdr:row>
      <xdr:rowOff>0</xdr:rowOff>
    </xdr:from>
    <xdr:ext cx="184731" cy="264560"/>
    <xdr:sp macro="" textlink="">
      <xdr:nvSpPr>
        <xdr:cNvPr id="249" name="5 CuadroTexto">
          <a:extLst>
            <a:ext uri="{FF2B5EF4-FFF2-40B4-BE49-F238E27FC236}">
              <a16:creationId xmlns:a16="http://schemas.microsoft.com/office/drawing/2014/main" id="{00000000-0008-0000-1200-0000F9000000}"/>
            </a:ext>
          </a:extLst>
        </xdr:cNvPr>
        <xdr:cNvSpPr txBox="1"/>
      </xdr:nvSpPr>
      <xdr:spPr>
        <a:xfrm>
          <a:off x="1866900" y="220972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1074</xdr:row>
      <xdr:rowOff>0</xdr:rowOff>
    </xdr:from>
    <xdr:ext cx="184731" cy="264560"/>
    <xdr:sp macro="" textlink="">
      <xdr:nvSpPr>
        <xdr:cNvPr id="250" name="6 CuadroTexto">
          <a:extLst>
            <a:ext uri="{FF2B5EF4-FFF2-40B4-BE49-F238E27FC236}">
              <a16:creationId xmlns:a16="http://schemas.microsoft.com/office/drawing/2014/main" id="{00000000-0008-0000-1200-0000FA000000}"/>
            </a:ext>
          </a:extLst>
        </xdr:cNvPr>
        <xdr:cNvSpPr txBox="1"/>
      </xdr:nvSpPr>
      <xdr:spPr>
        <a:xfrm>
          <a:off x="6482715" y="220972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1074</xdr:row>
      <xdr:rowOff>142875</xdr:rowOff>
    </xdr:from>
    <xdr:to>
      <xdr:col>10</xdr:col>
      <xdr:colOff>514350</xdr:colOff>
      <xdr:row>1077</xdr:row>
      <xdr:rowOff>52873</xdr:rowOff>
    </xdr:to>
    <xdr:sp macro="" textlink="">
      <xdr:nvSpPr>
        <xdr:cNvPr id="251" name="CustomShape 2">
          <a:extLst>
            <a:ext uri="{FF2B5EF4-FFF2-40B4-BE49-F238E27FC236}">
              <a16:creationId xmlns:a16="http://schemas.microsoft.com/office/drawing/2014/main" id="{00000000-0008-0000-1200-0000FB000000}"/>
            </a:ext>
          </a:extLst>
        </xdr:cNvPr>
        <xdr:cNvSpPr/>
      </xdr:nvSpPr>
      <xdr:spPr>
        <a:xfrm>
          <a:off x="9248775" y="2211152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1080</xdr:row>
      <xdr:rowOff>130967</xdr:rowOff>
    </xdr:from>
    <xdr:to>
      <xdr:col>19</xdr:col>
      <xdr:colOff>695325</xdr:colOff>
      <xdr:row>1120</xdr:row>
      <xdr:rowOff>104775</xdr:rowOff>
    </xdr:to>
    <xdr:sp macro="" textlink="">
      <xdr:nvSpPr>
        <xdr:cNvPr id="252" name="CustomShape 3">
          <a:extLst>
            <a:ext uri="{FF2B5EF4-FFF2-40B4-BE49-F238E27FC236}">
              <a16:creationId xmlns:a16="http://schemas.microsoft.com/office/drawing/2014/main" id="{00000000-0008-0000-1200-0000FC000000}"/>
            </a:ext>
          </a:extLst>
        </xdr:cNvPr>
        <xdr:cNvSpPr/>
      </xdr:nvSpPr>
      <xdr:spPr>
        <a:xfrm>
          <a:off x="57150" y="2222311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1078</xdr:row>
      <xdr:rowOff>11657</xdr:rowOff>
    </xdr:from>
    <xdr:to>
      <xdr:col>16</xdr:col>
      <xdr:colOff>289204</xdr:colOff>
      <xdr:row>1080</xdr:row>
      <xdr:rowOff>30865</xdr:rowOff>
    </xdr:to>
    <xdr:sp macro="" textlink="">
      <xdr:nvSpPr>
        <xdr:cNvPr id="253" name="CustomShape 174">
          <a:extLst>
            <a:ext uri="{FF2B5EF4-FFF2-40B4-BE49-F238E27FC236}">
              <a16:creationId xmlns:a16="http://schemas.microsoft.com/office/drawing/2014/main" id="{00000000-0008-0000-1200-0000FD000000}"/>
            </a:ext>
          </a:extLst>
        </xdr:cNvPr>
        <xdr:cNvSpPr/>
      </xdr:nvSpPr>
      <xdr:spPr>
        <a:xfrm>
          <a:off x="4716904" y="2217460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1084</xdr:row>
      <xdr:rowOff>166060</xdr:rowOff>
    </xdr:from>
    <xdr:to>
      <xdr:col>12</xdr:col>
      <xdr:colOff>509194</xdr:colOff>
      <xdr:row>1085</xdr:row>
      <xdr:rowOff>156055</xdr:rowOff>
    </xdr:to>
    <xdr:sp macro="" textlink="">
      <xdr:nvSpPr>
        <xdr:cNvPr id="254" name="CustomShape 38">
          <a:extLst>
            <a:ext uri="{FF2B5EF4-FFF2-40B4-BE49-F238E27FC236}">
              <a16:creationId xmlns:a16="http://schemas.microsoft.com/office/drawing/2014/main" id="{00000000-0008-0000-1200-0000FE000000}"/>
            </a:ext>
          </a:extLst>
        </xdr:cNvPr>
        <xdr:cNvSpPr/>
      </xdr:nvSpPr>
      <xdr:spPr>
        <a:xfrm>
          <a:off x="13007276" y="2230282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1074</xdr:row>
      <xdr:rowOff>114300</xdr:rowOff>
    </xdr:from>
    <xdr:to>
      <xdr:col>4</xdr:col>
      <xdr:colOff>266700</xdr:colOff>
      <xdr:row>1077</xdr:row>
      <xdr:rowOff>76200</xdr:rowOff>
    </xdr:to>
    <xdr:sp macro="" textlink="">
      <xdr:nvSpPr>
        <xdr:cNvPr id="255" name="CustomShape 174">
          <a:extLst>
            <a:ext uri="{FF2B5EF4-FFF2-40B4-BE49-F238E27FC236}">
              <a16:creationId xmlns:a16="http://schemas.microsoft.com/office/drawing/2014/main" id="{00000000-0008-0000-1200-0000FF000000}"/>
            </a:ext>
          </a:extLst>
        </xdr:cNvPr>
        <xdr:cNvSpPr/>
      </xdr:nvSpPr>
      <xdr:spPr>
        <a:xfrm>
          <a:off x="1743199" y="2210866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1074</xdr:row>
      <xdr:rowOff>104775</xdr:rowOff>
    </xdr:from>
    <xdr:to>
      <xdr:col>18</xdr:col>
      <xdr:colOff>9401</xdr:colOff>
      <xdr:row>1077</xdr:row>
      <xdr:rowOff>66675</xdr:rowOff>
    </xdr:to>
    <xdr:sp macro="" textlink="">
      <xdr:nvSpPr>
        <xdr:cNvPr id="256" name="CustomShape 174">
          <a:extLst>
            <a:ext uri="{FF2B5EF4-FFF2-40B4-BE49-F238E27FC236}">
              <a16:creationId xmlns:a16="http://schemas.microsoft.com/office/drawing/2014/main" id="{00000000-0008-0000-1200-000000010000}"/>
            </a:ext>
          </a:extLst>
        </xdr:cNvPr>
        <xdr:cNvSpPr/>
      </xdr:nvSpPr>
      <xdr:spPr>
        <a:xfrm>
          <a:off x="14217015" y="2210771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1131</xdr:row>
      <xdr:rowOff>0</xdr:rowOff>
    </xdr:from>
    <xdr:ext cx="184731" cy="217560"/>
    <xdr:sp macro="" textlink="">
      <xdr:nvSpPr>
        <xdr:cNvPr id="257" name="1 CuadroTexto">
          <a:extLst>
            <a:ext uri="{FF2B5EF4-FFF2-40B4-BE49-F238E27FC236}">
              <a16:creationId xmlns:a16="http://schemas.microsoft.com/office/drawing/2014/main" id="{00000000-0008-0000-1200-000001010000}"/>
            </a:ext>
          </a:extLst>
        </xdr:cNvPr>
        <xdr:cNvSpPr txBox="1"/>
      </xdr:nvSpPr>
      <xdr:spPr>
        <a:xfrm>
          <a:off x="10860405" y="2321280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1125</xdr:row>
      <xdr:rowOff>0</xdr:rowOff>
    </xdr:from>
    <xdr:ext cx="194454" cy="283457"/>
    <xdr:sp macro="" textlink="">
      <xdr:nvSpPr>
        <xdr:cNvPr id="258" name="3 CuadroTexto">
          <a:extLst>
            <a:ext uri="{FF2B5EF4-FFF2-40B4-BE49-F238E27FC236}">
              <a16:creationId xmlns:a16="http://schemas.microsoft.com/office/drawing/2014/main" id="{00000000-0008-0000-1200-000002010000}"/>
            </a:ext>
          </a:extLst>
        </xdr:cNvPr>
        <xdr:cNvSpPr txBox="1"/>
      </xdr:nvSpPr>
      <xdr:spPr>
        <a:xfrm>
          <a:off x="1666875" y="2310003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1125</xdr:row>
      <xdr:rowOff>0</xdr:rowOff>
    </xdr:from>
    <xdr:ext cx="194454" cy="283457"/>
    <xdr:sp macro="" textlink="">
      <xdr:nvSpPr>
        <xdr:cNvPr id="259" name="4 CuadroTexto">
          <a:extLst>
            <a:ext uri="{FF2B5EF4-FFF2-40B4-BE49-F238E27FC236}">
              <a16:creationId xmlns:a16="http://schemas.microsoft.com/office/drawing/2014/main" id="{00000000-0008-0000-1200-000003010000}"/>
            </a:ext>
          </a:extLst>
        </xdr:cNvPr>
        <xdr:cNvSpPr txBox="1"/>
      </xdr:nvSpPr>
      <xdr:spPr>
        <a:xfrm>
          <a:off x="2114550" y="2310003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1125</xdr:row>
      <xdr:rowOff>0</xdr:rowOff>
    </xdr:from>
    <xdr:ext cx="184731" cy="264560"/>
    <xdr:sp macro="" textlink="">
      <xdr:nvSpPr>
        <xdr:cNvPr id="260" name="5 CuadroTexto">
          <a:extLst>
            <a:ext uri="{FF2B5EF4-FFF2-40B4-BE49-F238E27FC236}">
              <a16:creationId xmlns:a16="http://schemas.microsoft.com/office/drawing/2014/main" id="{00000000-0008-0000-1200-000004010000}"/>
            </a:ext>
          </a:extLst>
        </xdr:cNvPr>
        <xdr:cNvSpPr txBox="1"/>
      </xdr:nvSpPr>
      <xdr:spPr>
        <a:xfrm>
          <a:off x="1866900" y="2310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1125</xdr:row>
      <xdr:rowOff>0</xdr:rowOff>
    </xdr:from>
    <xdr:ext cx="184731" cy="264560"/>
    <xdr:sp macro="" textlink="">
      <xdr:nvSpPr>
        <xdr:cNvPr id="261" name="6 CuadroTexto">
          <a:extLst>
            <a:ext uri="{FF2B5EF4-FFF2-40B4-BE49-F238E27FC236}">
              <a16:creationId xmlns:a16="http://schemas.microsoft.com/office/drawing/2014/main" id="{00000000-0008-0000-1200-000005010000}"/>
            </a:ext>
          </a:extLst>
        </xdr:cNvPr>
        <xdr:cNvSpPr txBox="1"/>
      </xdr:nvSpPr>
      <xdr:spPr>
        <a:xfrm>
          <a:off x="6482715" y="2310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1125</xdr:row>
      <xdr:rowOff>142875</xdr:rowOff>
    </xdr:from>
    <xdr:to>
      <xdr:col>10</xdr:col>
      <xdr:colOff>514350</xdr:colOff>
      <xdr:row>1128</xdr:row>
      <xdr:rowOff>52873</xdr:rowOff>
    </xdr:to>
    <xdr:sp macro="" textlink="">
      <xdr:nvSpPr>
        <xdr:cNvPr id="262" name="CustomShape 2">
          <a:extLst>
            <a:ext uri="{FF2B5EF4-FFF2-40B4-BE49-F238E27FC236}">
              <a16:creationId xmlns:a16="http://schemas.microsoft.com/office/drawing/2014/main" id="{00000000-0008-0000-1200-000006010000}"/>
            </a:ext>
          </a:extLst>
        </xdr:cNvPr>
        <xdr:cNvSpPr/>
      </xdr:nvSpPr>
      <xdr:spPr>
        <a:xfrm>
          <a:off x="9248775" y="2311431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1131</xdr:row>
      <xdr:rowOff>130967</xdr:rowOff>
    </xdr:from>
    <xdr:to>
      <xdr:col>19</xdr:col>
      <xdr:colOff>695325</xdr:colOff>
      <xdr:row>1171</xdr:row>
      <xdr:rowOff>104775</xdr:rowOff>
    </xdr:to>
    <xdr:sp macro="" textlink="">
      <xdr:nvSpPr>
        <xdr:cNvPr id="263" name="CustomShape 3">
          <a:extLst>
            <a:ext uri="{FF2B5EF4-FFF2-40B4-BE49-F238E27FC236}">
              <a16:creationId xmlns:a16="http://schemas.microsoft.com/office/drawing/2014/main" id="{00000000-0008-0000-1200-000007010000}"/>
            </a:ext>
          </a:extLst>
        </xdr:cNvPr>
        <xdr:cNvSpPr/>
      </xdr:nvSpPr>
      <xdr:spPr>
        <a:xfrm>
          <a:off x="57150" y="2322590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1129</xdr:row>
      <xdr:rowOff>11657</xdr:rowOff>
    </xdr:from>
    <xdr:to>
      <xdr:col>16</xdr:col>
      <xdr:colOff>289204</xdr:colOff>
      <xdr:row>1131</xdr:row>
      <xdr:rowOff>30865</xdr:rowOff>
    </xdr:to>
    <xdr:sp macro="" textlink="">
      <xdr:nvSpPr>
        <xdr:cNvPr id="264" name="CustomShape 174">
          <a:extLst>
            <a:ext uri="{FF2B5EF4-FFF2-40B4-BE49-F238E27FC236}">
              <a16:creationId xmlns:a16="http://schemas.microsoft.com/office/drawing/2014/main" id="{00000000-0008-0000-1200-000008010000}"/>
            </a:ext>
          </a:extLst>
        </xdr:cNvPr>
        <xdr:cNvSpPr/>
      </xdr:nvSpPr>
      <xdr:spPr>
        <a:xfrm>
          <a:off x="4716904" y="2317739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1135</xdr:row>
      <xdr:rowOff>166060</xdr:rowOff>
    </xdr:from>
    <xdr:to>
      <xdr:col>12</xdr:col>
      <xdr:colOff>509194</xdr:colOff>
      <xdr:row>1136</xdr:row>
      <xdr:rowOff>156055</xdr:rowOff>
    </xdr:to>
    <xdr:sp macro="" textlink="">
      <xdr:nvSpPr>
        <xdr:cNvPr id="265" name="CustomShape 38">
          <a:extLst>
            <a:ext uri="{FF2B5EF4-FFF2-40B4-BE49-F238E27FC236}">
              <a16:creationId xmlns:a16="http://schemas.microsoft.com/office/drawing/2014/main" id="{00000000-0008-0000-1200-000009010000}"/>
            </a:ext>
          </a:extLst>
        </xdr:cNvPr>
        <xdr:cNvSpPr/>
      </xdr:nvSpPr>
      <xdr:spPr>
        <a:xfrm>
          <a:off x="13007276" y="2330561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1125</xdr:row>
      <xdr:rowOff>114300</xdr:rowOff>
    </xdr:from>
    <xdr:to>
      <xdr:col>4</xdr:col>
      <xdr:colOff>266700</xdr:colOff>
      <xdr:row>1128</xdr:row>
      <xdr:rowOff>76200</xdr:rowOff>
    </xdr:to>
    <xdr:sp macro="" textlink="">
      <xdr:nvSpPr>
        <xdr:cNvPr id="266" name="CustomShape 174">
          <a:extLst>
            <a:ext uri="{FF2B5EF4-FFF2-40B4-BE49-F238E27FC236}">
              <a16:creationId xmlns:a16="http://schemas.microsoft.com/office/drawing/2014/main" id="{00000000-0008-0000-1200-00000A010000}"/>
            </a:ext>
          </a:extLst>
        </xdr:cNvPr>
        <xdr:cNvSpPr/>
      </xdr:nvSpPr>
      <xdr:spPr>
        <a:xfrm>
          <a:off x="1743199" y="2311146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1125</xdr:row>
      <xdr:rowOff>104775</xdr:rowOff>
    </xdr:from>
    <xdr:to>
      <xdr:col>18</xdr:col>
      <xdr:colOff>9401</xdr:colOff>
      <xdr:row>1128</xdr:row>
      <xdr:rowOff>66675</xdr:rowOff>
    </xdr:to>
    <xdr:sp macro="" textlink="">
      <xdr:nvSpPr>
        <xdr:cNvPr id="267" name="CustomShape 174">
          <a:extLst>
            <a:ext uri="{FF2B5EF4-FFF2-40B4-BE49-F238E27FC236}">
              <a16:creationId xmlns:a16="http://schemas.microsoft.com/office/drawing/2014/main" id="{00000000-0008-0000-1200-00000B010000}"/>
            </a:ext>
          </a:extLst>
        </xdr:cNvPr>
        <xdr:cNvSpPr/>
      </xdr:nvSpPr>
      <xdr:spPr>
        <a:xfrm>
          <a:off x="14217015" y="2311050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1182</xdr:row>
      <xdr:rowOff>0</xdr:rowOff>
    </xdr:from>
    <xdr:ext cx="184731" cy="217560"/>
    <xdr:sp macro="" textlink="">
      <xdr:nvSpPr>
        <xdr:cNvPr id="268" name="1 CuadroTexto">
          <a:extLst>
            <a:ext uri="{FF2B5EF4-FFF2-40B4-BE49-F238E27FC236}">
              <a16:creationId xmlns:a16="http://schemas.microsoft.com/office/drawing/2014/main" id="{00000000-0008-0000-1200-00000C010000}"/>
            </a:ext>
          </a:extLst>
        </xdr:cNvPr>
        <xdr:cNvSpPr txBox="1"/>
      </xdr:nvSpPr>
      <xdr:spPr>
        <a:xfrm>
          <a:off x="10860405" y="2421559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1176</xdr:row>
      <xdr:rowOff>0</xdr:rowOff>
    </xdr:from>
    <xdr:ext cx="194454" cy="283457"/>
    <xdr:sp macro="" textlink="">
      <xdr:nvSpPr>
        <xdr:cNvPr id="269" name="3 CuadroTexto">
          <a:extLst>
            <a:ext uri="{FF2B5EF4-FFF2-40B4-BE49-F238E27FC236}">
              <a16:creationId xmlns:a16="http://schemas.microsoft.com/office/drawing/2014/main" id="{00000000-0008-0000-1200-00000D010000}"/>
            </a:ext>
          </a:extLst>
        </xdr:cNvPr>
        <xdr:cNvSpPr txBox="1"/>
      </xdr:nvSpPr>
      <xdr:spPr>
        <a:xfrm>
          <a:off x="1666875" y="2410282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1176</xdr:row>
      <xdr:rowOff>0</xdr:rowOff>
    </xdr:from>
    <xdr:ext cx="194454" cy="283457"/>
    <xdr:sp macro="" textlink="">
      <xdr:nvSpPr>
        <xdr:cNvPr id="270" name="4 CuadroTexto">
          <a:extLst>
            <a:ext uri="{FF2B5EF4-FFF2-40B4-BE49-F238E27FC236}">
              <a16:creationId xmlns:a16="http://schemas.microsoft.com/office/drawing/2014/main" id="{00000000-0008-0000-1200-00000E010000}"/>
            </a:ext>
          </a:extLst>
        </xdr:cNvPr>
        <xdr:cNvSpPr txBox="1"/>
      </xdr:nvSpPr>
      <xdr:spPr>
        <a:xfrm>
          <a:off x="2114550" y="2410282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1176</xdr:row>
      <xdr:rowOff>0</xdr:rowOff>
    </xdr:from>
    <xdr:ext cx="184731" cy="264560"/>
    <xdr:sp macro="" textlink="">
      <xdr:nvSpPr>
        <xdr:cNvPr id="271" name="5 CuadroTexto">
          <a:extLst>
            <a:ext uri="{FF2B5EF4-FFF2-40B4-BE49-F238E27FC236}">
              <a16:creationId xmlns:a16="http://schemas.microsoft.com/office/drawing/2014/main" id="{00000000-0008-0000-1200-00000F010000}"/>
            </a:ext>
          </a:extLst>
        </xdr:cNvPr>
        <xdr:cNvSpPr txBox="1"/>
      </xdr:nvSpPr>
      <xdr:spPr>
        <a:xfrm>
          <a:off x="1866900" y="24102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1176</xdr:row>
      <xdr:rowOff>0</xdr:rowOff>
    </xdr:from>
    <xdr:ext cx="184731" cy="264560"/>
    <xdr:sp macro="" textlink="">
      <xdr:nvSpPr>
        <xdr:cNvPr id="272" name="6 CuadroTexto">
          <a:extLst>
            <a:ext uri="{FF2B5EF4-FFF2-40B4-BE49-F238E27FC236}">
              <a16:creationId xmlns:a16="http://schemas.microsoft.com/office/drawing/2014/main" id="{00000000-0008-0000-1200-000010010000}"/>
            </a:ext>
          </a:extLst>
        </xdr:cNvPr>
        <xdr:cNvSpPr txBox="1"/>
      </xdr:nvSpPr>
      <xdr:spPr>
        <a:xfrm>
          <a:off x="6482715" y="24102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1176</xdr:row>
      <xdr:rowOff>142875</xdr:rowOff>
    </xdr:from>
    <xdr:to>
      <xdr:col>10</xdr:col>
      <xdr:colOff>514350</xdr:colOff>
      <xdr:row>1179</xdr:row>
      <xdr:rowOff>52873</xdr:rowOff>
    </xdr:to>
    <xdr:sp macro="" textlink="">
      <xdr:nvSpPr>
        <xdr:cNvPr id="273" name="CustomShape 2">
          <a:extLst>
            <a:ext uri="{FF2B5EF4-FFF2-40B4-BE49-F238E27FC236}">
              <a16:creationId xmlns:a16="http://schemas.microsoft.com/office/drawing/2014/main" id="{00000000-0008-0000-1200-000011010000}"/>
            </a:ext>
          </a:extLst>
        </xdr:cNvPr>
        <xdr:cNvSpPr/>
      </xdr:nvSpPr>
      <xdr:spPr>
        <a:xfrm>
          <a:off x="9248775" y="2411710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1182</xdr:row>
      <xdr:rowOff>130967</xdr:rowOff>
    </xdr:from>
    <xdr:to>
      <xdr:col>19</xdr:col>
      <xdr:colOff>695325</xdr:colOff>
      <xdr:row>1222</xdr:row>
      <xdr:rowOff>104775</xdr:rowOff>
    </xdr:to>
    <xdr:sp macro="" textlink="">
      <xdr:nvSpPr>
        <xdr:cNvPr id="274" name="CustomShape 3">
          <a:extLst>
            <a:ext uri="{FF2B5EF4-FFF2-40B4-BE49-F238E27FC236}">
              <a16:creationId xmlns:a16="http://schemas.microsoft.com/office/drawing/2014/main" id="{00000000-0008-0000-1200-000012010000}"/>
            </a:ext>
          </a:extLst>
        </xdr:cNvPr>
        <xdr:cNvSpPr/>
      </xdr:nvSpPr>
      <xdr:spPr>
        <a:xfrm>
          <a:off x="57150" y="242286947"/>
          <a:ext cx="21524595" cy="779954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1180</xdr:row>
      <xdr:rowOff>11657</xdr:rowOff>
    </xdr:from>
    <xdr:to>
      <xdr:col>16</xdr:col>
      <xdr:colOff>289204</xdr:colOff>
      <xdr:row>1182</xdr:row>
      <xdr:rowOff>30865</xdr:rowOff>
    </xdr:to>
    <xdr:sp macro="" textlink="">
      <xdr:nvSpPr>
        <xdr:cNvPr id="275" name="CustomShape 174">
          <a:extLst>
            <a:ext uri="{FF2B5EF4-FFF2-40B4-BE49-F238E27FC236}">
              <a16:creationId xmlns:a16="http://schemas.microsoft.com/office/drawing/2014/main" id="{00000000-0008-0000-1200-000013010000}"/>
            </a:ext>
          </a:extLst>
        </xdr:cNvPr>
        <xdr:cNvSpPr/>
      </xdr:nvSpPr>
      <xdr:spPr>
        <a:xfrm>
          <a:off x="4716904" y="2418018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1186</xdr:row>
      <xdr:rowOff>166060</xdr:rowOff>
    </xdr:from>
    <xdr:to>
      <xdr:col>12</xdr:col>
      <xdr:colOff>509194</xdr:colOff>
      <xdr:row>1187</xdr:row>
      <xdr:rowOff>156055</xdr:rowOff>
    </xdr:to>
    <xdr:sp macro="" textlink="">
      <xdr:nvSpPr>
        <xdr:cNvPr id="276" name="CustomShape 38">
          <a:extLst>
            <a:ext uri="{FF2B5EF4-FFF2-40B4-BE49-F238E27FC236}">
              <a16:creationId xmlns:a16="http://schemas.microsoft.com/office/drawing/2014/main" id="{00000000-0008-0000-1200-000014010000}"/>
            </a:ext>
          </a:extLst>
        </xdr:cNvPr>
        <xdr:cNvSpPr/>
      </xdr:nvSpPr>
      <xdr:spPr>
        <a:xfrm>
          <a:off x="13007276" y="2430840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1176</xdr:row>
      <xdr:rowOff>114300</xdr:rowOff>
    </xdr:from>
    <xdr:to>
      <xdr:col>4</xdr:col>
      <xdr:colOff>266700</xdr:colOff>
      <xdr:row>1179</xdr:row>
      <xdr:rowOff>76200</xdr:rowOff>
    </xdr:to>
    <xdr:sp macro="" textlink="">
      <xdr:nvSpPr>
        <xdr:cNvPr id="277" name="CustomShape 174">
          <a:extLst>
            <a:ext uri="{FF2B5EF4-FFF2-40B4-BE49-F238E27FC236}">
              <a16:creationId xmlns:a16="http://schemas.microsoft.com/office/drawing/2014/main" id="{00000000-0008-0000-1200-000015010000}"/>
            </a:ext>
          </a:extLst>
        </xdr:cNvPr>
        <xdr:cNvSpPr/>
      </xdr:nvSpPr>
      <xdr:spPr>
        <a:xfrm>
          <a:off x="1743199" y="2411425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1176</xdr:row>
      <xdr:rowOff>104775</xdr:rowOff>
    </xdr:from>
    <xdr:to>
      <xdr:col>18</xdr:col>
      <xdr:colOff>9401</xdr:colOff>
      <xdr:row>1179</xdr:row>
      <xdr:rowOff>66675</xdr:rowOff>
    </xdr:to>
    <xdr:sp macro="" textlink="">
      <xdr:nvSpPr>
        <xdr:cNvPr id="278" name="CustomShape 174">
          <a:extLst>
            <a:ext uri="{FF2B5EF4-FFF2-40B4-BE49-F238E27FC236}">
              <a16:creationId xmlns:a16="http://schemas.microsoft.com/office/drawing/2014/main" id="{00000000-0008-0000-1200-000016010000}"/>
            </a:ext>
          </a:extLst>
        </xdr:cNvPr>
        <xdr:cNvSpPr/>
      </xdr:nvSpPr>
      <xdr:spPr>
        <a:xfrm>
          <a:off x="14217015" y="2411329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drawings/drawing19.xml><?xml version="1.0" encoding="utf-8"?>
<c:userShapes xmlns:c="http://schemas.openxmlformats.org/drawingml/2006/chart">
  <cdr:relSizeAnchor xmlns:cdr="http://schemas.openxmlformats.org/drawingml/2006/chartDrawing">
    <cdr:from>
      <cdr:x>0.10567</cdr:x>
      <cdr:y>0.82988</cdr:y>
    </cdr:from>
    <cdr:to>
      <cdr:x>0.79897</cdr:x>
      <cdr:y>0.94606</cdr:y>
    </cdr:to>
    <cdr:sp macro="" textlink="">
      <cdr:nvSpPr>
        <cdr:cNvPr id="2" name="1 CuadroTexto"/>
        <cdr:cNvSpPr txBox="1"/>
      </cdr:nvSpPr>
      <cdr:spPr>
        <a:xfrm xmlns:a="http://schemas.openxmlformats.org/drawingml/2006/main">
          <a:off x="390524" y="1905000"/>
          <a:ext cx="2562225" cy="266700"/>
        </a:xfrm>
        <a:prstGeom xmlns:a="http://schemas.openxmlformats.org/drawingml/2006/main" prst="rect">
          <a:avLst/>
        </a:prstGeom>
      </cdr:spPr>
      <cdr:txBody>
        <a:bodyPr xmlns:a="http://schemas.openxmlformats.org/drawingml/2006/main" wrap="none" rtlCol="0"/>
        <a:lstStyle xmlns:a="http://schemas.openxmlformats.org/drawingml/2006/main"/>
        <a:p xmlns:a="http://schemas.openxmlformats.org/drawingml/2006/main">
          <a:endParaRPr lang="es-VE" sz="900" b="1"/>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GOB%20ZULIA/HOMOLOGA%20CATEGORI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COSEN%20ANALISIS\3%20RESUMEN%20DE%20CASOS%20RECIBIDOS%20Y%20ATENDIDO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LANIFICACION/Copia%20de%20PORTAFOLIO%20PRIORIZACION%202021VF-1%20nueva%20esparta.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User/Downloads/LEVANTAMIENTO_DE_PROYECTO_PRTSEN_2025_3031_v3_080925%20420PM%20JC%2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User/Downloads/LEVANTAMIENTO%20DE%20PROYECTO%20PRTSENV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G-FIVE/Downloads/GRAFICAS%20PRTSEN%200108202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EGORIA"/>
      <sheetName val="EXTCATEG"/>
      <sheetName val="SUBCATEG"/>
      <sheetName val="RESPONSABLE"/>
      <sheetName val="CATEGORIA ASIGNADA"/>
      <sheetName val="TD RESUMEN"/>
      <sheetName val="VERIFICA CAT"/>
      <sheetName val="RESUMEN SALUD"/>
      <sheetName val="ANALISI SALUD"/>
      <sheetName val="RESUMEN ANALISI SALUD"/>
      <sheetName val="Hoja5"/>
      <sheetName val="SALUD"/>
      <sheetName val="ELEC"/>
      <sheetName val="ELECTRICIDAD"/>
      <sheetName val="Hoja1"/>
      <sheetName val="NUEVO SALUD"/>
      <sheetName val="Hoja3"/>
      <sheetName val="Hoja2"/>
    </sheetNames>
    <sheetDataSet>
      <sheetData sheetId="0" refreshError="1"/>
      <sheetData sheetId="1">
        <row r="2">
          <cell r="B2" t="str">
            <v>ADMINISTRATIVO (CASOS COLECTIVOS)</v>
          </cell>
        </row>
        <row r="3">
          <cell r="B3" t="str">
            <v>ADMINISTRATIVO (CASOS PERSONALES)</v>
          </cell>
        </row>
        <row r="4">
          <cell r="B4" t="str">
            <v>AFECTACION DE VIALIDAD</v>
          </cell>
        </row>
        <row r="5">
          <cell r="B5" t="str">
            <v>ALUMBRADO PUBLICO</v>
          </cell>
        </row>
        <row r="6">
          <cell r="B6" t="str">
            <v>ATENCION INMEDIATA DE AGUA POTABLE</v>
          </cell>
        </row>
        <row r="7">
          <cell r="B7" t="str">
            <v>ATENCION INMEDIATA DE AGUAS SERVIDAS</v>
          </cell>
        </row>
        <row r="8">
          <cell r="B8" t="str">
            <v>ATENCIONES DE INSTALACIONES Y EQUIPOS</v>
          </cell>
        </row>
        <row r="9">
          <cell r="B9" t="str">
            <v>AVERIA DE VOZ</v>
          </cell>
        </row>
        <row r="10">
          <cell r="B10" t="str">
            <v>AVERIA DE VOZ Y DATOS</v>
          </cell>
        </row>
        <row r="11">
          <cell r="B11" t="str">
            <v>CANTV</v>
          </cell>
        </row>
        <row r="12">
          <cell r="B12" t="str">
            <v>CASO SALUD INDIVIDUAL</v>
          </cell>
        </row>
        <row r="13">
          <cell r="B13" t="str">
            <v>CENTRO DE SALUD CERRADO</v>
          </cell>
        </row>
        <row r="14">
          <cell r="B14" t="str">
            <v>CICLO DE ATENCION</v>
          </cell>
        </row>
        <row r="15">
          <cell r="B15" t="str">
            <v>CICLOS DE ABASTECIMIENTO</v>
          </cell>
        </row>
        <row r="16">
          <cell r="B16" t="str">
            <v>COBRO ILEGAL Y SUSTRACCION DE INSUMOS</v>
          </cell>
        </row>
        <row r="17">
          <cell r="B17" t="str">
            <v>CONEXION A GASIFICACION DIRECTA</v>
          </cell>
        </row>
        <row r="18">
          <cell r="B18" t="str">
            <v>FALLA DE SERVICIO ELECTRICO</v>
          </cell>
        </row>
        <row r="19">
          <cell r="B19" t="str">
            <v>FALTA DE INSUMOS</v>
          </cell>
        </row>
        <row r="20">
          <cell r="B20" t="str">
            <v>FUGAS EXTERNAS (CALLE)</v>
          </cell>
        </row>
        <row r="21">
          <cell r="B21" t="str">
            <v>GESTION COMERCIAL</v>
          </cell>
        </row>
        <row r="22">
          <cell r="B22" t="str">
            <v>INFRAESTRUCTURA</v>
          </cell>
        </row>
        <row r="23">
          <cell r="B23" t="str">
            <v>INFRAESTRUCTURA</v>
          </cell>
        </row>
        <row r="24">
          <cell r="B24" t="str">
            <v>NUEVA INSTALACIION DE GAS</v>
          </cell>
        </row>
        <row r="25">
          <cell r="B25" t="str">
            <v>OTROS</v>
          </cell>
        </row>
        <row r="26">
          <cell r="B26" t="str">
            <v>PICA Y PODA</v>
          </cell>
        </row>
        <row r="27">
          <cell r="B27" t="str">
            <v>PROYECTO DE ELECTRIFICACION</v>
          </cell>
        </row>
        <row r="28">
          <cell r="B28" t="str">
            <v>PROYECTOS MAYORES</v>
          </cell>
        </row>
        <row r="29">
          <cell r="B29" t="str">
            <v>Sin ExtCateg</v>
          </cell>
        </row>
        <row r="30">
          <cell r="B30" t="str">
            <v>SUSTITUCION DE CILINDROS O TANQUES ESTACIONARIOS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EFECT CASOS ENTRANTES"/>
      <sheetName val="HISTORICO CASOS ENTRANTES"/>
      <sheetName val="RESUMEN DIAS  MUN"/>
      <sheetName val="RESUMEN DIAS"/>
      <sheetName val="RESUMEN MENSUAL"/>
      <sheetName val="RESUMEN DIARIO ACUMULADO"/>
      <sheetName val="RESUMEN EFECTIVIDAD DIARIA"/>
      <sheetName val="RESUMEN ESTADO"/>
      <sheetName val="_3_RESUMEN_DE_CASOS_RECIBIDOS"/>
      <sheetName val="RECIBIDOS Y ATENDIDOS"/>
      <sheetName val="Hoja1"/>
    </sheetNames>
    <sheetDataSet>
      <sheetData sheetId="0"/>
      <sheetData sheetId="1"/>
      <sheetData sheetId="2"/>
      <sheetData sheetId="3"/>
      <sheetData sheetId="4"/>
      <sheetData sheetId="5"/>
      <sheetData sheetId="6"/>
      <sheetData sheetId="7">
        <row r="10">
          <cell r="A10" t="str">
            <v>ESTADO</v>
          </cell>
        </row>
        <row r="11">
          <cell r="A11" t="str">
            <v>AMAZONAS</v>
          </cell>
        </row>
        <row r="12">
          <cell r="A12" t="str">
            <v>ANZOATEGUI</v>
          </cell>
        </row>
        <row r="13">
          <cell r="A13" t="str">
            <v>APURE</v>
          </cell>
        </row>
        <row r="14">
          <cell r="A14" t="str">
            <v>ARAGUA</v>
          </cell>
        </row>
        <row r="15">
          <cell r="A15" t="str">
            <v>BARINAS</v>
          </cell>
        </row>
        <row r="16">
          <cell r="A16" t="str">
            <v>BOLIVAR</v>
          </cell>
        </row>
        <row r="17">
          <cell r="A17" t="str">
            <v>CARABOBO</v>
          </cell>
        </row>
        <row r="18">
          <cell r="A18" t="str">
            <v>CARACAS</v>
          </cell>
        </row>
        <row r="19">
          <cell r="A19" t="str">
            <v>COJEDES</v>
          </cell>
        </row>
        <row r="20">
          <cell r="A20" t="str">
            <v>DELTA AMACURO</v>
          </cell>
        </row>
        <row r="21">
          <cell r="A21" t="str">
            <v>FALCON</v>
          </cell>
        </row>
        <row r="22">
          <cell r="A22" t="str">
            <v>GUARICO</v>
          </cell>
        </row>
        <row r="23">
          <cell r="A23" t="str">
            <v>LA GUAIRA</v>
          </cell>
        </row>
        <row r="24">
          <cell r="A24" t="str">
            <v>LARA</v>
          </cell>
        </row>
        <row r="25">
          <cell r="A25" t="str">
            <v>MERIDA</v>
          </cell>
        </row>
        <row r="26">
          <cell r="A26" t="str">
            <v>MIRANDA</v>
          </cell>
        </row>
        <row r="27">
          <cell r="A27" t="str">
            <v>MONAGAS</v>
          </cell>
        </row>
        <row r="28">
          <cell r="A28" t="str">
            <v>NUEVA ESPARTA</v>
          </cell>
        </row>
        <row r="29">
          <cell r="A29" t="str">
            <v>PORTUGUESA</v>
          </cell>
        </row>
        <row r="30">
          <cell r="A30" t="str">
            <v>SUCRE</v>
          </cell>
        </row>
        <row r="31">
          <cell r="A31" t="str">
            <v>TACHIRA</v>
          </cell>
        </row>
        <row r="32">
          <cell r="A32" t="str">
            <v>TRUJILLO</v>
          </cell>
        </row>
        <row r="33">
          <cell r="A33" t="str">
            <v>YARACUY</v>
          </cell>
        </row>
        <row r="34">
          <cell r="A34" t="str">
            <v>ZULIA</v>
          </cell>
        </row>
        <row r="35">
          <cell r="A35" t="str">
            <v>Total general</v>
          </cell>
        </row>
      </sheetData>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AFOLIO PRIORIZADO"/>
      <sheetName val="MODELO DE LLENADO"/>
      <sheetName val="Circuitos  Pre Seleccionado"/>
      <sheetName val="Suestaciones Preseleccionados"/>
      <sheetName val="OBRAS INCONCLUSAS"/>
      <sheetName val="VAR"/>
      <sheetName val="Hoja1"/>
      <sheetName val="Hoja2"/>
    </sheetNames>
    <sheetDataSet>
      <sheetData sheetId="0"/>
      <sheetData sheetId="1"/>
      <sheetData sheetId="2"/>
      <sheetData sheetId="3"/>
      <sheetData sheetId="4"/>
      <sheetData sheetId="5">
        <row r="2">
          <cell r="A2" t="str">
            <v>Contratación</v>
          </cell>
        </row>
        <row r="3">
          <cell r="A3" t="str">
            <v>Por definición</v>
          </cell>
        </row>
        <row r="4">
          <cell r="A4" t="str">
            <v>Ingeniería Básica</v>
          </cell>
        </row>
        <row r="5">
          <cell r="A5" t="str">
            <v>Ingeniería Conceptual</v>
          </cell>
        </row>
        <row r="6">
          <cell r="A6" t="str">
            <v>Ingeniería Conceptual y Ingeniería Básica</v>
          </cell>
        </row>
        <row r="7">
          <cell r="A7" t="str">
            <v>Ingeniería de Detalles</v>
          </cell>
        </row>
        <row r="8">
          <cell r="A8" t="str">
            <v>Pendiente por Construcción</v>
          </cell>
        </row>
        <row r="9">
          <cell r="A9" t="str">
            <v>Planificación</v>
          </cell>
        </row>
        <row r="10">
          <cell r="A10" t="str">
            <v>Procura y construcción</v>
          </cell>
        </row>
      </sheetData>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3"/>
      <sheetName val="Hoja5"/>
      <sheetName val="AJUSTE"/>
      <sheetName val="Tabla total JCA"/>
      <sheetName val="Hoja6"/>
      <sheetName val="Inversiones estados"/>
      <sheetName val="AUTOMATIZACIÓN VF"/>
      <sheetName val="TXS"/>
      <sheetName val="PROYECTOS JCA"/>
      <sheetName val="Hoja1"/>
      <sheetName val="Hoja4"/>
      <sheetName val="resum"/>
      <sheetName val="PROYECTO EN EJECUCION"/>
      <sheetName val="LISTA"/>
      <sheetName val="ANALISIS Y GRAFICOS (1)"/>
      <sheetName val="ANALISIS Y GRAFICOS (2)"/>
      <sheetName val="PROYECTOS HO"/>
      <sheetName val="MATYEQ"/>
      <sheetName val="Autamitazación"/>
      <sheetName val="Inversión"/>
      <sheetName val="Hoja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A2">
            <v>34.5</v>
          </cell>
        </row>
        <row r="3">
          <cell r="A3">
            <v>30</v>
          </cell>
        </row>
        <row r="4">
          <cell r="A4">
            <v>23.9</v>
          </cell>
        </row>
        <row r="5">
          <cell r="A5">
            <v>13.8</v>
          </cell>
        </row>
        <row r="6">
          <cell r="A6">
            <v>12.47</v>
          </cell>
        </row>
        <row r="7">
          <cell r="A7">
            <v>8.3000000000000007</v>
          </cell>
        </row>
        <row r="8">
          <cell r="A8">
            <v>4.8</v>
          </cell>
        </row>
        <row r="9">
          <cell r="A9">
            <v>4.16</v>
          </cell>
        </row>
        <row r="10">
          <cell r="A10">
            <v>2.4</v>
          </cell>
        </row>
      </sheetData>
      <sheetData sheetId="15"/>
      <sheetData sheetId="16"/>
      <sheetData sheetId="17"/>
      <sheetData sheetId="18"/>
      <sheetData sheetId="19"/>
      <sheetData sheetId="20"/>
      <sheetData sheetId="2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3"/>
      <sheetName val="Hoja5"/>
      <sheetName val="Hoja4"/>
      <sheetName val="Hoja8"/>
      <sheetName val="Hoja6"/>
      <sheetName val="Hoja7"/>
      <sheetName val="Hoja1"/>
      <sheetName val="PROYECTO EN EJECUCION"/>
      <sheetName val="LISTA"/>
      <sheetName val="ANALISIS Y GRAFICOS (1)"/>
      <sheetName val="ANALISIS Y GRAFICOS (2)"/>
    </sheetNames>
    <sheetDataSet>
      <sheetData sheetId="0"/>
      <sheetData sheetId="1"/>
      <sheetData sheetId="2"/>
      <sheetData sheetId="3"/>
      <sheetData sheetId="4"/>
      <sheetData sheetId="5"/>
      <sheetData sheetId="6"/>
      <sheetData sheetId="7"/>
      <sheetData sheetId="8"/>
      <sheetData sheetId="9">
        <row r="2">
          <cell r="A2">
            <v>34.5</v>
          </cell>
        </row>
        <row r="3">
          <cell r="A3">
            <v>30</v>
          </cell>
        </row>
        <row r="4">
          <cell r="A4">
            <v>23.9</v>
          </cell>
        </row>
        <row r="5">
          <cell r="A5">
            <v>13.8</v>
          </cell>
        </row>
        <row r="6">
          <cell r="A6">
            <v>12.47</v>
          </cell>
        </row>
        <row r="7">
          <cell r="A7">
            <v>8.3000000000000007</v>
          </cell>
        </row>
        <row r="8">
          <cell r="A8">
            <v>4.8</v>
          </cell>
        </row>
        <row r="9">
          <cell r="A9">
            <v>4.16</v>
          </cell>
        </row>
        <row r="10">
          <cell r="A10">
            <v>2.4</v>
          </cell>
        </row>
      </sheetData>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ACT SSEE"/>
      <sheetName val="CONDICION OPERATIVA SSEE"/>
      <sheetName val="CARACT CIRCUITOS"/>
      <sheetName val="CONDICION OPERATIVA CIRCUITOS"/>
      <sheetName val="CARACT TRANSF"/>
      <sheetName val="CONDICION OPERATIVA TRANSF"/>
      <sheetName val="SEGMENTO DE RECUPERAC"/>
    </sheetNames>
    <sheetDataSet>
      <sheetData sheetId="0"/>
      <sheetData sheetId="1">
        <row r="130">
          <cell r="B130" t="str">
            <v>CANTIDAD</v>
          </cell>
        </row>
        <row r="131">
          <cell r="B131">
            <v>2</v>
          </cell>
          <cell r="C131" t="str">
            <v xml:space="preserve">AIRE ACONDICIONADO </v>
          </cell>
        </row>
        <row r="132">
          <cell r="B132">
            <v>1</v>
          </cell>
          <cell r="C132" t="str">
            <v>ALUMBRADO EXTERNO</v>
          </cell>
        </row>
        <row r="133">
          <cell r="B133">
            <v>1</v>
          </cell>
          <cell r="C133" t="str">
            <v>BANCO DE CAPACITORES</v>
          </cell>
        </row>
        <row r="134">
          <cell r="B134">
            <v>4</v>
          </cell>
          <cell r="C134" t="str">
            <v>BATERIA DEL RECONECTADOR</v>
          </cell>
        </row>
        <row r="135">
          <cell r="B135">
            <v>23</v>
          </cell>
          <cell r="C135" t="str">
            <v>BATERÍAS</v>
          </cell>
        </row>
        <row r="136">
          <cell r="B136">
            <v>4</v>
          </cell>
          <cell r="C136" t="str">
            <v>CERCA PERIMETRAL</v>
          </cell>
        </row>
        <row r="137">
          <cell r="B137">
            <v>1</v>
          </cell>
          <cell r="C137" t="str">
            <v>CONDUCTOR DE CONTROL</v>
          </cell>
        </row>
        <row r="138">
          <cell r="B138">
            <v>2</v>
          </cell>
          <cell r="C138" t="str">
            <v>CORTACORRIENTE MONOP 13.8KV</v>
          </cell>
        </row>
        <row r="139">
          <cell r="B139">
            <v>1</v>
          </cell>
          <cell r="C139" t="str">
            <v>CORTACORRIENTE MONOP 34.5KV</v>
          </cell>
        </row>
        <row r="140">
          <cell r="B140">
            <v>1</v>
          </cell>
          <cell r="C140" t="str">
            <v>FUERA DE SERVICIO NO RECUPERABLE</v>
          </cell>
        </row>
        <row r="141">
          <cell r="B141">
            <v>4</v>
          </cell>
          <cell r="C141" t="str">
            <v xml:space="preserve">TX DE POTENCIA FUERA DE SERVICIO NO RECUPERABLE </v>
          </cell>
        </row>
        <row r="142">
          <cell r="B142">
            <v>3</v>
          </cell>
          <cell r="C142" t="str">
            <v>TX DE POTENCIA FUERA DE SERVICIO RECUPERABLE</v>
          </cell>
        </row>
        <row r="143">
          <cell r="B143">
            <v>3</v>
          </cell>
          <cell r="C143" t="str">
            <v>TX  DE POTENCIA SOBRE CARGA MAS 100%</v>
          </cell>
        </row>
        <row r="144">
          <cell r="B144">
            <v>13</v>
          </cell>
          <cell r="C144" t="str">
            <v>INTERRUPTOR 13,8 kV</v>
          </cell>
        </row>
        <row r="145">
          <cell r="B145">
            <v>18</v>
          </cell>
          <cell r="C145" t="str">
            <v>INTERRUPTOR 34,5 Kv</v>
          </cell>
        </row>
        <row r="146">
          <cell r="B146">
            <v>11</v>
          </cell>
          <cell r="C146" t="str">
            <v>PARARRAYOS DE 13,8 kV</v>
          </cell>
        </row>
        <row r="147">
          <cell r="B147">
            <v>17</v>
          </cell>
          <cell r="C147" t="str">
            <v>PARARRAYOS DE 34,5 kV</v>
          </cell>
        </row>
        <row r="148">
          <cell r="B148">
            <v>2</v>
          </cell>
          <cell r="C148" t="str">
            <v>PLANTA DE EMERGENCIA</v>
          </cell>
        </row>
        <row r="149">
          <cell r="B149">
            <v>29</v>
          </cell>
          <cell r="C149" t="str">
            <v>RECONECTADOR 13,8 KV</v>
          </cell>
        </row>
        <row r="150">
          <cell r="B150">
            <v>9</v>
          </cell>
          <cell r="C150" t="str">
            <v>RECONECTADOR 34,5 KV</v>
          </cell>
        </row>
        <row r="151">
          <cell r="B151">
            <v>19</v>
          </cell>
          <cell r="C151" t="str">
            <v>RECTIFICADORES</v>
          </cell>
        </row>
        <row r="152">
          <cell r="B152">
            <v>1</v>
          </cell>
          <cell r="C152" t="str">
            <v>REGULADORES DE TENSION</v>
          </cell>
        </row>
        <row r="153">
          <cell r="B153">
            <v>3</v>
          </cell>
          <cell r="C153" t="str">
            <v>SECCIONADORES DE 13,8 KV</v>
          </cell>
        </row>
        <row r="154">
          <cell r="B154">
            <v>1</v>
          </cell>
          <cell r="C154" t="str">
            <v>TELEMANDOS</v>
          </cell>
        </row>
        <row r="195">
          <cell r="C195" t="str">
            <v>CANTIDAD</v>
          </cell>
        </row>
        <row r="196">
          <cell r="C196">
            <v>34</v>
          </cell>
          <cell r="D196" t="str">
            <v>OPERATIVA</v>
          </cell>
        </row>
        <row r="197">
          <cell r="C197">
            <v>1</v>
          </cell>
          <cell r="D197" t="str">
            <v>INDISPONIBLES A CONSECUENCIA</v>
          </cell>
        </row>
        <row r="198">
          <cell r="C198">
            <v>3</v>
          </cell>
          <cell r="D198" t="str">
            <v>DESMANTELADA</v>
          </cell>
        </row>
      </sheetData>
      <sheetData sheetId="2"/>
      <sheetData sheetId="3"/>
      <sheetData sheetId="4"/>
      <sheetData sheetId="5"/>
      <sheetData sheetId="6"/>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K845"/>
  <sheetViews>
    <sheetView view="pageBreakPreview" topLeftCell="P1" zoomScale="84" zoomScaleNormal="50" zoomScaleSheetLayoutView="84" zoomScalePageLayoutView="75" workbookViewId="0">
      <pane ySplit="1" topLeftCell="A540" activePane="bottomLeft" state="frozen"/>
      <selection activeCell="U1" sqref="U1"/>
      <selection pane="bottomLeft" activeCell="V541" sqref="V541"/>
    </sheetView>
  </sheetViews>
  <sheetFormatPr baseColWidth="10" defaultColWidth="11.44140625" defaultRowHeight="14.4" x14ac:dyDescent="0.3"/>
  <cols>
    <col min="1" max="1" width="10.44140625" style="3" customWidth="1"/>
    <col min="2" max="2" width="54.6640625" style="3" customWidth="1"/>
    <col min="3" max="3" width="58.33203125" style="11" customWidth="1"/>
    <col min="4" max="4" width="71.44140625" style="11" customWidth="1"/>
    <col min="5" max="5" width="57.5546875" style="11" customWidth="1"/>
    <col min="6" max="6" width="64.88671875" style="11" customWidth="1"/>
    <col min="7" max="7" width="28.6640625" style="12" customWidth="1"/>
    <col min="8" max="8" width="22.33203125" style="18" customWidth="1"/>
    <col min="9" max="9" width="34.44140625" style="11" customWidth="1"/>
    <col min="10" max="10" width="25.5546875" style="14" customWidth="1"/>
    <col min="11" max="12" width="35.6640625" style="13" customWidth="1"/>
    <col min="13" max="13" width="28.109375" style="13" customWidth="1"/>
    <col min="14" max="14" width="27.44140625" style="13" customWidth="1"/>
    <col min="15" max="15" width="19.5546875" style="13" customWidth="1"/>
    <col min="16" max="16" width="20.6640625" style="3" customWidth="1"/>
    <col min="17" max="17" width="43" style="3" customWidth="1"/>
    <col min="18" max="18" width="47" style="3" customWidth="1"/>
    <col min="19" max="19" width="39.77734375" style="20" customWidth="1"/>
    <col min="20" max="20" width="17.44140625" style="10" customWidth="1"/>
    <col min="21" max="22" width="28.109375" style="3" customWidth="1"/>
    <col min="23" max="29" width="17.44140625" style="3" customWidth="1"/>
    <col min="30" max="30" width="25.109375" style="3" customWidth="1"/>
    <col min="31" max="31" width="23" style="3" customWidth="1"/>
    <col min="32" max="33" width="24.44140625" style="3" customWidth="1"/>
    <col min="34" max="34" width="27.44140625" style="3" customWidth="1"/>
    <col min="35" max="35" width="0" hidden="1" customWidth="1"/>
    <col min="38" max="16384" width="11.44140625" style="3"/>
  </cols>
  <sheetData>
    <row r="1" spans="1:35" ht="95.25" customHeight="1" x14ac:dyDescent="0.3">
      <c r="A1" s="1" t="s">
        <v>40</v>
      </c>
      <c r="B1" s="1" t="s">
        <v>41</v>
      </c>
      <c r="C1" s="1" t="s">
        <v>42</v>
      </c>
      <c r="D1" s="1" t="s">
        <v>43</v>
      </c>
      <c r="E1" s="1" t="s">
        <v>44</v>
      </c>
      <c r="F1" s="1" t="s">
        <v>45</v>
      </c>
      <c r="G1" s="1" t="s">
        <v>46</v>
      </c>
      <c r="H1" s="16" t="s">
        <v>47</v>
      </c>
      <c r="I1" s="1" t="s">
        <v>48</v>
      </c>
      <c r="J1" s="1" t="s">
        <v>49</v>
      </c>
      <c r="K1" s="1" t="s">
        <v>50</v>
      </c>
      <c r="L1" s="1" t="s">
        <v>51</v>
      </c>
      <c r="M1" s="1" t="s">
        <v>52</v>
      </c>
      <c r="N1" s="1" t="s">
        <v>53</v>
      </c>
      <c r="O1" s="1" t="s">
        <v>54</v>
      </c>
      <c r="P1" s="2" t="s">
        <v>0</v>
      </c>
      <c r="Q1" s="2" t="s">
        <v>55</v>
      </c>
      <c r="R1" s="2" t="s">
        <v>56</v>
      </c>
      <c r="S1" s="23" t="s">
        <v>57</v>
      </c>
      <c r="T1" s="23" t="s">
        <v>4307</v>
      </c>
      <c r="U1" s="23" t="s">
        <v>4298</v>
      </c>
      <c r="V1" s="23" t="s">
        <v>4299</v>
      </c>
      <c r="W1" s="23" t="s">
        <v>4300</v>
      </c>
      <c r="X1" s="23" t="s">
        <v>4301</v>
      </c>
      <c r="Y1" s="23" t="s">
        <v>4302</v>
      </c>
      <c r="Z1" s="23" t="s">
        <v>4303</v>
      </c>
      <c r="AA1" s="23" t="s">
        <v>4304</v>
      </c>
      <c r="AB1" s="23" t="s">
        <v>4305</v>
      </c>
      <c r="AC1" s="23" t="s">
        <v>4306</v>
      </c>
      <c r="AD1" s="23" t="s">
        <v>4196</v>
      </c>
      <c r="AE1" s="24" t="s">
        <v>58</v>
      </c>
      <c r="AF1" s="24" t="s">
        <v>59</v>
      </c>
      <c r="AG1" s="24" t="s">
        <v>4233</v>
      </c>
      <c r="AH1" s="24" t="s">
        <v>60</v>
      </c>
    </row>
    <row r="2" spans="1:35" s="5" customFormat="1" ht="84.9" hidden="1" customHeight="1" x14ac:dyDescent="0.3">
      <c r="A2" s="7">
        <v>1</v>
      </c>
      <c r="B2" s="8" t="s">
        <v>3851</v>
      </c>
      <c r="C2" s="8" t="s">
        <v>3121</v>
      </c>
      <c r="D2" s="8" t="s">
        <v>3122</v>
      </c>
      <c r="E2" s="8" t="s">
        <v>3123</v>
      </c>
      <c r="F2" s="8" t="s">
        <v>3124</v>
      </c>
      <c r="G2" s="9">
        <v>8000</v>
      </c>
      <c r="H2" s="17">
        <v>1</v>
      </c>
      <c r="I2" s="4" t="s">
        <v>66</v>
      </c>
      <c r="J2" s="8" t="s">
        <v>3</v>
      </c>
      <c r="K2" s="8" t="s">
        <v>67</v>
      </c>
      <c r="L2" s="8" t="s">
        <v>3125</v>
      </c>
      <c r="M2" s="8">
        <v>13.8</v>
      </c>
      <c r="N2" s="8" t="s">
        <v>93</v>
      </c>
      <c r="O2" s="8">
        <v>5</v>
      </c>
      <c r="P2" s="8" t="s">
        <v>36</v>
      </c>
      <c r="Q2" s="8" t="s">
        <v>3126</v>
      </c>
      <c r="R2" s="8" t="s">
        <v>3127</v>
      </c>
      <c r="S2" s="19">
        <v>45945</v>
      </c>
      <c r="T2" s="6">
        <v>2025</v>
      </c>
      <c r="U2" s="4"/>
      <c r="V2" s="15"/>
      <c r="W2" s="25"/>
      <c r="X2" s="25"/>
      <c r="Y2" s="25"/>
      <c r="Z2" s="25"/>
      <c r="AA2" s="25"/>
      <c r="AB2" s="25"/>
      <c r="AC2" s="25"/>
      <c r="AD2" s="7" t="str">
        <f t="shared" ref="AD2:AD65" si="0">+"PRT-"&amp;P2&amp;"-"&amp;AI2</f>
        <v>PRT-AMAZONAS-1</v>
      </c>
      <c r="AE2" s="8" t="s">
        <v>72</v>
      </c>
      <c r="AF2" s="8"/>
      <c r="AG2" s="8"/>
      <c r="AH2" s="8" t="s">
        <v>3128</v>
      </c>
      <c r="AI2" s="5">
        <v>1</v>
      </c>
    </row>
    <row r="3" spans="1:35" s="5" customFormat="1" ht="84.9" hidden="1" customHeight="1" x14ac:dyDescent="0.3">
      <c r="A3" s="7">
        <v>2</v>
      </c>
      <c r="B3" s="8" t="s">
        <v>3129</v>
      </c>
      <c r="C3" s="8" t="s">
        <v>3130</v>
      </c>
      <c r="D3" s="8" t="s">
        <v>3131</v>
      </c>
      <c r="E3" s="8" t="s">
        <v>3132</v>
      </c>
      <c r="F3" s="8" t="s">
        <v>3133</v>
      </c>
      <c r="G3" s="9">
        <v>225000</v>
      </c>
      <c r="H3" s="17">
        <v>2</v>
      </c>
      <c r="I3" s="4" t="s">
        <v>66</v>
      </c>
      <c r="J3" s="8" t="s">
        <v>15</v>
      </c>
      <c r="K3" s="8" t="s">
        <v>67</v>
      </c>
      <c r="L3" s="8" t="s">
        <v>3134</v>
      </c>
      <c r="M3" s="8">
        <v>13.8</v>
      </c>
      <c r="N3" s="8" t="s">
        <v>69</v>
      </c>
      <c r="O3" s="8">
        <v>275.39999999999998</v>
      </c>
      <c r="P3" s="8" t="s">
        <v>36</v>
      </c>
      <c r="Q3" s="8" t="s">
        <v>3126</v>
      </c>
      <c r="R3" s="8" t="s">
        <v>3135</v>
      </c>
      <c r="S3" s="19">
        <v>45962</v>
      </c>
      <c r="T3" s="6">
        <v>2025</v>
      </c>
      <c r="U3" s="4"/>
      <c r="V3" s="15"/>
      <c r="W3" s="25"/>
      <c r="X3" s="25"/>
      <c r="Y3" s="25"/>
      <c r="Z3" s="25"/>
      <c r="AA3" s="25"/>
      <c r="AB3" s="25"/>
      <c r="AC3" s="25"/>
      <c r="AD3" s="7" t="str">
        <f t="shared" si="0"/>
        <v>PRT-AMAZONAS-2</v>
      </c>
      <c r="AE3" s="8" t="s">
        <v>109</v>
      </c>
      <c r="AF3" s="8"/>
      <c r="AG3" s="8"/>
      <c r="AH3" s="8" t="s">
        <v>3136</v>
      </c>
      <c r="AI3" s="5">
        <f>+AI2+1</f>
        <v>2</v>
      </c>
    </row>
    <row r="4" spans="1:35" s="5" customFormat="1" ht="84.9" hidden="1" customHeight="1" x14ac:dyDescent="0.3">
      <c r="A4" s="7">
        <v>3</v>
      </c>
      <c r="B4" s="8" t="s">
        <v>3137</v>
      </c>
      <c r="C4" s="8" t="s">
        <v>3138</v>
      </c>
      <c r="D4" s="8" t="s">
        <v>3139</v>
      </c>
      <c r="E4" s="8" t="s">
        <v>3132</v>
      </c>
      <c r="F4" s="8" t="s">
        <v>3133</v>
      </c>
      <c r="G4" s="9">
        <v>225000</v>
      </c>
      <c r="H4" s="17">
        <v>2</v>
      </c>
      <c r="I4" s="4" t="s">
        <v>66</v>
      </c>
      <c r="J4" s="8" t="s">
        <v>15</v>
      </c>
      <c r="K4" s="8" t="s">
        <v>67</v>
      </c>
      <c r="L4" s="8" t="s">
        <v>3140</v>
      </c>
      <c r="M4" s="8">
        <v>13.8</v>
      </c>
      <c r="N4" s="8" t="s">
        <v>69</v>
      </c>
      <c r="O4" s="8">
        <v>236.4</v>
      </c>
      <c r="P4" s="8" t="s">
        <v>36</v>
      </c>
      <c r="Q4" s="8" t="s">
        <v>3126</v>
      </c>
      <c r="R4" s="8" t="s">
        <v>3135</v>
      </c>
      <c r="S4" s="19">
        <v>45962</v>
      </c>
      <c r="T4" s="6">
        <v>2025</v>
      </c>
      <c r="U4" s="4"/>
      <c r="V4" s="15"/>
      <c r="W4" s="25"/>
      <c r="X4" s="25"/>
      <c r="Y4" s="25"/>
      <c r="Z4" s="25"/>
      <c r="AA4" s="25"/>
      <c r="AB4" s="25"/>
      <c r="AC4" s="25"/>
      <c r="AD4" s="7" t="str">
        <f t="shared" si="0"/>
        <v>PRT-AMAZONAS-3</v>
      </c>
      <c r="AE4" s="8" t="s">
        <v>109</v>
      </c>
      <c r="AF4" s="8"/>
      <c r="AG4" s="8"/>
      <c r="AH4" s="8" t="s">
        <v>3136</v>
      </c>
      <c r="AI4" s="5">
        <f t="shared" ref="AI4:AI67" si="1">+AI3+1</f>
        <v>3</v>
      </c>
    </row>
    <row r="5" spans="1:35" s="5" customFormat="1" ht="84.9" hidden="1" customHeight="1" x14ac:dyDescent="0.3">
      <c r="A5" s="7">
        <v>4</v>
      </c>
      <c r="B5" s="8" t="s">
        <v>3141</v>
      </c>
      <c r="C5" s="8" t="s">
        <v>3142</v>
      </c>
      <c r="D5" s="8" t="s">
        <v>3143</v>
      </c>
      <c r="E5" s="8" t="s">
        <v>3132</v>
      </c>
      <c r="F5" s="8" t="s">
        <v>3133</v>
      </c>
      <c r="G5" s="9">
        <v>110000</v>
      </c>
      <c r="H5" s="17">
        <v>2</v>
      </c>
      <c r="I5" s="4" t="s">
        <v>66</v>
      </c>
      <c r="J5" s="8" t="s">
        <v>15</v>
      </c>
      <c r="K5" s="8" t="s">
        <v>67</v>
      </c>
      <c r="L5" s="8" t="s">
        <v>3144</v>
      </c>
      <c r="M5" s="8">
        <v>13.8</v>
      </c>
      <c r="N5" s="8" t="s">
        <v>69</v>
      </c>
      <c r="O5" s="8">
        <v>28.92</v>
      </c>
      <c r="P5" s="8" t="s">
        <v>36</v>
      </c>
      <c r="Q5" s="8" t="s">
        <v>3126</v>
      </c>
      <c r="R5" s="8" t="s">
        <v>3135</v>
      </c>
      <c r="S5" s="19">
        <v>46082</v>
      </c>
      <c r="T5" s="6">
        <v>2026</v>
      </c>
      <c r="U5" s="4" t="s">
        <v>4237</v>
      </c>
      <c r="V5" s="15" t="s">
        <v>4238</v>
      </c>
      <c r="W5" s="25"/>
      <c r="X5" s="25"/>
      <c r="Y5" s="25"/>
      <c r="Z5" s="25"/>
      <c r="AA5" s="25"/>
      <c r="AB5" s="25"/>
      <c r="AC5" s="25"/>
      <c r="AD5" s="7" t="str">
        <f t="shared" si="0"/>
        <v>PRT-AMAZONAS-4</v>
      </c>
      <c r="AE5" s="8" t="s">
        <v>109</v>
      </c>
      <c r="AF5" s="8"/>
      <c r="AG5" s="8"/>
      <c r="AH5" s="8" t="s">
        <v>3136</v>
      </c>
      <c r="AI5" s="5">
        <f t="shared" si="1"/>
        <v>4</v>
      </c>
    </row>
    <row r="6" spans="1:35" s="5" customFormat="1" ht="84.9" hidden="1" customHeight="1" x14ac:dyDescent="0.3">
      <c r="A6" s="7">
        <v>5</v>
      </c>
      <c r="B6" s="8" t="s">
        <v>3145</v>
      </c>
      <c r="C6" s="8" t="s">
        <v>3142</v>
      </c>
      <c r="D6" s="8" t="s">
        <v>3146</v>
      </c>
      <c r="E6" s="8" t="s">
        <v>3132</v>
      </c>
      <c r="F6" s="8" t="s">
        <v>3147</v>
      </c>
      <c r="G6" s="9">
        <v>45000</v>
      </c>
      <c r="H6" s="17">
        <v>2</v>
      </c>
      <c r="I6" s="4" t="s">
        <v>66</v>
      </c>
      <c r="J6" s="8" t="s">
        <v>15</v>
      </c>
      <c r="K6" s="8" t="s">
        <v>67</v>
      </c>
      <c r="L6" s="8" t="s">
        <v>3148</v>
      </c>
      <c r="M6" s="8">
        <v>13.8</v>
      </c>
      <c r="N6" s="8" t="s">
        <v>69</v>
      </c>
      <c r="O6" s="8">
        <v>8</v>
      </c>
      <c r="P6" s="8" t="s">
        <v>36</v>
      </c>
      <c r="Q6" s="8" t="s">
        <v>2999</v>
      </c>
      <c r="R6" s="8" t="s">
        <v>3149</v>
      </c>
      <c r="S6" s="19">
        <v>46174</v>
      </c>
      <c r="T6" s="6">
        <v>2026</v>
      </c>
      <c r="U6" s="4" t="s">
        <v>4237</v>
      </c>
      <c r="V6" s="15" t="s">
        <v>4238</v>
      </c>
      <c r="W6" s="25"/>
      <c r="X6" s="25"/>
      <c r="Y6" s="25"/>
      <c r="Z6" s="25"/>
      <c r="AA6" s="25"/>
      <c r="AB6" s="25"/>
      <c r="AC6" s="25"/>
      <c r="AD6" s="7" t="str">
        <f t="shared" si="0"/>
        <v>PRT-AMAZONAS-5</v>
      </c>
      <c r="AE6" s="8" t="s">
        <v>109</v>
      </c>
      <c r="AF6" s="8"/>
      <c r="AG6" s="8"/>
      <c r="AH6" s="8" t="s">
        <v>3136</v>
      </c>
      <c r="AI6" s="5">
        <f t="shared" si="1"/>
        <v>5</v>
      </c>
    </row>
    <row r="7" spans="1:35" s="5" customFormat="1" ht="84.9" hidden="1" customHeight="1" x14ac:dyDescent="0.3">
      <c r="A7" s="7">
        <v>6</v>
      </c>
      <c r="B7" s="8" t="s">
        <v>3150</v>
      </c>
      <c r="C7" s="8" t="s">
        <v>3142</v>
      </c>
      <c r="D7" s="8" t="s">
        <v>3151</v>
      </c>
      <c r="E7" s="8" t="s">
        <v>3132</v>
      </c>
      <c r="F7" s="8" t="s">
        <v>3147</v>
      </c>
      <c r="G7" s="9">
        <v>40000</v>
      </c>
      <c r="H7" s="17">
        <v>2</v>
      </c>
      <c r="I7" s="4" t="s">
        <v>66</v>
      </c>
      <c r="J7" s="8" t="s">
        <v>15</v>
      </c>
      <c r="K7" s="8" t="s">
        <v>67</v>
      </c>
      <c r="L7" s="8" t="s">
        <v>3152</v>
      </c>
      <c r="M7" s="8">
        <v>13.8</v>
      </c>
      <c r="N7" s="8" t="s">
        <v>69</v>
      </c>
      <c r="O7" s="8">
        <v>8</v>
      </c>
      <c r="P7" s="8" t="s">
        <v>36</v>
      </c>
      <c r="Q7" s="8" t="s">
        <v>2999</v>
      </c>
      <c r="R7" s="8" t="s">
        <v>3149</v>
      </c>
      <c r="S7" s="19">
        <v>46266</v>
      </c>
      <c r="T7" s="6">
        <v>2026</v>
      </c>
      <c r="U7" s="4" t="s">
        <v>4237</v>
      </c>
      <c r="V7" s="15" t="s">
        <v>4238</v>
      </c>
      <c r="W7" s="25"/>
      <c r="X7" s="25"/>
      <c r="Y7" s="25"/>
      <c r="Z7" s="25"/>
      <c r="AA7" s="25"/>
      <c r="AB7" s="25"/>
      <c r="AC7" s="25"/>
      <c r="AD7" s="7" t="str">
        <f t="shared" si="0"/>
        <v>PRT-AMAZONAS-6</v>
      </c>
      <c r="AE7" s="8" t="s">
        <v>109</v>
      </c>
      <c r="AF7" s="8"/>
      <c r="AG7" s="8"/>
      <c r="AH7" s="8" t="s">
        <v>3136</v>
      </c>
      <c r="AI7" s="5">
        <f t="shared" si="1"/>
        <v>6</v>
      </c>
    </row>
    <row r="8" spans="1:35" s="5" customFormat="1" ht="84.9" hidden="1" customHeight="1" x14ac:dyDescent="0.3">
      <c r="A8" s="7">
        <v>7</v>
      </c>
      <c r="B8" s="8" t="s">
        <v>4177</v>
      </c>
      <c r="C8" s="8" t="s">
        <v>3153</v>
      </c>
      <c r="D8" s="8" t="s">
        <v>3154</v>
      </c>
      <c r="E8" s="8" t="s">
        <v>2681</v>
      </c>
      <c r="F8" s="8" t="s">
        <v>2682</v>
      </c>
      <c r="G8" s="9">
        <v>224928</v>
      </c>
      <c r="H8" s="17">
        <v>6</v>
      </c>
      <c r="I8" s="4" t="s">
        <v>76</v>
      </c>
      <c r="J8" s="8" t="s">
        <v>15</v>
      </c>
      <c r="K8" s="8" t="s">
        <v>67</v>
      </c>
      <c r="L8" s="8" t="s">
        <v>3155</v>
      </c>
      <c r="M8" s="8">
        <v>13.8</v>
      </c>
      <c r="N8" s="8" t="s">
        <v>142</v>
      </c>
      <c r="O8" s="8">
        <v>9</v>
      </c>
      <c r="P8" s="8" t="s">
        <v>36</v>
      </c>
      <c r="Q8" s="8" t="s">
        <v>3156</v>
      </c>
      <c r="R8" s="8" t="s">
        <v>3157</v>
      </c>
      <c r="S8" s="19">
        <v>46037</v>
      </c>
      <c r="T8" s="6">
        <v>2026</v>
      </c>
      <c r="U8" s="4" t="s">
        <v>4237</v>
      </c>
      <c r="V8" s="15" t="s">
        <v>4239</v>
      </c>
      <c r="W8" s="25"/>
      <c r="X8" s="25"/>
      <c r="Y8" s="25"/>
      <c r="Z8" s="25"/>
      <c r="AA8" s="25"/>
      <c r="AB8" s="25"/>
      <c r="AC8" s="25"/>
      <c r="AD8" s="7" t="str">
        <f t="shared" si="0"/>
        <v>PRT-AMAZONAS-7</v>
      </c>
      <c r="AE8" s="8" t="s">
        <v>144</v>
      </c>
      <c r="AF8" s="8"/>
      <c r="AG8" s="8"/>
      <c r="AH8" s="8" t="s">
        <v>3136</v>
      </c>
      <c r="AI8" s="5">
        <f t="shared" si="1"/>
        <v>7</v>
      </c>
    </row>
    <row r="9" spans="1:35" s="5" customFormat="1" ht="84.9" hidden="1" customHeight="1" x14ac:dyDescent="0.3">
      <c r="A9" s="7">
        <v>8</v>
      </c>
      <c r="B9" s="8" t="s">
        <v>61</v>
      </c>
      <c r="C9" s="8" t="s">
        <v>62</v>
      </c>
      <c r="D9" s="8" t="s">
        <v>63</v>
      </c>
      <c r="E9" s="8" t="s">
        <v>64</v>
      </c>
      <c r="F9" s="8" t="s">
        <v>65</v>
      </c>
      <c r="G9" s="9">
        <v>1200000</v>
      </c>
      <c r="H9" s="17">
        <v>6</v>
      </c>
      <c r="I9" s="4" t="s">
        <v>66</v>
      </c>
      <c r="J9" s="8" t="s">
        <v>64</v>
      </c>
      <c r="K9" s="8" t="s">
        <v>67</v>
      </c>
      <c r="L9" s="8" t="s">
        <v>68</v>
      </c>
      <c r="M9" s="8">
        <v>13.8</v>
      </c>
      <c r="N9" s="8" t="s">
        <v>69</v>
      </c>
      <c r="O9" s="8">
        <v>5</v>
      </c>
      <c r="P9" s="8" t="s">
        <v>5</v>
      </c>
      <c r="Q9" s="8" t="s">
        <v>70</v>
      </c>
      <c r="R9" s="8" t="s">
        <v>71</v>
      </c>
      <c r="S9" s="19"/>
      <c r="T9" s="6">
        <v>2026</v>
      </c>
      <c r="U9" s="4" t="s">
        <v>4237</v>
      </c>
      <c r="V9" s="15" t="s">
        <v>4239</v>
      </c>
      <c r="W9" s="25"/>
      <c r="X9" s="25"/>
      <c r="Y9" s="25"/>
      <c r="Z9" s="25"/>
      <c r="AA9" s="25"/>
      <c r="AB9" s="25"/>
      <c r="AC9" s="25"/>
      <c r="AD9" s="7" t="str">
        <f t="shared" si="0"/>
        <v>PRT-ANZOATEGUI-1</v>
      </c>
      <c r="AE9" s="8" t="s">
        <v>72</v>
      </c>
      <c r="AF9" s="8"/>
      <c r="AG9" s="8"/>
      <c r="AH9" s="8" t="s">
        <v>73</v>
      </c>
      <c r="AI9" s="5">
        <v>1</v>
      </c>
    </row>
    <row r="10" spans="1:35" s="5" customFormat="1" ht="84.9" hidden="1" customHeight="1" x14ac:dyDescent="0.3">
      <c r="A10" s="7">
        <v>9</v>
      </c>
      <c r="B10" s="8" t="s">
        <v>74</v>
      </c>
      <c r="C10" s="8" t="s">
        <v>62</v>
      </c>
      <c r="D10" s="8" t="s">
        <v>75</v>
      </c>
      <c r="E10" s="8" t="s">
        <v>76</v>
      </c>
      <c r="F10" s="8" t="s">
        <v>65</v>
      </c>
      <c r="G10" s="9">
        <v>170000</v>
      </c>
      <c r="H10" s="17">
        <v>3</v>
      </c>
      <c r="I10" s="4" t="s">
        <v>76</v>
      </c>
      <c r="J10" s="8" t="s">
        <v>15</v>
      </c>
      <c r="K10" s="8" t="s">
        <v>67</v>
      </c>
      <c r="L10" s="8" t="s">
        <v>77</v>
      </c>
      <c r="M10" s="8">
        <v>13.8</v>
      </c>
      <c r="N10" s="8" t="s">
        <v>69</v>
      </c>
      <c r="O10" s="8">
        <v>0.5</v>
      </c>
      <c r="P10" s="8" t="s">
        <v>5</v>
      </c>
      <c r="Q10" s="8" t="s">
        <v>70</v>
      </c>
      <c r="R10" s="8" t="s">
        <v>78</v>
      </c>
      <c r="S10" s="19"/>
      <c r="T10" s="6">
        <v>2026</v>
      </c>
      <c r="U10" s="4" t="s">
        <v>4237</v>
      </c>
      <c r="V10" s="15" t="s">
        <v>4240</v>
      </c>
      <c r="W10" s="25"/>
      <c r="X10" s="25"/>
      <c r="Y10" s="25"/>
      <c r="Z10" s="25"/>
      <c r="AA10" s="25"/>
      <c r="AB10" s="25"/>
      <c r="AC10" s="25"/>
      <c r="AD10" s="7" t="str">
        <f t="shared" si="0"/>
        <v>PRT-ANZOATEGUI-2</v>
      </c>
      <c r="AE10" s="8" t="s">
        <v>72</v>
      </c>
      <c r="AF10" s="8"/>
      <c r="AG10" s="8"/>
      <c r="AH10" s="8" t="s">
        <v>73</v>
      </c>
      <c r="AI10" s="5">
        <f t="shared" si="1"/>
        <v>2</v>
      </c>
    </row>
    <row r="11" spans="1:35" s="5" customFormat="1" ht="84.9" hidden="1" customHeight="1" x14ac:dyDescent="0.3">
      <c r="A11" s="7">
        <v>10</v>
      </c>
      <c r="B11" s="8" t="s">
        <v>79</v>
      </c>
      <c r="C11" s="8" t="s">
        <v>62</v>
      </c>
      <c r="D11" s="8" t="s">
        <v>80</v>
      </c>
      <c r="E11" s="8" t="s">
        <v>76</v>
      </c>
      <c r="F11" s="8" t="s">
        <v>65</v>
      </c>
      <c r="G11" s="9">
        <v>85000</v>
      </c>
      <c r="H11" s="17">
        <v>3</v>
      </c>
      <c r="I11" s="4" t="s">
        <v>76</v>
      </c>
      <c r="J11" s="8" t="s">
        <v>15</v>
      </c>
      <c r="K11" s="8" t="s">
        <v>67</v>
      </c>
      <c r="L11" s="8" t="s">
        <v>81</v>
      </c>
      <c r="M11" s="8">
        <v>13.8</v>
      </c>
      <c r="N11" s="8" t="s">
        <v>69</v>
      </c>
      <c r="O11" s="8">
        <v>0.25</v>
      </c>
      <c r="P11" s="8" t="s">
        <v>5</v>
      </c>
      <c r="Q11" s="8" t="s">
        <v>70</v>
      </c>
      <c r="R11" s="8" t="s">
        <v>82</v>
      </c>
      <c r="S11" s="19"/>
      <c r="T11" s="6">
        <v>2026</v>
      </c>
      <c r="U11" s="4" t="s">
        <v>4237</v>
      </c>
      <c r="V11" s="15" t="s">
        <v>4240</v>
      </c>
      <c r="W11" s="25"/>
      <c r="X11" s="25"/>
      <c r="Y11" s="25"/>
      <c r="Z11" s="25"/>
      <c r="AA11" s="25"/>
      <c r="AB11" s="25"/>
      <c r="AC11" s="25"/>
      <c r="AD11" s="7" t="str">
        <f t="shared" si="0"/>
        <v>PRT-ANZOATEGUI-3</v>
      </c>
      <c r="AE11" s="8" t="s">
        <v>72</v>
      </c>
      <c r="AF11" s="8"/>
      <c r="AG11" s="8"/>
      <c r="AH11" s="8" t="s">
        <v>73</v>
      </c>
      <c r="AI11" s="5">
        <f t="shared" si="1"/>
        <v>3</v>
      </c>
    </row>
    <row r="12" spans="1:35" s="5" customFormat="1" ht="84.9" hidden="1" customHeight="1" x14ac:dyDescent="0.3">
      <c r="A12" s="7">
        <v>11</v>
      </c>
      <c r="B12" s="8" t="s">
        <v>83</v>
      </c>
      <c r="C12" s="8" t="s">
        <v>62</v>
      </c>
      <c r="D12" s="8" t="s">
        <v>80</v>
      </c>
      <c r="E12" s="8" t="s">
        <v>76</v>
      </c>
      <c r="F12" s="8" t="s">
        <v>65</v>
      </c>
      <c r="G12" s="9">
        <v>85000</v>
      </c>
      <c r="H12" s="17">
        <v>3</v>
      </c>
      <c r="I12" s="4" t="s">
        <v>76</v>
      </c>
      <c r="J12" s="8" t="s">
        <v>15</v>
      </c>
      <c r="K12" s="8" t="s">
        <v>67</v>
      </c>
      <c r="L12" s="8" t="s">
        <v>84</v>
      </c>
      <c r="M12" s="8">
        <v>13.8</v>
      </c>
      <c r="N12" s="8" t="s">
        <v>69</v>
      </c>
      <c r="O12" s="8">
        <v>0.25</v>
      </c>
      <c r="P12" s="8" t="s">
        <v>5</v>
      </c>
      <c r="Q12" s="8" t="s">
        <v>85</v>
      </c>
      <c r="R12" s="8" t="s">
        <v>86</v>
      </c>
      <c r="S12" s="19"/>
      <c r="T12" s="6">
        <v>2026</v>
      </c>
      <c r="U12" s="4" t="s">
        <v>4237</v>
      </c>
      <c r="V12" s="15" t="s">
        <v>4240</v>
      </c>
      <c r="W12" s="25"/>
      <c r="X12" s="25"/>
      <c r="Y12" s="25"/>
      <c r="Z12" s="25"/>
      <c r="AA12" s="25"/>
      <c r="AB12" s="25"/>
      <c r="AC12" s="25"/>
      <c r="AD12" s="7" t="str">
        <f t="shared" si="0"/>
        <v>PRT-ANZOATEGUI-4</v>
      </c>
      <c r="AE12" s="8" t="s">
        <v>72</v>
      </c>
      <c r="AF12" s="8"/>
      <c r="AG12" s="8"/>
      <c r="AH12" s="8" t="s">
        <v>73</v>
      </c>
      <c r="AI12" s="5">
        <f t="shared" si="1"/>
        <v>4</v>
      </c>
    </row>
    <row r="13" spans="1:35" s="5" customFormat="1" ht="84.9" hidden="1" customHeight="1" x14ac:dyDescent="0.3">
      <c r="A13" s="7">
        <v>12</v>
      </c>
      <c r="B13" s="8" t="s">
        <v>87</v>
      </c>
      <c r="C13" s="8" t="s">
        <v>62</v>
      </c>
      <c r="D13" s="8" t="s">
        <v>80</v>
      </c>
      <c r="E13" s="8" t="s">
        <v>76</v>
      </c>
      <c r="F13" s="8" t="s">
        <v>65</v>
      </c>
      <c r="G13" s="9">
        <v>85000</v>
      </c>
      <c r="H13" s="17">
        <v>3</v>
      </c>
      <c r="I13" s="4" t="s">
        <v>76</v>
      </c>
      <c r="J13" s="8" t="s">
        <v>15</v>
      </c>
      <c r="K13" s="8" t="s">
        <v>67</v>
      </c>
      <c r="L13" s="8" t="s">
        <v>88</v>
      </c>
      <c r="M13" s="8">
        <v>13.8</v>
      </c>
      <c r="N13" s="8" t="s">
        <v>69</v>
      </c>
      <c r="O13" s="8">
        <v>0.25</v>
      </c>
      <c r="P13" s="8" t="s">
        <v>5</v>
      </c>
      <c r="Q13" s="8" t="s">
        <v>85</v>
      </c>
      <c r="R13" s="8" t="s">
        <v>86</v>
      </c>
      <c r="S13" s="19"/>
      <c r="T13" s="6">
        <v>2027</v>
      </c>
      <c r="U13" s="4" t="s">
        <v>4241</v>
      </c>
      <c r="V13" s="15" t="s">
        <v>4242</v>
      </c>
      <c r="W13" s="25"/>
      <c r="X13" s="25"/>
      <c r="Y13" s="25"/>
      <c r="Z13" s="25"/>
      <c r="AA13" s="25"/>
      <c r="AB13" s="25"/>
      <c r="AC13" s="25"/>
      <c r="AD13" s="7" t="str">
        <f t="shared" si="0"/>
        <v>PRT-ANZOATEGUI-5</v>
      </c>
      <c r="AE13" s="8" t="s">
        <v>72</v>
      </c>
      <c r="AF13" s="8"/>
      <c r="AG13" s="8"/>
      <c r="AH13" s="8" t="s">
        <v>73</v>
      </c>
      <c r="AI13" s="5">
        <f t="shared" si="1"/>
        <v>5</v>
      </c>
    </row>
    <row r="14" spans="1:35" s="5" customFormat="1" ht="84.9" hidden="1" customHeight="1" x14ac:dyDescent="0.3">
      <c r="A14" s="7">
        <v>13</v>
      </c>
      <c r="B14" s="8" t="s">
        <v>89</v>
      </c>
      <c r="C14" s="8" t="s">
        <v>62</v>
      </c>
      <c r="D14" s="8" t="s">
        <v>90</v>
      </c>
      <c r="E14" s="8" t="s">
        <v>76</v>
      </c>
      <c r="F14" s="8" t="s">
        <v>65</v>
      </c>
      <c r="G14" s="9"/>
      <c r="H14" s="17">
        <v>3</v>
      </c>
      <c r="I14" s="4" t="s">
        <v>76</v>
      </c>
      <c r="J14" s="8" t="s">
        <v>15</v>
      </c>
      <c r="K14" s="8" t="s">
        <v>91</v>
      </c>
      <c r="L14" s="8" t="s">
        <v>92</v>
      </c>
      <c r="M14" s="8">
        <v>13.8</v>
      </c>
      <c r="N14" s="8" t="s">
        <v>93</v>
      </c>
      <c r="O14" s="8">
        <v>30</v>
      </c>
      <c r="P14" s="8" t="s">
        <v>5</v>
      </c>
      <c r="Q14" s="8" t="s">
        <v>94</v>
      </c>
      <c r="R14" s="8" t="s">
        <v>95</v>
      </c>
      <c r="S14" s="19"/>
      <c r="T14" s="6">
        <v>2027</v>
      </c>
      <c r="U14" s="4" t="s">
        <v>4241</v>
      </c>
      <c r="V14" s="15" t="s">
        <v>4242</v>
      </c>
      <c r="W14" s="25"/>
      <c r="X14" s="25"/>
      <c r="Y14" s="25"/>
      <c r="Z14" s="25"/>
      <c r="AA14" s="25"/>
      <c r="AB14" s="25"/>
      <c r="AC14" s="25"/>
      <c r="AD14" s="7" t="str">
        <f t="shared" si="0"/>
        <v>PRT-ANZOATEGUI-6</v>
      </c>
      <c r="AE14" s="8" t="s">
        <v>72</v>
      </c>
      <c r="AF14" s="8"/>
      <c r="AG14" s="8"/>
      <c r="AH14" s="8" t="s">
        <v>73</v>
      </c>
      <c r="AI14" s="5">
        <f t="shared" si="1"/>
        <v>6</v>
      </c>
    </row>
    <row r="15" spans="1:35" s="5" customFormat="1" ht="84.9" hidden="1" customHeight="1" x14ac:dyDescent="0.3">
      <c r="A15" s="7">
        <v>14</v>
      </c>
      <c r="B15" s="8" t="s">
        <v>96</v>
      </c>
      <c r="C15" s="8" t="s">
        <v>62</v>
      </c>
      <c r="D15" s="8" t="s">
        <v>97</v>
      </c>
      <c r="E15" s="8" t="s">
        <v>76</v>
      </c>
      <c r="F15" s="8" t="s">
        <v>65</v>
      </c>
      <c r="G15" s="9">
        <v>30000</v>
      </c>
      <c r="H15" s="17">
        <v>3</v>
      </c>
      <c r="I15" s="4" t="s">
        <v>76</v>
      </c>
      <c r="J15" s="8" t="s">
        <v>15</v>
      </c>
      <c r="K15" s="8" t="s">
        <v>91</v>
      </c>
      <c r="L15" s="8" t="s">
        <v>98</v>
      </c>
      <c r="M15" s="8">
        <v>13.8</v>
      </c>
      <c r="N15" s="8" t="s">
        <v>93</v>
      </c>
      <c r="O15" s="8">
        <v>28</v>
      </c>
      <c r="P15" s="8" t="s">
        <v>5</v>
      </c>
      <c r="Q15" s="8" t="s">
        <v>94</v>
      </c>
      <c r="R15" s="8" t="s">
        <v>99</v>
      </c>
      <c r="S15" s="19"/>
      <c r="T15" s="6">
        <v>2027</v>
      </c>
      <c r="U15" s="4" t="s">
        <v>4241</v>
      </c>
      <c r="V15" s="15" t="s">
        <v>4242</v>
      </c>
      <c r="W15" s="25"/>
      <c r="X15" s="25"/>
      <c r="Y15" s="25"/>
      <c r="Z15" s="25"/>
      <c r="AA15" s="25"/>
      <c r="AB15" s="25"/>
      <c r="AC15" s="25"/>
      <c r="AD15" s="7" t="str">
        <f t="shared" si="0"/>
        <v>PRT-ANZOATEGUI-7</v>
      </c>
      <c r="AE15" s="8" t="s">
        <v>72</v>
      </c>
      <c r="AF15" s="8"/>
      <c r="AG15" s="8"/>
      <c r="AH15" s="8" t="s">
        <v>73</v>
      </c>
      <c r="AI15" s="5">
        <f t="shared" si="1"/>
        <v>7</v>
      </c>
    </row>
    <row r="16" spans="1:35" s="5" customFormat="1" ht="84.9" hidden="1" customHeight="1" x14ac:dyDescent="0.3">
      <c r="A16" s="7">
        <v>15</v>
      </c>
      <c r="B16" s="8" t="s">
        <v>100</v>
      </c>
      <c r="C16" s="8" t="s">
        <v>62</v>
      </c>
      <c r="D16" s="8" t="s">
        <v>101</v>
      </c>
      <c r="E16" s="8" t="s">
        <v>64</v>
      </c>
      <c r="F16" s="8" t="s">
        <v>65</v>
      </c>
      <c r="G16" s="9">
        <v>30000</v>
      </c>
      <c r="H16" s="17">
        <v>3</v>
      </c>
      <c r="I16" s="4" t="s">
        <v>66</v>
      </c>
      <c r="J16" s="8" t="s">
        <v>3</v>
      </c>
      <c r="K16" s="8" t="s">
        <v>67</v>
      </c>
      <c r="L16" s="8" t="s">
        <v>102</v>
      </c>
      <c r="M16" s="8">
        <v>13.8</v>
      </c>
      <c r="N16" s="8" t="s">
        <v>69</v>
      </c>
      <c r="O16" s="8">
        <v>0.25</v>
      </c>
      <c r="P16" s="8" t="s">
        <v>5</v>
      </c>
      <c r="Q16" s="8" t="s">
        <v>94</v>
      </c>
      <c r="R16" s="8" t="s">
        <v>95</v>
      </c>
      <c r="S16" s="19"/>
      <c r="T16" s="6">
        <v>2027</v>
      </c>
      <c r="U16" s="4" t="s">
        <v>4241</v>
      </c>
      <c r="V16" s="15" t="s">
        <v>4242</v>
      </c>
      <c r="W16" s="25"/>
      <c r="X16" s="25"/>
      <c r="Y16" s="25"/>
      <c r="Z16" s="25"/>
      <c r="AA16" s="25"/>
      <c r="AB16" s="25"/>
      <c r="AC16" s="25"/>
      <c r="AD16" s="7" t="str">
        <f t="shared" si="0"/>
        <v>PRT-ANZOATEGUI-8</v>
      </c>
      <c r="AE16" s="8" t="s">
        <v>72</v>
      </c>
      <c r="AF16" s="8"/>
      <c r="AG16" s="8"/>
      <c r="AH16" s="8" t="s">
        <v>73</v>
      </c>
      <c r="AI16" s="5">
        <f t="shared" si="1"/>
        <v>8</v>
      </c>
    </row>
    <row r="17" spans="1:35" s="5" customFormat="1" ht="84.9" hidden="1" customHeight="1" x14ac:dyDescent="0.3">
      <c r="A17" s="7">
        <v>16</v>
      </c>
      <c r="B17" s="8" t="s">
        <v>103</v>
      </c>
      <c r="C17" s="8" t="s">
        <v>104</v>
      </c>
      <c r="D17" s="8" t="s">
        <v>105</v>
      </c>
      <c r="E17" s="8" t="s">
        <v>76</v>
      </c>
      <c r="F17" s="8" t="s">
        <v>106</v>
      </c>
      <c r="G17" s="9">
        <v>288000</v>
      </c>
      <c r="H17" s="17">
        <v>3</v>
      </c>
      <c r="I17" s="4" t="s">
        <v>76</v>
      </c>
      <c r="J17" s="8" t="s">
        <v>15</v>
      </c>
      <c r="K17" s="8" t="s">
        <v>67</v>
      </c>
      <c r="L17" s="8" t="s">
        <v>107</v>
      </c>
      <c r="M17" s="8">
        <v>13.8</v>
      </c>
      <c r="N17" s="8" t="s">
        <v>69</v>
      </c>
      <c r="O17" s="8">
        <v>8</v>
      </c>
      <c r="P17" s="8" t="s">
        <v>5</v>
      </c>
      <c r="Q17" s="8" t="s">
        <v>94</v>
      </c>
      <c r="R17" s="8" t="s">
        <v>108</v>
      </c>
      <c r="S17" s="19"/>
      <c r="T17" s="6">
        <v>2027</v>
      </c>
      <c r="U17" s="4" t="s">
        <v>4241</v>
      </c>
      <c r="V17" s="15" t="s">
        <v>4242</v>
      </c>
      <c r="W17" s="25"/>
      <c r="X17" s="25"/>
      <c r="Y17" s="25"/>
      <c r="Z17" s="25"/>
      <c r="AA17" s="25"/>
      <c r="AB17" s="25"/>
      <c r="AC17" s="25"/>
      <c r="AD17" s="7" t="str">
        <f t="shared" si="0"/>
        <v>PRT-ANZOATEGUI-9</v>
      </c>
      <c r="AE17" s="8" t="s">
        <v>109</v>
      </c>
      <c r="AF17" s="8"/>
      <c r="AG17" s="8"/>
      <c r="AH17" s="8" t="s">
        <v>73</v>
      </c>
      <c r="AI17" s="5">
        <f t="shared" si="1"/>
        <v>9</v>
      </c>
    </row>
    <row r="18" spans="1:35" s="5" customFormat="1" ht="84.9" hidden="1" customHeight="1" x14ac:dyDescent="0.3">
      <c r="A18" s="7">
        <v>17</v>
      </c>
      <c r="B18" s="8" t="s">
        <v>3863</v>
      </c>
      <c r="C18" s="8" t="s">
        <v>110</v>
      </c>
      <c r="D18" s="8" t="s">
        <v>111</v>
      </c>
      <c r="E18" s="8" t="s">
        <v>76</v>
      </c>
      <c r="F18" s="8" t="s">
        <v>112</v>
      </c>
      <c r="G18" s="9">
        <v>135000</v>
      </c>
      <c r="H18" s="17">
        <v>3</v>
      </c>
      <c r="I18" s="4" t="s">
        <v>76</v>
      </c>
      <c r="J18" s="8" t="s">
        <v>15</v>
      </c>
      <c r="K18" s="8" t="s">
        <v>67</v>
      </c>
      <c r="L18" s="8" t="s">
        <v>113</v>
      </c>
      <c r="M18" s="8">
        <v>13.8</v>
      </c>
      <c r="N18" s="8" t="s">
        <v>69</v>
      </c>
      <c r="O18" s="8">
        <v>2</v>
      </c>
      <c r="P18" s="8" t="s">
        <v>5</v>
      </c>
      <c r="Q18" s="8" t="s">
        <v>114</v>
      </c>
      <c r="R18" s="8" t="s">
        <v>115</v>
      </c>
      <c r="S18" s="19"/>
      <c r="T18" s="6">
        <v>2028</v>
      </c>
      <c r="U18" s="4" t="s">
        <v>4243</v>
      </c>
      <c r="V18" s="15" t="s">
        <v>4244</v>
      </c>
      <c r="W18" s="25"/>
      <c r="X18" s="25"/>
      <c r="Y18" s="25"/>
      <c r="Z18" s="25"/>
      <c r="AA18" s="25"/>
      <c r="AB18" s="25"/>
      <c r="AC18" s="25"/>
      <c r="AD18" s="7" t="str">
        <f t="shared" si="0"/>
        <v>PRT-ANZOATEGUI-10</v>
      </c>
      <c r="AE18" s="8" t="s">
        <v>109</v>
      </c>
      <c r="AF18" s="8"/>
      <c r="AG18" s="8"/>
      <c r="AH18" s="8" t="s">
        <v>73</v>
      </c>
      <c r="AI18" s="5">
        <f t="shared" si="1"/>
        <v>10</v>
      </c>
    </row>
    <row r="19" spans="1:35" s="5" customFormat="1" ht="84.9" hidden="1" customHeight="1" x14ac:dyDescent="0.3">
      <c r="A19" s="7">
        <v>18</v>
      </c>
      <c r="B19" s="8" t="s">
        <v>6</v>
      </c>
      <c r="C19" s="8" t="s">
        <v>116</v>
      </c>
      <c r="D19" s="8" t="s">
        <v>117</v>
      </c>
      <c r="E19" s="8" t="s">
        <v>76</v>
      </c>
      <c r="F19" s="8" t="s">
        <v>118</v>
      </c>
      <c r="G19" s="9">
        <v>54000</v>
      </c>
      <c r="H19" s="17">
        <v>1</v>
      </c>
      <c r="I19" s="4" t="s">
        <v>76</v>
      </c>
      <c r="J19" s="8" t="s">
        <v>15</v>
      </c>
      <c r="K19" s="8" t="s">
        <v>67</v>
      </c>
      <c r="L19" s="8" t="s">
        <v>119</v>
      </c>
      <c r="M19" s="8">
        <v>13.8</v>
      </c>
      <c r="N19" s="8" t="s">
        <v>69</v>
      </c>
      <c r="O19" s="8">
        <v>0.6</v>
      </c>
      <c r="P19" s="8" t="s">
        <v>5</v>
      </c>
      <c r="Q19" s="8" t="s">
        <v>120</v>
      </c>
      <c r="R19" s="8" t="s">
        <v>121</v>
      </c>
      <c r="S19" s="19"/>
      <c r="T19" s="6">
        <v>2028</v>
      </c>
      <c r="U19" s="4" t="s">
        <v>4243</v>
      </c>
      <c r="V19" s="15" t="s">
        <v>4245</v>
      </c>
      <c r="W19" s="25"/>
      <c r="X19" s="25"/>
      <c r="Y19" s="25"/>
      <c r="Z19" s="25"/>
      <c r="AA19" s="25"/>
      <c r="AB19" s="25"/>
      <c r="AC19" s="25"/>
      <c r="AD19" s="7" t="str">
        <f t="shared" si="0"/>
        <v>PRT-ANZOATEGUI-11</v>
      </c>
      <c r="AE19" s="8" t="s">
        <v>109</v>
      </c>
      <c r="AF19" s="8"/>
      <c r="AG19" s="8"/>
      <c r="AH19" s="8" t="s">
        <v>73</v>
      </c>
      <c r="AI19" s="5">
        <f t="shared" si="1"/>
        <v>11</v>
      </c>
    </row>
    <row r="20" spans="1:35" s="5" customFormat="1" ht="84.9" hidden="1" customHeight="1" x14ac:dyDescent="0.3">
      <c r="A20" s="7">
        <v>19</v>
      </c>
      <c r="B20" s="8" t="s">
        <v>122</v>
      </c>
      <c r="C20" s="8" t="s">
        <v>123</v>
      </c>
      <c r="D20" s="8" t="s">
        <v>124</v>
      </c>
      <c r="E20" s="8" t="s">
        <v>76</v>
      </c>
      <c r="F20" s="8" t="s">
        <v>125</v>
      </c>
      <c r="G20" s="9">
        <v>5400</v>
      </c>
      <c r="H20" s="17">
        <v>1</v>
      </c>
      <c r="I20" s="4" t="s">
        <v>76</v>
      </c>
      <c r="J20" s="8" t="s">
        <v>15</v>
      </c>
      <c r="K20" s="8" t="s">
        <v>67</v>
      </c>
      <c r="L20" s="8" t="s">
        <v>126</v>
      </c>
      <c r="M20" s="8">
        <v>13.8</v>
      </c>
      <c r="N20" s="8" t="s">
        <v>69</v>
      </c>
      <c r="O20" s="8">
        <v>0.06</v>
      </c>
      <c r="P20" s="8" t="s">
        <v>5</v>
      </c>
      <c r="Q20" s="8" t="s">
        <v>10</v>
      </c>
      <c r="R20" s="8" t="s">
        <v>127</v>
      </c>
      <c r="S20" s="19"/>
      <c r="T20" s="6">
        <v>2028</v>
      </c>
      <c r="U20" s="4" t="s">
        <v>4243</v>
      </c>
      <c r="V20" s="15" t="s">
        <v>4245</v>
      </c>
      <c r="W20" s="25"/>
      <c r="X20" s="25"/>
      <c r="Y20" s="25"/>
      <c r="Z20" s="25"/>
      <c r="AA20" s="25"/>
      <c r="AB20" s="25"/>
      <c r="AC20" s="25"/>
      <c r="AD20" s="7" t="str">
        <f t="shared" si="0"/>
        <v>PRT-ANZOATEGUI-12</v>
      </c>
      <c r="AE20" s="8" t="s">
        <v>109</v>
      </c>
      <c r="AF20" s="8"/>
      <c r="AG20" s="8"/>
      <c r="AH20" s="8" t="s">
        <v>73</v>
      </c>
      <c r="AI20" s="5">
        <f t="shared" si="1"/>
        <v>12</v>
      </c>
    </row>
    <row r="21" spans="1:35" s="5" customFormat="1" ht="84.9" hidden="1" customHeight="1" x14ac:dyDescent="0.3">
      <c r="A21" s="7">
        <v>20</v>
      </c>
      <c r="B21" s="8" t="s">
        <v>128</v>
      </c>
      <c r="C21" s="8" t="s">
        <v>129</v>
      </c>
      <c r="D21" s="8" t="s">
        <v>130</v>
      </c>
      <c r="E21" s="8" t="s">
        <v>76</v>
      </c>
      <c r="F21" s="8" t="s">
        <v>125</v>
      </c>
      <c r="G21" s="9">
        <v>11700</v>
      </c>
      <c r="H21" s="17">
        <v>1</v>
      </c>
      <c r="I21" s="4" t="s">
        <v>76</v>
      </c>
      <c r="J21" s="8" t="s">
        <v>15</v>
      </c>
      <c r="K21" s="8" t="s">
        <v>67</v>
      </c>
      <c r="L21" s="8" t="s">
        <v>131</v>
      </c>
      <c r="M21" s="8">
        <v>13.8</v>
      </c>
      <c r="N21" s="8" t="s">
        <v>69</v>
      </c>
      <c r="O21" s="8">
        <v>1.3</v>
      </c>
      <c r="P21" s="8" t="s">
        <v>5</v>
      </c>
      <c r="Q21" s="8" t="s">
        <v>10</v>
      </c>
      <c r="R21" s="8" t="s">
        <v>108</v>
      </c>
      <c r="S21" s="19"/>
      <c r="T21" s="6">
        <v>2028</v>
      </c>
      <c r="U21" s="4" t="s">
        <v>4243</v>
      </c>
      <c r="V21" s="15" t="s">
        <v>4245</v>
      </c>
      <c r="W21" s="25"/>
      <c r="X21" s="25"/>
      <c r="Y21" s="25"/>
      <c r="Z21" s="25"/>
      <c r="AA21" s="25"/>
      <c r="AB21" s="25"/>
      <c r="AC21" s="25"/>
      <c r="AD21" s="7" t="str">
        <f t="shared" si="0"/>
        <v>PRT-ANZOATEGUI-13</v>
      </c>
      <c r="AE21" s="8" t="s">
        <v>109</v>
      </c>
      <c r="AF21" s="8"/>
      <c r="AG21" s="8"/>
      <c r="AH21" s="8" t="s">
        <v>73</v>
      </c>
      <c r="AI21" s="5">
        <f t="shared" si="1"/>
        <v>13</v>
      </c>
    </row>
    <row r="22" spans="1:35" s="5" customFormat="1" ht="84.9" hidden="1" customHeight="1" x14ac:dyDescent="0.3">
      <c r="A22" s="7">
        <v>21</v>
      </c>
      <c r="B22" s="8" t="s">
        <v>132</v>
      </c>
      <c r="C22" s="8" t="s">
        <v>133</v>
      </c>
      <c r="D22" s="8" t="s">
        <v>134</v>
      </c>
      <c r="E22" s="8" t="s">
        <v>64</v>
      </c>
      <c r="F22" s="8" t="s">
        <v>125</v>
      </c>
      <c r="G22" s="9">
        <v>270000</v>
      </c>
      <c r="H22" s="17">
        <v>6</v>
      </c>
      <c r="I22" s="4" t="s">
        <v>66</v>
      </c>
      <c r="J22" s="8" t="s">
        <v>3</v>
      </c>
      <c r="K22" s="8" t="s">
        <v>67</v>
      </c>
      <c r="L22" s="8" t="s">
        <v>135</v>
      </c>
      <c r="M22" s="8">
        <v>13.8</v>
      </c>
      <c r="N22" s="8" t="s">
        <v>69</v>
      </c>
      <c r="O22" s="8">
        <v>3.2</v>
      </c>
      <c r="P22" s="8" t="s">
        <v>5</v>
      </c>
      <c r="Q22" s="8" t="s">
        <v>10</v>
      </c>
      <c r="R22" s="8" t="s">
        <v>136</v>
      </c>
      <c r="S22" s="19"/>
      <c r="T22" s="6">
        <v>2028</v>
      </c>
      <c r="U22" s="4" t="s">
        <v>4243</v>
      </c>
      <c r="V22" s="15" t="s">
        <v>4246</v>
      </c>
      <c r="W22" s="25"/>
      <c r="X22" s="25"/>
      <c r="Y22" s="25"/>
      <c r="Z22" s="25"/>
      <c r="AA22" s="25"/>
      <c r="AB22" s="25"/>
      <c r="AC22" s="25"/>
      <c r="AD22" s="7" t="str">
        <f t="shared" si="0"/>
        <v>PRT-ANZOATEGUI-14</v>
      </c>
      <c r="AE22" s="8" t="s">
        <v>109</v>
      </c>
      <c r="AF22" s="8"/>
      <c r="AG22" s="8"/>
      <c r="AH22" s="8" t="s">
        <v>73</v>
      </c>
      <c r="AI22" s="5">
        <f t="shared" si="1"/>
        <v>14</v>
      </c>
    </row>
    <row r="23" spans="1:35" s="5" customFormat="1" ht="84.9" hidden="1" customHeight="1" x14ac:dyDescent="0.3">
      <c r="A23" s="7">
        <v>22</v>
      </c>
      <c r="B23" s="8" t="s">
        <v>137</v>
      </c>
      <c r="C23" s="8" t="s">
        <v>138</v>
      </c>
      <c r="D23" s="8" t="s">
        <v>139</v>
      </c>
      <c r="E23" s="8" t="s">
        <v>15</v>
      </c>
      <c r="F23" s="8" t="s">
        <v>140</v>
      </c>
      <c r="G23" s="9">
        <v>798494.4</v>
      </c>
      <c r="H23" s="17">
        <v>8</v>
      </c>
      <c r="I23" s="4" t="s">
        <v>76</v>
      </c>
      <c r="J23" s="8" t="s">
        <v>15</v>
      </c>
      <c r="K23" s="8" t="s">
        <v>67</v>
      </c>
      <c r="L23" s="8" t="s">
        <v>141</v>
      </c>
      <c r="M23" s="8">
        <v>13.8</v>
      </c>
      <c r="N23" s="8" t="s">
        <v>142</v>
      </c>
      <c r="O23" s="8">
        <v>31.95</v>
      </c>
      <c r="P23" s="8" t="s">
        <v>5</v>
      </c>
      <c r="Q23" s="8" t="s">
        <v>143</v>
      </c>
      <c r="R23" s="8" t="s">
        <v>143</v>
      </c>
      <c r="S23" s="19"/>
      <c r="T23" s="6">
        <v>2028</v>
      </c>
      <c r="U23" s="4" t="s">
        <v>4243</v>
      </c>
      <c r="V23" s="15" t="s">
        <v>4247</v>
      </c>
      <c r="W23" s="25"/>
      <c r="X23" s="25"/>
      <c r="Y23" s="25"/>
      <c r="Z23" s="25"/>
      <c r="AA23" s="25"/>
      <c r="AB23" s="25"/>
      <c r="AC23" s="25"/>
      <c r="AD23" s="7" t="str">
        <f t="shared" si="0"/>
        <v>PRT-ANZOATEGUI-15</v>
      </c>
      <c r="AE23" s="8" t="s">
        <v>144</v>
      </c>
      <c r="AF23" s="8"/>
      <c r="AG23" s="8"/>
      <c r="AH23" s="8" t="s">
        <v>73</v>
      </c>
      <c r="AI23" s="5">
        <f t="shared" si="1"/>
        <v>15</v>
      </c>
    </row>
    <row r="24" spans="1:35" s="5" customFormat="1" ht="84.9" hidden="1" customHeight="1" x14ac:dyDescent="0.3">
      <c r="A24" s="7">
        <v>23</v>
      </c>
      <c r="B24" s="8" t="s">
        <v>145</v>
      </c>
      <c r="C24" s="8" t="s">
        <v>146</v>
      </c>
      <c r="D24" s="8" t="s">
        <v>147</v>
      </c>
      <c r="E24" s="8" t="s">
        <v>148</v>
      </c>
      <c r="F24" s="8" t="s">
        <v>149</v>
      </c>
      <c r="G24" s="9">
        <v>920000</v>
      </c>
      <c r="H24" s="17">
        <v>4</v>
      </c>
      <c r="I24" s="4" t="s">
        <v>76</v>
      </c>
      <c r="J24" s="8" t="s">
        <v>15</v>
      </c>
      <c r="K24" s="8" t="s">
        <v>91</v>
      </c>
      <c r="L24" s="8" t="s">
        <v>150</v>
      </c>
      <c r="M24" s="8">
        <v>34.5</v>
      </c>
      <c r="N24" s="8" t="s">
        <v>93</v>
      </c>
      <c r="O24" s="8">
        <v>25</v>
      </c>
      <c r="P24" s="8" t="s">
        <v>5</v>
      </c>
      <c r="Q24" s="8" t="s">
        <v>151</v>
      </c>
      <c r="R24" s="8" t="s">
        <v>152</v>
      </c>
      <c r="S24" s="19"/>
      <c r="T24" s="6">
        <v>2028</v>
      </c>
      <c r="U24" s="4" t="s">
        <v>4243</v>
      </c>
      <c r="V24" s="15" t="s">
        <v>4248</v>
      </c>
      <c r="W24" s="25"/>
      <c r="X24" s="25"/>
      <c r="Y24" s="25"/>
      <c r="Z24" s="25"/>
      <c r="AA24" s="25"/>
      <c r="AB24" s="25"/>
      <c r="AC24" s="25"/>
      <c r="AD24" s="7" t="str">
        <f t="shared" si="0"/>
        <v>PRT-ANZOATEGUI-16</v>
      </c>
      <c r="AE24" s="8" t="s">
        <v>153</v>
      </c>
      <c r="AF24" s="8"/>
      <c r="AG24" s="8"/>
      <c r="AH24" s="8" t="s">
        <v>73</v>
      </c>
      <c r="AI24" s="5">
        <f t="shared" si="1"/>
        <v>16</v>
      </c>
    </row>
    <row r="25" spans="1:35" s="5" customFormat="1" ht="84.9" hidden="1" customHeight="1" x14ac:dyDescent="0.3">
      <c r="A25" s="7">
        <v>24</v>
      </c>
      <c r="B25" s="8" t="s">
        <v>154</v>
      </c>
      <c r="C25" s="8" t="s">
        <v>155</v>
      </c>
      <c r="D25" s="8" t="s">
        <v>156</v>
      </c>
      <c r="E25" s="8" t="s">
        <v>157</v>
      </c>
      <c r="F25" s="8" t="s">
        <v>158</v>
      </c>
      <c r="G25" s="9">
        <v>300000</v>
      </c>
      <c r="H25" s="17">
        <v>1</v>
      </c>
      <c r="I25" s="4" t="s">
        <v>76</v>
      </c>
      <c r="J25" s="8" t="s">
        <v>15</v>
      </c>
      <c r="K25" s="8" t="s">
        <v>91</v>
      </c>
      <c r="L25" s="8" t="s">
        <v>159</v>
      </c>
      <c r="M25" s="8">
        <v>34.5</v>
      </c>
      <c r="N25" s="8" t="s">
        <v>93</v>
      </c>
      <c r="O25" s="8">
        <v>10</v>
      </c>
      <c r="P25" s="8" t="s">
        <v>5</v>
      </c>
      <c r="Q25" s="8" t="s">
        <v>160</v>
      </c>
      <c r="R25" s="8" t="s">
        <v>161</v>
      </c>
      <c r="S25" s="19"/>
      <c r="T25" s="6">
        <v>2029</v>
      </c>
      <c r="U25" s="4" t="s">
        <v>4249</v>
      </c>
      <c r="V25" s="15" t="s">
        <v>4250</v>
      </c>
      <c r="W25" s="25"/>
      <c r="X25" s="25"/>
      <c r="Y25" s="25"/>
      <c r="Z25" s="25"/>
      <c r="AA25" s="25"/>
      <c r="AB25" s="25"/>
      <c r="AC25" s="25"/>
      <c r="AD25" s="7" t="str">
        <f t="shared" si="0"/>
        <v>PRT-ANZOATEGUI-17</v>
      </c>
      <c r="AE25" s="8" t="s">
        <v>153</v>
      </c>
      <c r="AF25" s="8"/>
      <c r="AG25" s="8"/>
      <c r="AH25" s="8" t="s">
        <v>73</v>
      </c>
      <c r="AI25" s="5">
        <f t="shared" si="1"/>
        <v>17</v>
      </c>
    </row>
    <row r="26" spans="1:35" s="5" customFormat="1" ht="84.9" hidden="1" customHeight="1" x14ac:dyDescent="0.3">
      <c r="A26" s="7">
        <v>25</v>
      </c>
      <c r="B26" s="8" t="s">
        <v>162</v>
      </c>
      <c r="C26" s="8" t="s">
        <v>163</v>
      </c>
      <c r="D26" s="8" t="s">
        <v>164</v>
      </c>
      <c r="E26" s="8" t="s">
        <v>76</v>
      </c>
      <c r="F26" s="8" t="s">
        <v>65</v>
      </c>
      <c r="G26" s="9">
        <v>30000</v>
      </c>
      <c r="H26" s="17">
        <v>1</v>
      </c>
      <c r="I26" s="4" t="s">
        <v>76</v>
      </c>
      <c r="J26" s="8" t="s">
        <v>15</v>
      </c>
      <c r="K26" s="8" t="s">
        <v>91</v>
      </c>
      <c r="L26" s="8" t="s">
        <v>165</v>
      </c>
      <c r="M26" s="8">
        <v>34.5</v>
      </c>
      <c r="N26" s="8" t="s">
        <v>93</v>
      </c>
      <c r="O26" s="8">
        <v>10</v>
      </c>
      <c r="P26" s="8" t="s">
        <v>5</v>
      </c>
      <c r="Q26" s="8" t="s">
        <v>165</v>
      </c>
      <c r="R26" s="8" t="s">
        <v>166</v>
      </c>
      <c r="S26" s="19"/>
      <c r="T26" s="6">
        <v>2029</v>
      </c>
      <c r="U26" s="4" t="s">
        <v>4249</v>
      </c>
      <c r="V26" s="15" t="s">
        <v>4250</v>
      </c>
      <c r="W26" s="25"/>
      <c r="X26" s="25"/>
      <c r="Y26" s="25"/>
      <c r="Z26" s="25"/>
      <c r="AA26" s="25"/>
      <c r="AB26" s="25"/>
      <c r="AC26" s="25"/>
      <c r="AD26" s="7" t="str">
        <f t="shared" si="0"/>
        <v>PRT-ANZOATEGUI-18</v>
      </c>
      <c r="AE26" s="8" t="s">
        <v>167</v>
      </c>
      <c r="AF26" s="8"/>
      <c r="AG26" s="8"/>
      <c r="AH26" s="8" t="s">
        <v>73</v>
      </c>
      <c r="AI26" s="5">
        <f t="shared" si="1"/>
        <v>18</v>
      </c>
    </row>
    <row r="27" spans="1:35" s="5" customFormat="1" ht="84.9" hidden="1" customHeight="1" x14ac:dyDescent="0.3">
      <c r="A27" s="7">
        <v>26</v>
      </c>
      <c r="B27" s="8" t="s">
        <v>168</v>
      </c>
      <c r="C27" s="8" t="s">
        <v>169</v>
      </c>
      <c r="D27" s="8" t="s">
        <v>164</v>
      </c>
      <c r="E27" s="8" t="s">
        <v>76</v>
      </c>
      <c r="F27" s="8" t="s">
        <v>65</v>
      </c>
      <c r="G27" s="9">
        <v>40000</v>
      </c>
      <c r="H27" s="17">
        <v>1</v>
      </c>
      <c r="I27" s="4" t="s">
        <v>76</v>
      </c>
      <c r="J27" s="8" t="s">
        <v>15</v>
      </c>
      <c r="K27" s="8" t="s">
        <v>91</v>
      </c>
      <c r="L27" s="8" t="s">
        <v>170</v>
      </c>
      <c r="M27" s="8">
        <v>34.5</v>
      </c>
      <c r="N27" s="8" t="s">
        <v>93</v>
      </c>
      <c r="O27" s="8">
        <v>15</v>
      </c>
      <c r="P27" s="8" t="s">
        <v>5</v>
      </c>
      <c r="Q27" s="8" t="s">
        <v>94</v>
      </c>
      <c r="R27" s="8" t="s">
        <v>171</v>
      </c>
      <c r="S27" s="19"/>
      <c r="T27" s="6">
        <v>2029</v>
      </c>
      <c r="U27" s="4" t="s">
        <v>4249</v>
      </c>
      <c r="V27" s="15" t="s">
        <v>4250</v>
      </c>
      <c r="W27" s="25"/>
      <c r="X27" s="25"/>
      <c r="Y27" s="25"/>
      <c r="Z27" s="25"/>
      <c r="AA27" s="25"/>
      <c r="AB27" s="25"/>
      <c r="AC27" s="25"/>
      <c r="AD27" s="7" t="str">
        <f t="shared" si="0"/>
        <v>PRT-ANZOATEGUI-19</v>
      </c>
      <c r="AE27" s="8" t="s">
        <v>167</v>
      </c>
      <c r="AF27" s="8"/>
      <c r="AG27" s="8"/>
      <c r="AH27" s="8" t="s">
        <v>73</v>
      </c>
      <c r="AI27" s="5">
        <f t="shared" si="1"/>
        <v>19</v>
      </c>
    </row>
    <row r="28" spans="1:35" s="5" customFormat="1" ht="84.9" hidden="1" customHeight="1" x14ac:dyDescent="0.3">
      <c r="A28" s="7">
        <v>27</v>
      </c>
      <c r="B28" s="8" t="s">
        <v>2807</v>
      </c>
      <c r="C28" s="8" t="s">
        <v>2808</v>
      </c>
      <c r="D28" s="8" t="s">
        <v>2809</v>
      </c>
      <c r="E28" s="8" t="s">
        <v>2810</v>
      </c>
      <c r="F28" s="8" t="s">
        <v>2811</v>
      </c>
      <c r="G28" s="9">
        <v>127951.93</v>
      </c>
      <c r="H28" s="17">
        <v>2</v>
      </c>
      <c r="I28" s="4" t="s">
        <v>66</v>
      </c>
      <c r="J28" s="8" t="s">
        <v>15</v>
      </c>
      <c r="K28" s="8" t="s">
        <v>67</v>
      </c>
      <c r="L28" s="8" t="s">
        <v>2812</v>
      </c>
      <c r="M28" s="8">
        <v>13.8</v>
      </c>
      <c r="N28" s="8" t="s">
        <v>69</v>
      </c>
      <c r="O28" s="8">
        <v>0</v>
      </c>
      <c r="P28" s="8" t="s">
        <v>16</v>
      </c>
      <c r="Q28" s="8" t="s">
        <v>2813</v>
      </c>
      <c r="R28" s="8" t="s">
        <v>2814</v>
      </c>
      <c r="S28" s="19">
        <v>46419</v>
      </c>
      <c r="T28" s="6">
        <v>2027</v>
      </c>
      <c r="U28" s="4" t="s">
        <v>4241</v>
      </c>
      <c r="V28" s="15" t="s">
        <v>4251</v>
      </c>
      <c r="W28" s="25"/>
      <c r="X28" s="25"/>
      <c r="Y28" s="25"/>
      <c r="Z28" s="25"/>
      <c r="AA28" s="25"/>
      <c r="AB28" s="25"/>
      <c r="AC28" s="25"/>
      <c r="AD28" s="7" t="str">
        <f t="shared" si="0"/>
        <v>PRT-APURE-1</v>
      </c>
      <c r="AE28" s="8" t="s">
        <v>109</v>
      </c>
      <c r="AF28" s="8"/>
      <c r="AG28" s="8"/>
      <c r="AH28" s="8" t="s">
        <v>73</v>
      </c>
      <c r="AI28" s="5">
        <v>1</v>
      </c>
    </row>
    <row r="29" spans="1:35" s="5" customFormat="1" ht="84.9" hidden="1" customHeight="1" x14ac:dyDescent="0.3">
      <c r="A29" s="7">
        <v>28</v>
      </c>
      <c r="B29" s="8" t="s">
        <v>2815</v>
      </c>
      <c r="C29" s="8" t="s">
        <v>2808</v>
      </c>
      <c r="D29" s="8" t="s">
        <v>2816</v>
      </c>
      <c r="E29" s="8" t="s">
        <v>2810</v>
      </c>
      <c r="F29" s="8" t="s">
        <v>2817</v>
      </c>
      <c r="G29" s="9">
        <v>455760</v>
      </c>
      <c r="H29" s="17">
        <v>2</v>
      </c>
      <c r="I29" s="4" t="s">
        <v>66</v>
      </c>
      <c r="J29" s="8" t="s">
        <v>15</v>
      </c>
      <c r="K29" s="8" t="s">
        <v>67</v>
      </c>
      <c r="L29" s="8" t="s">
        <v>2818</v>
      </c>
      <c r="M29" s="8">
        <v>34.5</v>
      </c>
      <c r="N29" s="8" t="s">
        <v>69</v>
      </c>
      <c r="O29" s="8">
        <v>0</v>
      </c>
      <c r="P29" s="8" t="s">
        <v>16</v>
      </c>
      <c r="Q29" s="8" t="s">
        <v>2813</v>
      </c>
      <c r="R29" s="8" t="s">
        <v>2819</v>
      </c>
      <c r="S29" s="19">
        <v>46478</v>
      </c>
      <c r="T29" s="6">
        <v>2027</v>
      </c>
      <c r="U29" s="4" t="s">
        <v>4241</v>
      </c>
      <c r="V29" s="15" t="s">
        <v>4251</v>
      </c>
      <c r="W29" s="25"/>
      <c r="X29" s="25"/>
      <c r="Y29" s="25"/>
      <c r="Z29" s="25"/>
      <c r="AA29" s="25"/>
      <c r="AB29" s="25"/>
      <c r="AC29" s="25"/>
      <c r="AD29" s="7" t="str">
        <f t="shared" si="0"/>
        <v>PRT-APURE-2</v>
      </c>
      <c r="AE29" s="8" t="s">
        <v>109</v>
      </c>
      <c r="AF29" s="8"/>
      <c r="AG29" s="8"/>
      <c r="AH29" s="8" t="s">
        <v>73</v>
      </c>
      <c r="AI29" s="5">
        <f t="shared" si="1"/>
        <v>2</v>
      </c>
    </row>
    <row r="30" spans="1:35" s="5" customFormat="1" ht="84.9" hidden="1" customHeight="1" x14ac:dyDescent="0.3">
      <c r="A30" s="7">
        <v>29</v>
      </c>
      <c r="B30" s="8" t="s">
        <v>2820</v>
      </c>
      <c r="C30" s="8" t="s">
        <v>2821</v>
      </c>
      <c r="D30" s="8" t="s">
        <v>2822</v>
      </c>
      <c r="E30" s="8" t="s">
        <v>2810</v>
      </c>
      <c r="F30" s="8" t="s">
        <v>2823</v>
      </c>
      <c r="G30" s="9">
        <v>143457.49</v>
      </c>
      <c r="H30" s="17">
        <v>2</v>
      </c>
      <c r="I30" s="4" t="s">
        <v>66</v>
      </c>
      <c r="J30" s="8" t="s">
        <v>15</v>
      </c>
      <c r="K30" s="8" t="s">
        <v>67</v>
      </c>
      <c r="L30" s="8" t="s">
        <v>2824</v>
      </c>
      <c r="M30" s="8">
        <v>13.8</v>
      </c>
      <c r="N30" s="8" t="s">
        <v>69</v>
      </c>
      <c r="O30" s="8">
        <v>0</v>
      </c>
      <c r="P30" s="8" t="s">
        <v>16</v>
      </c>
      <c r="Q30" s="8" t="s">
        <v>2825</v>
      </c>
      <c r="R30" s="8" t="s">
        <v>2826</v>
      </c>
      <c r="S30" s="19">
        <v>46113</v>
      </c>
      <c r="T30" s="6">
        <v>2026</v>
      </c>
      <c r="U30" s="4" t="s">
        <v>4237</v>
      </c>
      <c r="V30" s="15" t="s">
        <v>4238</v>
      </c>
      <c r="W30" s="25"/>
      <c r="X30" s="25"/>
      <c r="Y30" s="25"/>
      <c r="Z30" s="25"/>
      <c r="AA30" s="25"/>
      <c r="AB30" s="25"/>
      <c r="AC30" s="25"/>
      <c r="AD30" s="7" t="str">
        <f t="shared" si="0"/>
        <v>PRT-APURE-3</v>
      </c>
      <c r="AE30" s="8" t="s">
        <v>109</v>
      </c>
      <c r="AF30" s="8"/>
      <c r="AG30" s="8"/>
      <c r="AH30" s="8" t="s">
        <v>73</v>
      </c>
      <c r="AI30" s="5">
        <f t="shared" si="1"/>
        <v>3</v>
      </c>
    </row>
    <row r="31" spans="1:35" s="5" customFormat="1" ht="84.9" hidden="1" customHeight="1" x14ac:dyDescent="0.3">
      <c r="A31" s="7">
        <v>30</v>
      </c>
      <c r="B31" s="8" t="s">
        <v>2827</v>
      </c>
      <c r="C31" s="8" t="s">
        <v>2828</v>
      </c>
      <c r="D31" s="8" t="s">
        <v>2829</v>
      </c>
      <c r="E31" s="8" t="s">
        <v>2810</v>
      </c>
      <c r="F31" s="8" t="s">
        <v>2830</v>
      </c>
      <c r="G31" s="9">
        <v>363949.25</v>
      </c>
      <c r="H31" s="17">
        <v>2</v>
      </c>
      <c r="I31" s="4" t="s">
        <v>66</v>
      </c>
      <c r="J31" s="8" t="s">
        <v>15</v>
      </c>
      <c r="K31" s="8" t="s">
        <v>67</v>
      </c>
      <c r="L31" s="8" t="s">
        <v>2831</v>
      </c>
      <c r="M31" s="8">
        <v>13.8</v>
      </c>
      <c r="N31" s="8" t="s">
        <v>69</v>
      </c>
      <c r="O31" s="8">
        <v>0</v>
      </c>
      <c r="P31" s="8" t="s">
        <v>16</v>
      </c>
      <c r="Q31" s="8" t="s">
        <v>2832</v>
      </c>
      <c r="R31" s="8" t="s">
        <v>2833</v>
      </c>
      <c r="S31" s="19">
        <v>47150</v>
      </c>
      <c r="T31" s="6">
        <v>2029</v>
      </c>
      <c r="U31" s="4" t="s">
        <v>4249</v>
      </c>
      <c r="V31" s="15" t="s">
        <v>4252</v>
      </c>
      <c r="W31" s="25"/>
      <c r="X31" s="25"/>
      <c r="Y31" s="25"/>
      <c r="Z31" s="25"/>
      <c r="AA31" s="25"/>
      <c r="AB31" s="25"/>
      <c r="AC31" s="25"/>
      <c r="AD31" s="7" t="str">
        <f t="shared" si="0"/>
        <v>PRT-APURE-4</v>
      </c>
      <c r="AE31" s="8" t="s">
        <v>109</v>
      </c>
      <c r="AF31" s="8"/>
      <c r="AG31" s="8"/>
      <c r="AH31" s="8" t="s">
        <v>73</v>
      </c>
      <c r="AI31" s="5">
        <f t="shared" si="1"/>
        <v>4</v>
      </c>
    </row>
    <row r="32" spans="1:35" s="5" customFormat="1" ht="84.9" hidden="1" customHeight="1" x14ac:dyDescent="0.3">
      <c r="A32" s="7">
        <v>31</v>
      </c>
      <c r="B32" s="8" t="s">
        <v>2834</v>
      </c>
      <c r="C32" s="8" t="s">
        <v>2835</v>
      </c>
      <c r="D32" s="8" t="s">
        <v>2836</v>
      </c>
      <c r="E32" s="8" t="s">
        <v>2810</v>
      </c>
      <c r="F32" s="8" t="s">
        <v>2837</v>
      </c>
      <c r="G32" s="9">
        <v>285264.28000000003</v>
      </c>
      <c r="H32" s="17">
        <v>2</v>
      </c>
      <c r="I32" s="4" t="s">
        <v>66</v>
      </c>
      <c r="J32" s="8" t="s">
        <v>15</v>
      </c>
      <c r="K32" s="8" t="s">
        <v>67</v>
      </c>
      <c r="L32" s="8" t="s">
        <v>2838</v>
      </c>
      <c r="M32" s="8">
        <v>13.8</v>
      </c>
      <c r="N32" s="8" t="s">
        <v>69</v>
      </c>
      <c r="O32" s="8">
        <v>0</v>
      </c>
      <c r="P32" s="8" t="s">
        <v>16</v>
      </c>
      <c r="Q32" s="8" t="s">
        <v>2813</v>
      </c>
      <c r="R32" s="8" t="s">
        <v>2839</v>
      </c>
      <c r="S32" s="19">
        <v>46661</v>
      </c>
      <c r="T32" s="6">
        <v>2027</v>
      </c>
      <c r="U32" s="4" t="s">
        <v>4241</v>
      </c>
      <c r="V32" s="15" t="s">
        <v>4251</v>
      </c>
      <c r="W32" s="25"/>
      <c r="X32" s="25"/>
      <c r="Y32" s="25"/>
      <c r="Z32" s="25"/>
      <c r="AA32" s="25"/>
      <c r="AB32" s="25"/>
      <c r="AC32" s="25"/>
      <c r="AD32" s="7" t="str">
        <f t="shared" si="0"/>
        <v>PRT-APURE-5</v>
      </c>
      <c r="AE32" s="8" t="s">
        <v>109</v>
      </c>
      <c r="AF32" s="8"/>
      <c r="AG32" s="8"/>
      <c r="AH32" s="8" t="s">
        <v>73</v>
      </c>
      <c r="AI32" s="5">
        <f t="shared" si="1"/>
        <v>5</v>
      </c>
    </row>
    <row r="33" spans="1:35" s="5" customFormat="1" ht="84.9" hidden="1" customHeight="1" x14ac:dyDescent="0.3">
      <c r="A33" s="7">
        <v>32</v>
      </c>
      <c r="B33" s="8" t="s">
        <v>2840</v>
      </c>
      <c r="C33" s="8" t="s">
        <v>2841</v>
      </c>
      <c r="D33" s="8" t="s">
        <v>2842</v>
      </c>
      <c r="E33" s="8" t="s">
        <v>2810</v>
      </c>
      <c r="F33" s="8" t="s">
        <v>2843</v>
      </c>
      <c r="G33" s="9">
        <v>455017.51</v>
      </c>
      <c r="H33" s="17">
        <v>2</v>
      </c>
      <c r="I33" s="4" t="s">
        <v>66</v>
      </c>
      <c r="J33" s="8" t="s">
        <v>15</v>
      </c>
      <c r="K33" s="8" t="s">
        <v>67</v>
      </c>
      <c r="L33" s="8" t="s">
        <v>2844</v>
      </c>
      <c r="M33" s="8">
        <v>34.5</v>
      </c>
      <c r="N33" s="8" t="s">
        <v>69</v>
      </c>
      <c r="O33" s="8">
        <v>0</v>
      </c>
      <c r="P33" s="8" t="s">
        <v>16</v>
      </c>
      <c r="Q33" s="8" t="s">
        <v>2845</v>
      </c>
      <c r="R33" s="8" t="s">
        <v>2846</v>
      </c>
      <c r="S33" s="19">
        <v>46054</v>
      </c>
      <c r="T33" s="6">
        <v>2026</v>
      </c>
      <c r="U33" s="4" t="s">
        <v>4237</v>
      </c>
      <c r="V33" s="15" t="s">
        <v>4238</v>
      </c>
      <c r="W33" s="25"/>
      <c r="X33" s="25"/>
      <c r="Y33" s="25"/>
      <c r="Z33" s="25"/>
      <c r="AA33" s="25"/>
      <c r="AB33" s="25"/>
      <c r="AC33" s="25"/>
      <c r="AD33" s="7" t="str">
        <f t="shared" si="0"/>
        <v>PRT-APURE-6</v>
      </c>
      <c r="AE33" s="8" t="s">
        <v>109</v>
      </c>
      <c r="AF33" s="8"/>
      <c r="AG33" s="8"/>
      <c r="AH33" s="8" t="s">
        <v>73</v>
      </c>
      <c r="AI33" s="5">
        <f t="shared" si="1"/>
        <v>6</v>
      </c>
    </row>
    <row r="34" spans="1:35" s="5" customFormat="1" ht="84.9" hidden="1" customHeight="1" x14ac:dyDescent="0.3">
      <c r="A34" s="7">
        <v>33</v>
      </c>
      <c r="B34" s="8" t="s">
        <v>2847</v>
      </c>
      <c r="C34" s="8" t="s">
        <v>2808</v>
      </c>
      <c r="D34" s="8" t="s">
        <v>2848</v>
      </c>
      <c r="E34" s="8" t="s">
        <v>2810</v>
      </c>
      <c r="F34" s="8" t="s">
        <v>2849</v>
      </c>
      <c r="G34" s="9">
        <v>611566.75</v>
      </c>
      <c r="H34" s="17">
        <v>2</v>
      </c>
      <c r="I34" s="4" t="s">
        <v>66</v>
      </c>
      <c r="J34" s="8" t="s">
        <v>15</v>
      </c>
      <c r="K34" s="8" t="s">
        <v>67</v>
      </c>
      <c r="L34" s="8" t="s">
        <v>2850</v>
      </c>
      <c r="M34" s="8">
        <v>34.5</v>
      </c>
      <c r="N34" s="8" t="s">
        <v>69</v>
      </c>
      <c r="O34" s="8">
        <v>0</v>
      </c>
      <c r="P34" s="8" t="s">
        <v>16</v>
      </c>
      <c r="Q34" s="8" t="s">
        <v>2832</v>
      </c>
      <c r="R34" s="8" t="s">
        <v>2851</v>
      </c>
      <c r="S34" s="19">
        <v>46941</v>
      </c>
      <c r="T34" s="6">
        <v>2028</v>
      </c>
      <c r="U34" s="4" t="s">
        <v>4243</v>
      </c>
      <c r="V34" s="15" t="s">
        <v>4253</v>
      </c>
      <c r="W34" s="25"/>
      <c r="X34" s="25"/>
      <c r="Y34" s="25"/>
      <c r="Z34" s="25"/>
      <c r="AA34" s="25"/>
      <c r="AB34" s="25"/>
      <c r="AC34" s="25"/>
      <c r="AD34" s="7" t="str">
        <f t="shared" si="0"/>
        <v>PRT-APURE-7</v>
      </c>
      <c r="AE34" s="8" t="s">
        <v>109</v>
      </c>
      <c r="AF34" s="8"/>
      <c r="AG34" s="8"/>
      <c r="AH34" s="8" t="s">
        <v>73</v>
      </c>
      <c r="AI34" s="5">
        <f t="shared" si="1"/>
        <v>7</v>
      </c>
    </row>
    <row r="35" spans="1:35" s="5" customFormat="1" ht="84.9" hidden="1" customHeight="1" x14ac:dyDescent="0.3">
      <c r="A35" s="7">
        <v>34</v>
      </c>
      <c r="B35" s="8" t="s">
        <v>2852</v>
      </c>
      <c r="C35" s="8" t="s">
        <v>2808</v>
      </c>
      <c r="D35" s="8" t="s">
        <v>2853</v>
      </c>
      <c r="E35" s="8" t="s">
        <v>2810</v>
      </c>
      <c r="F35" s="8" t="s">
        <v>2854</v>
      </c>
      <c r="G35" s="9">
        <v>1539194.8</v>
      </c>
      <c r="H35" s="17">
        <v>2</v>
      </c>
      <c r="I35" s="4" t="s">
        <v>66</v>
      </c>
      <c r="J35" s="8" t="s">
        <v>15</v>
      </c>
      <c r="K35" s="8" t="s">
        <v>67</v>
      </c>
      <c r="L35" s="8" t="s">
        <v>2855</v>
      </c>
      <c r="M35" s="8">
        <v>34.5</v>
      </c>
      <c r="N35" s="8" t="s">
        <v>69</v>
      </c>
      <c r="O35" s="8">
        <v>0</v>
      </c>
      <c r="P35" s="8" t="s">
        <v>16</v>
      </c>
      <c r="Q35" s="8" t="s">
        <v>2813</v>
      </c>
      <c r="R35" s="8" t="s">
        <v>2856</v>
      </c>
      <c r="S35" s="19">
        <v>46784</v>
      </c>
      <c r="T35" s="6">
        <v>2028</v>
      </c>
      <c r="U35" s="4" t="s">
        <v>4243</v>
      </c>
      <c r="V35" s="15" t="s">
        <v>4253</v>
      </c>
      <c r="W35" s="25"/>
      <c r="X35" s="25"/>
      <c r="Y35" s="25"/>
      <c r="Z35" s="25"/>
      <c r="AA35" s="25"/>
      <c r="AB35" s="25"/>
      <c r="AC35" s="25"/>
      <c r="AD35" s="7" t="str">
        <f t="shared" si="0"/>
        <v>PRT-APURE-8</v>
      </c>
      <c r="AE35" s="8" t="s">
        <v>109</v>
      </c>
      <c r="AF35" s="8"/>
      <c r="AG35" s="8"/>
      <c r="AH35" s="8" t="s">
        <v>73</v>
      </c>
      <c r="AI35" s="5">
        <f t="shared" si="1"/>
        <v>8</v>
      </c>
    </row>
    <row r="36" spans="1:35" s="5" customFormat="1" ht="84.9" hidden="1" customHeight="1" x14ac:dyDescent="0.3">
      <c r="A36" s="7">
        <v>35</v>
      </c>
      <c r="B36" s="8" t="s">
        <v>2857</v>
      </c>
      <c r="C36" s="8" t="s">
        <v>2858</v>
      </c>
      <c r="D36" s="8" t="s">
        <v>2859</v>
      </c>
      <c r="E36" s="8" t="s">
        <v>2810</v>
      </c>
      <c r="F36" s="8" t="s">
        <v>2860</v>
      </c>
      <c r="G36" s="9">
        <v>553893.04</v>
      </c>
      <c r="H36" s="17">
        <v>2</v>
      </c>
      <c r="I36" s="4" t="s">
        <v>66</v>
      </c>
      <c r="J36" s="8" t="s">
        <v>15</v>
      </c>
      <c r="K36" s="8" t="s">
        <v>67</v>
      </c>
      <c r="L36" s="8" t="s">
        <v>2861</v>
      </c>
      <c r="M36" s="8">
        <v>13.8</v>
      </c>
      <c r="N36" s="8" t="s">
        <v>69</v>
      </c>
      <c r="O36" s="8">
        <v>0</v>
      </c>
      <c r="P36" s="8" t="s">
        <v>16</v>
      </c>
      <c r="Q36" s="8" t="s">
        <v>2825</v>
      </c>
      <c r="R36" s="8" t="s">
        <v>2862</v>
      </c>
      <c r="S36" s="19">
        <v>45962</v>
      </c>
      <c r="T36" s="6">
        <v>2025</v>
      </c>
      <c r="U36" s="4"/>
      <c r="V36" s="15"/>
      <c r="W36" s="25"/>
      <c r="X36" s="25"/>
      <c r="Y36" s="25"/>
      <c r="Z36" s="25"/>
      <c r="AA36" s="25"/>
      <c r="AB36" s="25"/>
      <c r="AC36" s="25"/>
      <c r="AD36" s="7" t="str">
        <f t="shared" si="0"/>
        <v>PRT-APURE-9</v>
      </c>
      <c r="AE36" s="8" t="s">
        <v>109</v>
      </c>
      <c r="AF36" s="8"/>
      <c r="AG36" s="8"/>
      <c r="AH36" s="8" t="s">
        <v>73</v>
      </c>
      <c r="AI36" s="5">
        <f t="shared" si="1"/>
        <v>9</v>
      </c>
    </row>
    <row r="37" spans="1:35" s="5" customFormat="1" ht="84.9" hidden="1" customHeight="1" x14ac:dyDescent="0.3">
      <c r="A37" s="7">
        <v>36</v>
      </c>
      <c r="B37" s="8" t="s">
        <v>2863</v>
      </c>
      <c r="C37" s="8" t="s">
        <v>2864</v>
      </c>
      <c r="D37" s="8" t="s">
        <v>2865</v>
      </c>
      <c r="E37" s="8" t="s">
        <v>2810</v>
      </c>
      <c r="F37" s="8" t="s">
        <v>2866</v>
      </c>
      <c r="G37" s="9">
        <v>535270.38</v>
      </c>
      <c r="H37" s="17">
        <v>2</v>
      </c>
      <c r="I37" s="4" t="s">
        <v>66</v>
      </c>
      <c r="J37" s="8" t="s">
        <v>15</v>
      </c>
      <c r="K37" s="8" t="s">
        <v>67</v>
      </c>
      <c r="L37" s="8" t="s">
        <v>2867</v>
      </c>
      <c r="M37" s="8">
        <v>34.5</v>
      </c>
      <c r="N37" s="8" t="s">
        <v>69</v>
      </c>
      <c r="O37" s="8">
        <v>0</v>
      </c>
      <c r="P37" s="8" t="s">
        <v>16</v>
      </c>
      <c r="Q37" s="8" t="s">
        <v>2832</v>
      </c>
      <c r="R37" s="8" t="s">
        <v>2868</v>
      </c>
      <c r="S37" s="19">
        <v>46296</v>
      </c>
      <c r="T37" s="6">
        <v>2026</v>
      </c>
      <c r="U37" s="4" t="s">
        <v>4237</v>
      </c>
      <c r="V37" s="15" t="s">
        <v>4238</v>
      </c>
      <c r="W37" s="25"/>
      <c r="X37" s="25"/>
      <c r="Y37" s="25"/>
      <c r="Z37" s="25"/>
      <c r="AA37" s="25"/>
      <c r="AB37" s="25"/>
      <c r="AC37" s="25"/>
      <c r="AD37" s="7" t="str">
        <f t="shared" si="0"/>
        <v>PRT-APURE-10</v>
      </c>
      <c r="AE37" s="8" t="s">
        <v>109</v>
      </c>
      <c r="AF37" s="8"/>
      <c r="AG37" s="8"/>
      <c r="AH37" s="8" t="s">
        <v>73</v>
      </c>
      <c r="AI37" s="5">
        <f t="shared" si="1"/>
        <v>10</v>
      </c>
    </row>
    <row r="38" spans="1:35" s="5" customFormat="1" ht="84.9" hidden="1" customHeight="1" x14ac:dyDescent="0.3">
      <c r="A38" s="7">
        <v>37</v>
      </c>
      <c r="B38" s="8" t="s">
        <v>2869</v>
      </c>
      <c r="C38" s="8" t="s">
        <v>2870</v>
      </c>
      <c r="D38" s="8" t="s">
        <v>2871</v>
      </c>
      <c r="E38" s="8" t="s">
        <v>2810</v>
      </c>
      <c r="F38" s="8" t="s">
        <v>2872</v>
      </c>
      <c r="G38" s="9">
        <v>508897.37</v>
      </c>
      <c r="H38" s="17">
        <v>2</v>
      </c>
      <c r="I38" s="4" t="s">
        <v>66</v>
      </c>
      <c r="J38" s="8" t="s">
        <v>15</v>
      </c>
      <c r="K38" s="8" t="s">
        <v>67</v>
      </c>
      <c r="L38" s="8" t="s">
        <v>2873</v>
      </c>
      <c r="M38" s="8">
        <v>34.5</v>
      </c>
      <c r="N38" s="8" t="s">
        <v>69</v>
      </c>
      <c r="O38" s="8">
        <v>0</v>
      </c>
      <c r="P38" s="8" t="s">
        <v>16</v>
      </c>
      <c r="Q38" s="8" t="s">
        <v>2874</v>
      </c>
      <c r="R38" s="8" t="s">
        <v>2875</v>
      </c>
      <c r="S38" s="19">
        <v>46204</v>
      </c>
      <c r="T38" s="6">
        <v>2026</v>
      </c>
      <c r="U38" s="4" t="s">
        <v>4237</v>
      </c>
      <c r="V38" s="15" t="s">
        <v>4238</v>
      </c>
      <c r="W38" s="25"/>
      <c r="X38" s="25"/>
      <c r="Y38" s="25"/>
      <c r="Z38" s="25"/>
      <c r="AA38" s="25"/>
      <c r="AB38" s="25"/>
      <c r="AC38" s="25"/>
      <c r="AD38" s="7" t="str">
        <f t="shared" si="0"/>
        <v>PRT-APURE-11</v>
      </c>
      <c r="AE38" s="8">
        <v>1</v>
      </c>
      <c r="AF38" s="8"/>
      <c r="AG38" s="8"/>
      <c r="AH38" s="8" t="s">
        <v>73</v>
      </c>
      <c r="AI38" s="5">
        <f t="shared" si="1"/>
        <v>11</v>
      </c>
    </row>
    <row r="39" spans="1:35" s="5" customFormat="1" ht="84.9" hidden="1" customHeight="1" x14ac:dyDescent="0.3">
      <c r="A39" s="7">
        <v>38</v>
      </c>
      <c r="B39" s="8" t="s">
        <v>2876</v>
      </c>
      <c r="C39" s="8" t="s">
        <v>2877</v>
      </c>
      <c r="D39" s="8" t="s">
        <v>2878</v>
      </c>
      <c r="E39" s="8" t="s">
        <v>2810</v>
      </c>
      <c r="F39" s="8" t="s">
        <v>2879</v>
      </c>
      <c r="G39" s="9">
        <v>457477.79</v>
      </c>
      <c r="H39" s="17">
        <v>2</v>
      </c>
      <c r="I39" s="4" t="s">
        <v>66</v>
      </c>
      <c r="J39" s="8" t="s">
        <v>15</v>
      </c>
      <c r="K39" s="8" t="s">
        <v>67</v>
      </c>
      <c r="L39" s="8" t="s">
        <v>2880</v>
      </c>
      <c r="M39" s="8">
        <v>13.8</v>
      </c>
      <c r="N39" s="8" t="s">
        <v>69</v>
      </c>
      <c r="O39" s="8">
        <v>0</v>
      </c>
      <c r="P39" s="8" t="s">
        <v>16</v>
      </c>
      <c r="Q39" s="8" t="s">
        <v>2813</v>
      </c>
      <c r="R39" s="8" t="s">
        <v>2881</v>
      </c>
      <c r="S39" s="19">
        <v>46844</v>
      </c>
      <c r="T39" s="6">
        <v>2028</v>
      </c>
      <c r="U39" s="4" t="s">
        <v>4243</v>
      </c>
      <c r="V39" s="15" t="s">
        <v>4253</v>
      </c>
      <c r="W39" s="25"/>
      <c r="X39" s="25"/>
      <c r="Y39" s="25"/>
      <c r="Z39" s="25"/>
      <c r="AA39" s="25"/>
      <c r="AB39" s="25"/>
      <c r="AC39" s="25"/>
      <c r="AD39" s="7" t="str">
        <f t="shared" si="0"/>
        <v>PRT-APURE-12</v>
      </c>
      <c r="AE39" s="8" t="s">
        <v>109</v>
      </c>
      <c r="AF39" s="8"/>
      <c r="AG39" s="8"/>
      <c r="AH39" s="8" t="s">
        <v>73</v>
      </c>
      <c r="AI39" s="5">
        <f t="shared" si="1"/>
        <v>12</v>
      </c>
    </row>
    <row r="40" spans="1:35" s="5" customFormat="1" ht="84.9" hidden="1" customHeight="1" x14ac:dyDescent="0.3">
      <c r="A40" s="7">
        <v>39</v>
      </c>
      <c r="B40" s="8" t="s">
        <v>2882</v>
      </c>
      <c r="C40" s="8" t="s">
        <v>2883</v>
      </c>
      <c r="D40" s="8" t="s">
        <v>2884</v>
      </c>
      <c r="E40" s="8" t="s">
        <v>2810</v>
      </c>
      <c r="F40" s="8" t="s">
        <v>2885</v>
      </c>
      <c r="G40" s="9">
        <v>457920</v>
      </c>
      <c r="H40" s="17">
        <v>2</v>
      </c>
      <c r="I40" s="4" t="s">
        <v>66</v>
      </c>
      <c r="J40" s="8" t="s">
        <v>15</v>
      </c>
      <c r="K40" s="8" t="s">
        <v>67</v>
      </c>
      <c r="L40" s="8" t="s">
        <v>2886</v>
      </c>
      <c r="M40" s="8">
        <v>13.8</v>
      </c>
      <c r="N40" s="8" t="s">
        <v>69</v>
      </c>
      <c r="O40" s="8">
        <v>0</v>
      </c>
      <c r="P40" s="8" t="s">
        <v>16</v>
      </c>
      <c r="Q40" s="8" t="s">
        <v>2887</v>
      </c>
      <c r="R40" s="8" t="s">
        <v>2888</v>
      </c>
      <c r="S40" s="19">
        <v>46569</v>
      </c>
      <c r="T40" s="6">
        <v>2027</v>
      </c>
      <c r="U40" s="4" t="s">
        <v>4241</v>
      </c>
      <c r="V40" s="15" t="s">
        <v>4251</v>
      </c>
      <c r="W40" s="25"/>
      <c r="X40" s="25"/>
      <c r="Y40" s="25"/>
      <c r="Z40" s="25"/>
      <c r="AA40" s="25"/>
      <c r="AB40" s="25"/>
      <c r="AC40" s="25"/>
      <c r="AD40" s="7" t="str">
        <f t="shared" si="0"/>
        <v>PRT-APURE-13</v>
      </c>
      <c r="AE40" s="8" t="s">
        <v>109</v>
      </c>
      <c r="AF40" s="8"/>
      <c r="AG40" s="8"/>
      <c r="AH40" s="8" t="s">
        <v>73</v>
      </c>
      <c r="AI40" s="5">
        <f t="shared" si="1"/>
        <v>13</v>
      </c>
    </row>
    <row r="41" spans="1:35" s="5" customFormat="1" ht="84.9" hidden="1" customHeight="1" x14ac:dyDescent="0.3">
      <c r="A41" s="7">
        <v>40</v>
      </c>
      <c r="B41" s="8" t="s">
        <v>2889</v>
      </c>
      <c r="C41" s="8" t="s">
        <v>2808</v>
      </c>
      <c r="D41" s="8" t="s">
        <v>2842</v>
      </c>
      <c r="E41" s="8" t="s">
        <v>2810</v>
      </c>
      <c r="F41" s="8" t="s">
        <v>2890</v>
      </c>
      <c r="G41" s="9">
        <v>455760</v>
      </c>
      <c r="H41" s="17">
        <v>2</v>
      </c>
      <c r="I41" s="4" t="s">
        <v>66</v>
      </c>
      <c r="J41" s="8" t="s">
        <v>15</v>
      </c>
      <c r="K41" s="8" t="s">
        <v>67</v>
      </c>
      <c r="L41" s="8" t="s">
        <v>2891</v>
      </c>
      <c r="M41" s="8">
        <v>34.5</v>
      </c>
      <c r="N41" s="8" t="s">
        <v>69</v>
      </c>
      <c r="O41" s="8">
        <v>0</v>
      </c>
      <c r="P41" s="8" t="s">
        <v>16</v>
      </c>
      <c r="Q41" s="8" t="s">
        <v>2832</v>
      </c>
      <c r="R41" s="8" t="s">
        <v>2892</v>
      </c>
      <c r="S41" s="19">
        <v>47027</v>
      </c>
      <c r="T41" s="6">
        <v>2028</v>
      </c>
      <c r="U41" s="4" t="s">
        <v>4243</v>
      </c>
      <c r="V41" s="15" t="s">
        <v>4253</v>
      </c>
      <c r="W41" s="25"/>
      <c r="X41" s="25"/>
      <c r="Y41" s="25"/>
      <c r="Z41" s="25"/>
      <c r="AA41" s="25"/>
      <c r="AB41" s="25"/>
      <c r="AC41" s="25"/>
      <c r="AD41" s="7" t="str">
        <f t="shared" si="0"/>
        <v>PRT-APURE-14</v>
      </c>
      <c r="AE41" s="8" t="s">
        <v>109</v>
      </c>
      <c r="AF41" s="8"/>
      <c r="AG41" s="8"/>
      <c r="AH41" s="8" t="s">
        <v>73</v>
      </c>
      <c r="AI41" s="5">
        <f t="shared" si="1"/>
        <v>14</v>
      </c>
    </row>
    <row r="42" spans="1:35" s="5" customFormat="1" ht="84.9" hidden="1" customHeight="1" x14ac:dyDescent="0.3">
      <c r="A42" s="7">
        <v>41</v>
      </c>
      <c r="B42" s="8" t="s">
        <v>2893</v>
      </c>
      <c r="C42" s="8" t="s">
        <v>2894</v>
      </c>
      <c r="D42" s="8" t="s">
        <v>2895</v>
      </c>
      <c r="E42" s="8" t="s">
        <v>2810</v>
      </c>
      <c r="F42" s="8" t="s">
        <v>2896</v>
      </c>
      <c r="G42" s="9">
        <v>14995.199999999999</v>
      </c>
      <c r="H42" s="17">
        <v>14</v>
      </c>
      <c r="I42" s="4" t="s">
        <v>66</v>
      </c>
      <c r="J42" s="8" t="s">
        <v>15</v>
      </c>
      <c r="K42" s="8" t="s">
        <v>67</v>
      </c>
      <c r="L42" s="8" t="s">
        <v>2897</v>
      </c>
      <c r="M42" s="8">
        <v>13.8</v>
      </c>
      <c r="N42" s="8" t="s">
        <v>142</v>
      </c>
      <c r="O42" s="8">
        <v>0.6</v>
      </c>
      <c r="P42" s="8" t="s">
        <v>16</v>
      </c>
      <c r="Q42" s="8" t="s">
        <v>2898</v>
      </c>
      <c r="R42" s="8" t="s">
        <v>2899</v>
      </c>
      <c r="S42" s="19" t="s">
        <v>2900</v>
      </c>
      <c r="T42" s="6">
        <v>2027</v>
      </c>
      <c r="U42" s="4" t="s">
        <v>4241</v>
      </c>
      <c r="V42" s="15" t="s">
        <v>4253</v>
      </c>
      <c r="W42" s="25"/>
      <c r="X42" s="25"/>
      <c r="Y42" s="25"/>
      <c r="Z42" s="25"/>
      <c r="AA42" s="25"/>
      <c r="AB42" s="25"/>
      <c r="AC42" s="25"/>
      <c r="AD42" s="7" t="str">
        <f t="shared" si="0"/>
        <v>PRT-APURE-15</v>
      </c>
      <c r="AE42" s="8" t="s">
        <v>144</v>
      </c>
      <c r="AF42" s="8"/>
      <c r="AG42" s="8"/>
      <c r="AH42" s="8" t="s">
        <v>73</v>
      </c>
      <c r="AI42" s="5">
        <f t="shared" si="1"/>
        <v>15</v>
      </c>
    </row>
    <row r="43" spans="1:35" s="5" customFormat="1" ht="84.9" hidden="1" customHeight="1" x14ac:dyDescent="0.3">
      <c r="A43" s="7">
        <v>42</v>
      </c>
      <c r="B43" s="8" t="s">
        <v>2901</v>
      </c>
      <c r="C43" s="8" t="s">
        <v>2902</v>
      </c>
      <c r="D43" s="8" t="s">
        <v>2903</v>
      </c>
      <c r="E43" s="8" t="s">
        <v>2810</v>
      </c>
      <c r="F43" s="8" t="s">
        <v>2904</v>
      </c>
      <c r="G43" s="9">
        <v>632894.35246075864</v>
      </c>
      <c r="H43" s="17">
        <v>5</v>
      </c>
      <c r="I43" s="4" t="s">
        <v>66</v>
      </c>
      <c r="J43" s="8" t="s">
        <v>15</v>
      </c>
      <c r="K43" s="8" t="s">
        <v>91</v>
      </c>
      <c r="L43" s="8" t="s">
        <v>2905</v>
      </c>
      <c r="M43" s="8">
        <v>34.5</v>
      </c>
      <c r="N43" s="8" t="s">
        <v>93</v>
      </c>
      <c r="O43" s="8">
        <v>5</v>
      </c>
      <c r="P43" s="8" t="s">
        <v>16</v>
      </c>
      <c r="Q43" s="8" t="s">
        <v>2160</v>
      </c>
      <c r="R43" s="8" t="s">
        <v>2906</v>
      </c>
      <c r="S43" s="19">
        <v>46297</v>
      </c>
      <c r="T43" s="6">
        <v>2026</v>
      </c>
      <c r="U43" s="4" t="s">
        <v>4237</v>
      </c>
      <c r="V43" s="15" t="s">
        <v>4254</v>
      </c>
      <c r="W43" s="25"/>
      <c r="X43" s="25"/>
      <c r="Y43" s="25"/>
      <c r="Z43" s="25"/>
      <c r="AA43" s="25"/>
      <c r="AB43" s="25"/>
      <c r="AC43" s="25"/>
      <c r="AD43" s="7" t="str">
        <f t="shared" si="0"/>
        <v>PRT-APURE-16</v>
      </c>
      <c r="AE43" s="8" t="s">
        <v>153</v>
      </c>
      <c r="AF43" s="8"/>
      <c r="AG43" s="8"/>
      <c r="AH43" s="8" t="s">
        <v>73</v>
      </c>
      <c r="AI43" s="5">
        <f t="shared" si="1"/>
        <v>16</v>
      </c>
    </row>
    <row r="44" spans="1:35" s="5" customFormat="1" ht="84.9" hidden="1" customHeight="1" x14ac:dyDescent="0.3">
      <c r="A44" s="7">
        <v>43</v>
      </c>
      <c r="B44" s="8" t="s">
        <v>2907</v>
      </c>
      <c r="C44" s="8" t="s">
        <v>2908</v>
      </c>
      <c r="D44" s="8" t="s">
        <v>2909</v>
      </c>
      <c r="E44" s="8" t="s">
        <v>2810</v>
      </c>
      <c r="F44" s="8" t="s">
        <v>2910</v>
      </c>
      <c r="G44" s="9">
        <v>542180.84</v>
      </c>
      <c r="H44" s="17">
        <v>2</v>
      </c>
      <c r="I44" s="4" t="s">
        <v>66</v>
      </c>
      <c r="J44" s="8" t="s">
        <v>15</v>
      </c>
      <c r="K44" s="8" t="s">
        <v>91</v>
      </c>
      <c r="L44" s="8" t="s">
        <v>2911</v>
      </c>
      <c r="M44" s="8">
        <v>34.5</v>
      </c>
      <c r="N44" s="8" t="s">
        <v>93</v>
      </c>
      <c r="O44" s="8">
        <v>10</v>
      </c>
      <c r="P44" s="8" t="s">
        <v>16</v>
      </c>
      <c r="Q44" s="8" t="s">
        <v>2898</v>
      </c>
      <c r="R44" s="8" t="s">
        <v>2912</v>
      </c>
      <c r="S44" s="19">
        <v>46847</v>
      </c>
      <c r="T44" s="6">
        <v>2028</v>
      </c>
      <c r="U44" s="4" t="s">
        <v>4243</v>
      </c>
      <c r="V44" s="15" t="s">
        <v>4253</v>
      </c>
      <c r="W44" s="25"/>
      <c r="X44" s="25"/>
      <c r="Y44" s="25"/>
      <c r="Z44" s="25"/>
      <c r="AA44" s="25"/>
      <c r="AB44" s="25"/>
      <c r="AC44" s="25"/>
      <c r="AD44" s="7" t="str">
        <f t="shared" si="0"/>
        <v>PRT-APURE-17</v>
      </c>
      <c r="AE44" s="8" t="s">
        <v>167</v>
      </c>
      <c r="AF44" s="8"/>
      <c r="AG44" s="8"/>
      <c r="AH44" s="8" t="s">
        <v>73</v>
      </c>
      <c r="AI44" s="5">
        <f t="shared" si="1"/>
        <v>17</v>
      </c>
    </row>
    <row r="45" spans="1:35" s="5" customFormat="1" ht="84.9" hidden="1" customHeight="1" x14ac:dyDescent="0.3">
      <c r="A45" s="7">
        <v>44</v>
      </c>
      <c r="B45" s="8" t="s">
        <v>2913</v>
      </c>
      <c r="C45" s="8" t="s">
        <v>2914</v>
      </c>
      <c r="D45" s="8" t="s">
        <v>2915</v>
      </c>
      <c r="E45" s="8" t="s">
        <v>2810</v>
      </c>
      <c r="F45" s="8" t="s">
        <v>2916</v>
      </c>
      <c r="G45" s="9">
        <v>150640.66</v>
      </c>
      <c r="H45" s="17">
        <v>2</v>
      </c>
      <c r="I45" s="4" t="s">
        <v>66</v>
      </c>
      <c r="J45" s="8" t="s">
        <v>15</v>
      </c>
      <c r="K45" s="8" t="s">
        <v>91</v>
      </c>
      <c r="L45" s="8" t="s">
        <v>2917</v>
      </c>
      <c r="M45" s="8">
        <v>34.5</v>
      </c>
      <c r="N45" s="8" t="s">
        <v>93</v>
      </c>
      <c r="O45" s="8">
        <v>20</v>
      </c>
      <c r="P45" s="8" t="s">
        <v>16</v>
      </c>
      <c r="Q45" s="8" t="s">
        <v>2917</v>
      </c>
      <c r="R45" s="8" t="s">
        <v>2918</v>
      </c>
      <c r="S45" s="19">
        <v>45962</v>
      </c>
      <c r="T45" s="6">
        <v>2025</v>
      </c>
      <c r="U45" s="4"/>
      <c r="V45" s="15"/>
      <c r="W45" s="25"/>
      <c r="X45" s="25"/>
      <c r="Y45" s="25"/>
      <c r="Z45" s="25"/>
      <c r="AA45" s="25"/>
      <c r="AB45" s="25"/>
      <c r="AC45" s="25"/>
      <c r="AD45" s="7" t="str">
        <f t="shared" si="0"/>
        <v>PRT-APURE-18</v>
      </c>
      <c r="AE45" s="8" t="s">
        <v>167</v>
      </c>
      <c r="AF45" s="8"/>
      <c r="AG45" s="8"/>
      <c r="AH45" s="8" t="s">
        <v>73</v>
      </c>
      <c r="AI45" s="5">
        <f t="shared" si="1"/>
        <v>18</v>
      </c>
    </row>
    <row r="46" spans="1:35" s="5" customFormat="1" ht="84.9" hidden="1" customHeight="1" x14ac:dyDescent="0.3">
      <c r="A46" s="7">
        <v>45</v>
      </c>
      <c r="B46" s="8" t="s">
        <v>2919</v>
      </c>
      <c r="C46" s="8" t="s">
        <v>2920</v>
      </c>
      <c r="D46" s="8" t="s">
        <v>2921</v>
      </c>
      <c r="E46" s="8" t="s">
        <v>2810</v>
      </c>
      <c r="F46" s="8" t="s">
        <v>2922</v>
      </c>
      <c r="G46" s="9">
        <v>20196</v>
      </c>
      <c r="H46" s="17">
        <v>1</v>
      </c>
      <c r="I46" s="4" t="s">
        <v>66</v>
      </c>
      <c r="J46" s="8" t="s">
        <v>15</v>
      </c>
      <c r="K46" s="8" t="s">
        <v>91</v>
      </c>
      <c r="L46" s="8" t="s">
        <v>2923</v>
      </c>
      <c r="M46" s="8">
        <v>34.5</v>
      </c>
      <c r="N46" s="8" t="s">
        <v>93</v>
      </c>
      <c r="O46" s="8">
        <v>5</v>
      </c>
      <c r="P46" s="8" t="s">
        <v>16</v>
      </c>
      <c r="Q46" s="8" t="s">
        <v>2917</v>
      </c>
      <c r="R46" s="8" t="s">
        <v>2924</v>
      </c>
      <c r="S46" s="19">
        <v>47306</v>
      </c>
      <c r="T46" s="6">
        <v>2029</v>
      </c>
      <c r="U46" s="4" t="s">
        <v>4249</v>
      </c>
      <c r="V46" s="15" t="s">
        <v>4250</v>
      </c>
      <c r="W46" s="25"/>
      <c r="X46" s="25"/>
      <c r="Y46" s="25"/>
      <c r="Z46" s="25"/>
      <c r="AA46" s="25"/>
      <c r="AB46" s="25"/>
      <c r="AC46" s="25"/>
      <c r="AD46" s="7" t="str">
        <f t="shared" si="0"/>
        <v>PRT-APURE-19</v>
      </c>
      <c r="AE46" s="8" t="s">
        <v>167</v>
      </c>
      <c r="AF46" s="8"/>
      <c r="AG46" s="8"/>
      <c r="AH46" s="8" t="s">
        <v>73</v>
      </c>
      <c r="AI46" s="5">
        <f t="shared" si="1"/>
        <v>19</v>
      </c>
    </row>
    <row r="47" spans="1:35" s="5" customFormat="1" ht="84.9" hidden="1" customHeight="1" x14ac:dyDescent="0.3">
      <c r="A47" s="7">
        <v>46</v>
      </c>
      <c r="B47" s="8" t="s">
        <v>2925</v>
      </c>
      <c r="C47" s="8" t="s">
        <v>2926</v>
      </c>
      <c r="D47" s="8" t="s">
        <v>2927</v>
      </c>
      <c r="E47" s="8" t="s">
        <v>2810</v>
      </c>
      <c r="F47" s="8" t="s">
        <v>2928</v>
      </c>
      <c r="G47" s="9">
        <v>73856</v>
      </c>
      <c r="H47" s="17">
        <v>2</v>
      </c>
      <c r="I47" s="4" t="s">
        <v>66</v>
      </c>
      <c r="J47" s="8" t="s">
        <v>15</v>
      </c>
      <c r="K47" s="8" t="s">
        <v>91</v>
      </c>
      <c r="L47" s="8" t="s">
        <v>2929</v>
      </c>
      <c r="M47" s="8">
        <v>34.5</v>
      </c>
      <c r="N47" s="8" t="s">
        <v>93</v>
      </c>
      <c r="O47" s="8">
        <v>5</v>
      </c>
      <c r="P47" s="8" t="s">
        <v>16</v>
      </c>
      <c r="Q47" s="8" t="s">
        <v>2845</v>
      </c>
      <c r="R47" s="8" t="s">
        <v>2930</v>
      </c>
      <c r="S47" s="19">
        <v>46420</v>
      </c>
      <c r="T47" s="6">
        <v>2027</v>
      </c>
      <c r="U47" s="4" t="s">
        <v>4241</v>
      </c>
      <c r="V47" s="15" t="s">
        <v>4251</v>
      </c>
      <c r="W47" s="25"/>
      <c r="X47" s="25"/>
      <c r="Y47" s="25"/>
      <c r="Z47" s="25"/>
      <c r="AA47" s="25"/>
      <c r="AB47" s="25"/>
      <c r="AC47" s="25"/>
      <c r="AD47" s="7" t="str">
        <f t="shared" si="0"/>
        <v>PRT-APURE-20</v>
      </c>
      <c r="AE47" s="8" t="s">
        <v>167</v>
      </c>
      <c r="AF47" s="8"/>
      <c r="AG47" s="8"/>
      <c r="AH47" s="8" t="s">
        <v>73</v>
      </c>
      <c r="AI47" s="5">
        <f t="shared" si="1"/>
        <v>20</v>
      </c>
    </row>
    <row r="48" spans="1:35" s="5" customFormat="1" ht="84.9" hidden="1" customHeight="1" x14ac:dyDescent="0.3">
      <c r="A48" s="7">
        <v>47</v>
      </c>
      <c r="B48" s="8" t="s">
        <v>2931</v>
      </c>
      <c r="C48" s="8" t="s">
        <v>2932</v>
      </c>
      <c r="D48" s="8" t="s">
        <v>2933</v>
      </c>
      <c r="E48" s="8" t="s">
        <v>2810</v>
      </c>
      <c r="F48" s="8" t="s">
        <v>2934</v>
      </c>
      <c r="G48" s="9">
        <v>16775.91</v>
      </c>
      <c r="H48" s="17">
        <v>2</v>
      </c>
      <c r="I48" s="4" t="s">
        <v>66</v>
      </c>
      <c r="J48" s="8" t="s">
        <v>15</v>
      </c>
      <c r="K48" s="8" t="s">
        <v>91</v>
      </c>
      <c r="L48" s="8" t="s">
        <v>2935</v>
      </c>
      <c r="M48" s="8">
        <v>34.5</v>
      </c>
      <c r="N48" s="8" t="s">
        <v>93</v>
      </c>
      <c r="O48" s="8">
        <v>10</v>
      </c>
      <c r="P48" s="8" t="s">
        <v>16</v>
      </c>
      <c r="Q48" s="8" t="s">
        <v>2917</v>
      </c>
      <c r="R48" s="8" t="s">
        <v>2936</v>
      </c>
      <c r="S48" s="19">
        <v>47036</v>
      </c>
      <c r="T48" s="6">
        <v>2028</v>
      </c>
      <c r="U48" s="4" t="s">
        <v>4243</v>
      </c>
      <c r="V48" s="15" t="s">
        <v>4253</v>
      </c>
      <c r="W48" s="25"/>
      <c r="X48" s="25"/>
      <c r="Y48" s="25"/>
      <c r="Z48" s="25"/>
      <c r="AA48" s="25"/>
      <c r="AB48" s="25"/>
      <c r="AC48" s="25"/>
      <c r="AD48" s="7" t="str">
        <f t="shared" si="0"/>
        <v>PRT-APURE-21</v>
      </c>
      <c r="AE48" s="8" t="s">
        <v>167</v>
      </c>
      <c r="AF48" s="8"/>
      <c r="AG48" s="8"/>
      <c r="AH48" s="8" t="s">
        <v>73</v>
      </c>
      <c r="AI48" s="5">
        <f t="shared" si="1"/>
        <v>21</v>
      </c>
    </row>
    <row r="49" spans="1:35" s="5" customFormat="1" ht="84.9" hidden="1" customHeight="1" x14ac:dyDescent="0.3">
      <c r="A49" s="7">
        <v>48</v>
      </c>
      <c r="B49" s="8" t="s">
        <v>2937</v>
      </c>
      <c r="C49" s="8" t="s">
        <v>2938</v>
      </c>
      <c r="D49" s="8" t="s">
        <v>2939</v>
      </c>
      <c r="E49" s="8" t="s">
        <v>2810</v>
      </c>
      <c r="F49" s="8" t="s">
        <v>2940</v>
      </c>
      <c r="G49" s="9">
        <v>77688</v>
      </c>
      <c r="H49" s="17">
        <v>2</v>
      </c>
      <c r="I49" s="4" t="s">
        <v>66</v>
      </c>
      <c r="J49" s="8" t="s">
        <v>15</v>
      </c>
      <c r="K49" s="8" t="s">
        <v>91</v>
      </c>
      <c r="L49" s="8" t="s">
        <v>2941</v>
      </c>
      <c r="M49" s="8">
        <v>34.5</v>
      </c>
      <c r="N49" s="8" t="s">
        <v>93</v>
      </c>
      <c r="O49" s="8">
        <v>20</v>
      </c>
      <c r="P49" s="8" t="s">
        <v>16</v>
      </c>
      <c r="Q49" s="8" t="s">
        <v>2898</v>
      </c>
      <c r="R49" s="8" t="s">
        <v>2942</v>
      </c>
      <c r="S49" s="19">
        <v>47151</v>
      </c>
      <c r="T49" s="6">
        <v>2029</v>
      </c>
      <c r="U49" s="4" t="s">
        <v>4249</v>
      </c>
      <c r="V49" s="15" t="s">
        <v>4252</v>
      </c>
      <c r="W49" s="25"/>
      <c r="X49" s="25"/>
      <c r="Y49" s="25"/>
      <c r="Z49" s="25"/>
      <c r="AA49" s="25"/>
      <c r="AB49" s="25"/>
      <c r="AC49" s="25"/>
      <c r="AD49" s="7" t="str">
        <f t="shared" si="0"/>
        <v>PRT-APURE-22</v>
      </c>
      <c r="AE49" s="8" t="s">
        <v>167</v>
      </c>
      <c r="AF49" s="8"/>
      <c r="AG49" s="8"/>
      <c r="AH49" s="8" t="s">
        <v>73</v>
      </c>
      <c r="AI49" s="5">
        <f t="shared" si="1"/>
        <v>22</v>
      </c>
    </row>
    <row r="50" spans="1:35" s="5" customFormat="1" ht="84.9" hidden="1" customHeight="1" x14ac:dyDescent="0.3">
      <c r="A50" s="7">
        <v>49</v>
      </c>
      <c r="B50" s="8" t="s">
        <v>2943</v>
      </c>
      <c r="C50" s="8" t="s">
        <v>2944</v>
      </c>
      <c r="D50" s="8" t="s">
        <v>2945</v>
      </c>
      <c r="E50" s="8" t="s">
        <v>2810</v>
      </c>
      <c r="F50" s="8" t="s">
        <v>2946</v>
      </c>
      <c r="G50" s="9">
        <v>74471.199999999997</v>
      </c>
      <c r="H50" s="17">
        <v>2</v>
      </c>
      <c r="I50" s="4" t="s">
        <v>66</v>
      </c>
      <c r="J50" s="8" t="s">
        <v>15</v>
      </c>
      <c r="K50" s="8" t="s">
        <v>91</v>
      </c>
      <c r="L50" s="8" t="s">
        <v>2947</v>
      </c>
      <c r="M50" s="8">
        <v>34.5</v>
      </c>
      <c r="N50" s="8" t="s">
        <v>93</v>
      </c>
      <c r="O50" s="8">
        <v>10</v>
      </c>
      <c r="P50" s="8" t="s">
        <v>16</v>
      </c>
      <c r="Q50" s="8" t="s">
        <v>2948</v>
      </c>
      <c r="R50" s="8" t="s">
        <v>2949</v>
      </c>
      <c r="S50" s="19">
        <v>46054</v>
      </c>
      <c r="T50" s="6">
        <v>2026</v>
      </c>
      <c r="U50" s="4" t="s">
        <v>4237</v>
      </c>
      <c r="V50" s="15" t="s">
        <v>4238</v>
      </c>
      <c r="W50" s="25"/>
      <c r="X50" s="25"/>
      <c r="Y50" s="25"/>
      <c r="Z50" s="25"/>
      <c r="AA50" s="25"/>
      <c r="AB50" s="25"/>
      <c r="AC50" s="25"/>
      <c r="AD50" s="7" t="str">
        <f t="shared" si="0"/>
        <v>PRT-APURE-23</v>
      </c>
      <c r="AE50" s="8" t="s">
        <v>167</v>
      </c>
      <c r="AF50" s="8"/>
      <c r="AG50" s="8"/>
      <c r="AH50" s="8" t="s">
        <v>73</v>
      </c>
      <c r="AI50" s="5">
        <f t="shared" si="1"/>
        <v>23</v>
      </c>
    </row>
    <row r="51" spans="1:35" s="5" customFormat="1" ht="84.9" hidden="1" customHeight="1" x14ac:dyDescent="0.3">
      <c r="A51" s="7">
        <v>50</v>
      </c>
      <c r="B51" s="8" t="s">
        <v>2950</v>
      </c>
      <c r="C51" s="8" t="s">
        <v>2951</v>
      </c>
      <c r="D51" s="8" t="s">
        <v>2952</v>
      </c>
      <c r="E51" s="8" t="s">
        <v>2810</v>
      </c>
      <c r="F51" s="8" t="s">
        <v>2953</v>
      </c>
      <c r="G51" s="9">
        <v>300788</v>
      </c>
      <c r="H51" s="17">
        <v>2</v>
      </c>
      <c r="I51" s="4" t="s">
        <v>66</v>
      </c>
      <c r="J51" s="8" t="s">
        <v>15</v>
      </c>
      <c r="K51" s="8" t="s">
        <v>91</v>
      </c>
      <c r="L51" s="8" t="s">
        <v>2868</v>
      </c>
      <c r="M51" s="8">
        <v>34.5</v>
      </c>
      <c r="N51" s="8" t="s">
        <v>93</v>
      </c>
      <c r="O51" s="8">
        <v>5</v>
      </c>
      <c r="P51" s="8" t="s">
        <v>16</v>
      </c>
      <c r="Q51" s="8" t="s">
        <v>2160</v>
      </c>
      <c r="R51" s="8" t="s">
        <v>2954</v>
      </c>
      <c r="S51" s="19">
        <v>46213</v>
      </c>
      <c r="T51" s="6">
        <v>2026</v>
      </c>
      <c r="U51" s="4" t="s">
        <v>4237</v>
      </c>
      <c r="V51" s="15" t="s">
        <v>4238</v>
      </c>
      <c r="W51" s="25"/>
      <c r="X51" s="25"/>
      <c r="Y51" s="25"/>
      <c r="Z51" s="25"/>
      <c r="AA51" s="25"/>
      <c r="AB51" s="25"/>
      <c r="AC51" s="25"/>
      <c r="AD51" s="7" t="str">
        <f t="shared" si="0"/>
        <v>PRT-APURE-24</v>
      </c>
      <c r="AE51" s="8" t="s">
        <v>167</v>
      </c>
      <c r="AF51" s="8"/>
      <c r="AG51" s="8"/>
      <c r="AH51" s="8" t="s">
        <v>73</v>
      </c>
      <c r="AI51" s="5">
        <f t="shared" si="1"/>
        <v>24</v>
      </c>
    </row>
    <row r="52" spans="1:35" s="5" customFormat="1" ht="84.9" hidden="1" customHeight="1" x14ac:dyDescent="0.3">
      <c r="A52" s="7">
        <v>51</v>
      </c>
      <c r="B52" s="8" t="s">
        <v>2955</v>
      </c>
      <c r="C52" s="8" t="s">
        <v>2956</v>
      </c>
      <c r="D52" s="8" t="s">
        <v>2957</v>
      </c>
      <c r="E52" s="8" t="s">
        <v>2810</v>
      </c>
      <c r="F52" s="8" t="s">
        <v>2958</v>
      </c>
      <c r="G52" s="9">
        <v>76947</v>
      </c>
      <c r="H52" s="17">
        <v>2</v>
      </c>
      <c r="I52" s="4" t="s">
        <v>66</v>
      </c>
      <c r="J52" s="8" t="s">
        <v>15</v>
      </c>
      <c r="K52" s="8" t="s">
        <v>91</v>
      </c>
      <c r="L52" s="8" t="s">
        <v>1651</v>
      </c>
      <c r="M52" s="8">
        <v>34.5</v>
      </c>
      <c r="N52" s="8" t="s">
        <v>93</v>
      </c>
      <c r="O52" s="8">
        <v>10</v>
      </c>
      <c r="P52" s="8" t="s">
        <v>16</v>
      </c>
      <c r="Q52" s="8" t="s">
        <v>2160</v>
      </c>
      <c r="R52" s="8" t="s">
        <v>2959</v>
      </c>
      <c r="S52" s="19">
        <v>46941</v>
      </c>
      <c r="T52" s="6">
        <v>2028</v>
      </c>
      <c r="U52" s="4" t="s">
        <v>4243</v>
      </c>
      <c r="V52" s="15" t="s">
        <v>4253</v>
      </c>
      <c r="W52" s="25"/>
      <c r="X52" s="25"/>
      <c r="Y52" s="25"/>
      <c r="Z52" s="25"/>
      <c r="AA52" s="25"/>
      <c r="AB52" s="25"/>
      <c r="AC52" s="25"/>
      <c r="AD52" s="7" t="str">
        <f t="shared" si="0"/>
        <v>PRT-APURE-25</v>
      </c>
      <c r="AE52" s="8" t="s">
        <v>167</v>
      </c>
      <c r="AF52" s="8"/>
      <c r="AG52" s="8"/>
      <c r="AH52" s="8" t="s">
        <v>73</v>
      </c>
      <c r="AI52" s="5">
        <f t="shared" si="1"/>
        <v>25</v>
      </c>
    </row>
    <row r="53" spans="1:35" s="5" customFormat="1" ht="84.9" hidden="1" customHeight="1" x14ac:dyDescent="0.3">
      <c r="A53" s="7">
        <v>52</v>
      </c>
      <c r="B53" s="8" t="s">
        <v>2960</v>
      </c>
      <c r="C53" s="8" t="s">
        <v>2956</v>
      </c>
      <c r="D53" s="8" t="s">
        <v>2961</v>
      </c>
      <c r="E53" s="8" t="s">
        <v>2810</v>
      </c>
      <c r="F53" s="8" t="s">
        <v>2962</v>
      </c>
      <c r="G53" s="9">
        <v>63808</v>
      </c>
      <c r="H53" s="17">
        <v>2</v>
      </c>
      <c r="I53" s="4" t="s">
        <v>66</v>
      </c>
      <c r="J53" s="8" t="s">
        <v>15</v>
      </c>
      <c r="K53" s="8" t="s">
        <v>91</v>
      </c>
      <c r="L53" s="8" t="s">
        <v>2963</v>
      </c>
      <c r="M53" s="8">
        <v>34.5</v>
      </c>
      <c r="N53" s="8" t="s">
        <v>93</v>
      </c>
      <c r="O53" s="8">
        <v>10</v>
      </c>
      <c r="P53" s="8" t="s">
        <v>16</v>
      </c>
      <c r="Q53" s="8" t="s">
        <v>2964</v>
      </c>
      <c r="R53" s="8" t="s">
        <v>2965</v>
      </c>
      <c r="S53" s="19">
        <v>46481</v>
      </c>
      <c r="T53" s="6">
        <v>2027</v>
      </c>
      <c r="U53" s="4" t="s">
        <v>4241</v>
      </c>
      <c r="V53" s="15" t="s">
        <v>4251</v>
      </c>
      <c r="W53" s="25"/>
      <c r="X53" s="25"/>
      <c r="Y53" s="25"/>
      <c r="Z53" s="25"/>
      <c r="AA53" s="25"/>
      <c r="AB53" s="25"/>
      <c r="AC53" s="25"/>
      <c r="AD53" s="7" t="str">
        <f t="shared" si="0"/>
        <v>PRT-APURE-26</v>
      </c>
      <c r="AE53" s="8" t="s">
        <v>167</v>
      </c>
      <c r="AF53" s="8"/>
      <c r="AG53" s="8"/>
      <c r="AH53" s="8" t="s">
        <v>73</v>
      </c>
      <c r="AI53" s="5">
        <f t="shared" si="1"/>
        <v>26</v>
      </c>
    </row>
    <row r="54" spans="1:35" s="5" customFormat="1" ht="84.9" hidden="1" customHeight="1" x14ac:dyDescent="0.3">
      <c r="A54" s="7">
        <v>53</v>
      </c>
      <c r="B54" s="8" t="s">
        <v>2966</v>
      </c>
      <c r="C54" s="8" t="s">
        <v>2967</v>
      </c>
      <c r="D54" s="8" t="s">
        <v>2968</v>
      </c>
      <c r="E54" s="8" t="s">
        <v>2810</v>
      </c>
      <c r="F54" s="8" t="s">
        <v>2969</v>
      </c>
      <c r="G54" s="9">
        <v>60313.2</v>
      </c>
      <c r="H54" s="17">
        <v>2</v>
      </c>
      <c r="I54" s="4" t="s">
        <v>66</v>
      </c>
      <c r="J54" s="8" t="s">
        <v>15</v>
      </c>
      <c r="K54" s="8" t="s">
        <v>91</v>
      </c>
      <c r="L54" s="8" t="s">
        <v>2970</v>
      </c>
      <c r="M54" s="8">
        <v>34.5</v>
      </c>
      <c r="N54" s="8" t="s">
        <v>93</v>
      </c>
      <c r="O54" s="8">
        <v>5</v>
      </c>
      <c r="P54" s="8" t="s">
        <v>16</v>
      </c>
      <c r="Q54" s="8" t="s">
        <v>2964</v>
      </c>
      <c r="R54" s="8" t="s">
        <v>2971</v>
      </c>
      <c r="S54" s="19">
        <v>46575</v>
      </c>
      <c r="T54" s="6">
        <v>2027</v>
      </c>
      <c r="U54" s="4" t="s">
        <v>4241</v>
      </c>
      <c r="V54" s="15" t="s">
        <v>4251</v>
      </c>
      <c r="W54" s="25"/>
      <c r="X54" s="25"/>
      <c r="Y54" s="25"/>
      <c r="Z54" s="25"/>
      <c r="AA54" s="25"/>
      <c r="AB54" s="25"/>
      <c r="AC54" s="25"/>
      <c r="AD54" s="7" t="str">
        <f t="shared" si="0"/>
        <v>PRT-APURE-27</v>
      </c>
      <c r="AE54" s="8" t="s">
        <v>167</v>
      </c>
      <c r="AF54" s="8"/>
      <c r="AG54" s="8"/>
      <c r="AH54" s="8" t="s">
        <v>73</v>
      </c>
      <c r="AI54" s="5">
        <f t="shared" si="1"/>
        <v>27</v>
      </c>
    </row>
    <row r="55" spans="1:35" s="5" customFormat="1" ht="84.9" hidden="1" customHeight="1" x14ac:dyDescent="0.3">
      <c r="A55" s="7">
        <v>54</v>
      </c>
      <c r="B55" s="8" t="s">
        <v>2972</v>
      </c>
      <c r="C55" s="8" t="s">
        <v>2973</v>
      </c>
      <c r="D55" s="8" t="s">
        <v>2974</v>
      </c>
      <c r="E55" s="8" t="s">
        <v>2810</v>
      </c>
      <c r="F55" s="8" t="s">
        <v>2975</v>
      </c>
      <c r="G55" s="9">
        <v>9328</v>
      </c>
      <c r="H55" s="17">
        <v>1</v>
      </c>
      <c r="I55" s="4" t="s">
        <v>66</v>
      </c>
      <c r="J55" s="8" t="s">
        <v>15</v>
      </c>
      <c r="K55" s="8" t="s">
        <v>91</v>
      </c>
      <c r="L55" s="8" t="s">
        <v>2976</v>
      </c>
      <c r="M55" s="8">
        <v>34.5</v>
      </c>
      <c r="N55" s="8" t="s">
        <v>93</v>
      </c>
      <c r="O55" s="8">
        <v>5</v>
      </c>
      <c r="P55" s="8" t="s">
        <v>16</v>
      </c>
      <c r="Q55" s="8" t="s">
        <v>2948</v>
      </c>
      <c r="R55" s="8" t="s">
        <v>2977</v>
      </c>
      <c r="S55" s="19">
        <v>47401</v>
      </c>
      <c r="T55" s="6">
        <v>2029</v>
      </c>
      <c r="U55" s="4" t="s">
        <v>4249</v>
      </c>
      <c r="V55" s="15" t="s">
        <v>4250</v>
      </c>
      <c r="W55" s="25"/>
      <c r="X55" s="25"/>
      <c r="Y55" s="25"/>
      <c r="Z55" s="25"/>
      <c r="AA55" s="25"/>
      <c r="AB55" s="25"/>
      <c r="AC55" s="25"/>
      <c r="AD55" s="7" t="str">
        <f t="shared" si="0"/>
        <v>PRT-APURE-28</v>
      </c>
      <c r="AE55" s="8" t="s">
        <v>167</v>
      </c>
      <c r="AF55" s="8"/>
      <c r="AG55" s="8"/>
      <c r="AH55" s="8" t="s">
        <v>73</v>
      </c>
      <c r="AI55" s="5">
        <f t="shared" si="1"/>
        <v>28</v>
      </c>
    </row>
    <row r="56" spans="1:35" s="5" customFormat="1" ht="84.9" hidden="1" customHeight="1" x14ac:dyDescent="0.3">
      <c r="A56" s="7">
        <v>55</v>
      </c>
      <c r="B56" s="8" t="s">
        <v>2978</v>
      </c>
      <c r="C56" s="8" t="s">
        <v>2979</v>
      </c>
      <c r="D56" s="8" t="s">
        <v>2980</v>
      </c>
      <c r="E56" s="8" t="s">
        <v>2810</v>
      </c>
      <c r="F56" s="8" t="s">
        <v>2981</v>
      </c>
      <c r="G56" s="9">
        <v>58465.36</v>
      </c>
      <c r="H56" s="17">
        <v>2</v>
      </c>
      <c r="I56" s="4" t="s">
        <v>66</v>
      </c>
      <c r="J56" s="8" t="s">
        <v>15</v>
      </c>
      <c r="K56" s="8" t="s">
        <v>91</v>
      </c>
      <c r="L56" s="8" t="s">
        <v>2982</v>
      </c>
      <c r="M56" s="8">
        <v>34.5</v>
      </c>
      <c r="N56" s="8" t="s">
        <v>93</v>
      </c>
      <c r="O56" s="8">
        <v>10</v>
      </c>
      <c r="P56" s="8" t="s">
        <v>16</v>
      </c>
      <c r="Q56" s="8" t="s">
        <v>2898</v>
      </c>
      <c r="R56" s="8" t="s">
        <v>2983</v>
      </c>
      <c r="S56" s="19">
        <v>46670</v>
      </c>
      <c r="T56" s="6">
        <v>2027</v>
      </c>
      <c r="U56" s="4" t="s">
        <v>4241</v>
      </c>
      <c r="V56" s="15" t="s">
        <v>4251</v>
      </c>
      <c r="W56" s="25"/>
      <c r="X56" s="25"/>
      <c r="Y56" s="25"/>
      <c r="Z56" s="25"/>
      <c r="AA56" s="25"/>
      <c r="AB56" s="25"/>
      <c r="AC56" s="25"/>
      <c r="AD56" s="7" t="str">
        <f t="shared" si="0"/>
        <v>PRT-APURE-29</v>
      </c>
      <c r="AE56" s="8" t="s">
        <v>167</v>
      </c>
      <c r="AF56" s="8"/>
      <c r="AG56" s="8"/>
      <c r="AH56" s="8" t="s">
        <v>73</v>
      </c>
      <c r="AI56" s="5">
        <f t="shared" si="1"/>
        <v>29</v>
      </c>
    </row>
    <row r="57" spans="1:35" s="5" customFormat="1" ht="84.9" hidden="1" customHeight="1" x14ac:dyDescent="0.3">
      <c r="A57" s="7">
        <v>56</v>
      </c>
      <c r="B57" s="8" t="s">
        <v>2984</v>
      </c>
      <c r="C57" s="8" t="s">
        <v>2985</v>
      </c>
      <c r="D57" s="8" t="s">
        <v>2986</v>
      </c>
      <c r="E57" s="8" t="s">
        <v>2810</v>
      </c>
      <c r="F57" s="8" t="s">
        <v>2904</v>
      </c>
      <c r="G57" s="9">
        <v>632894.35246075864</v>
      </c>
      <c r="H57" s="17">
        <v>5</v>
      </c>
      <c r="I57" s="4" t="s">
        <v>66</v>
      </c>
      <c r="J57" s="8" t="s">
        <v>15</v>
      </c>
      <c r="K57" s="8" t="s">
        <v>91</v>
      </c>
      <c r="L57" s="8" t="s">
        <v>2905</v>
      </c>
      <c r="M57" s="8">
        <v>34.5</v>
      </c>
      <c r="N57" s="8" t="s">
        <v>93</v>
      </c>
      <c r="O57" s="8">
        <v>5</v>
      </c>
      <c r="P57" s="8" t="s">
        <v>16</v>
      </c>
      <c r="Q57" s="8" t="s">
        <v>2160</v>
      </c>
      <c r="R57" s="8" t="s">
        <v>2987</v>
      </c>
      <c r="S57" s="19">
        <v>46305</v>
      </c>
      <c r="T57" s="6">
        <v>2026</v>
      </c>
      <c r="U57" s="4" t="s">
        <v>4237</v>
      </c>
      <c r="V57" s="15" t="s">
        <v>4254</v>
      </c>
      <c r="W57" s="25"/>
      <c r="X57" s="25"/>
      <c r="Y57" s="25"/>
      <c r="Z57" s="25"/>
      <c r="AA57" s="25"/>
      <c r="AB57" s="25"/>
      <c r="AC57" s="25"/>
      <c r="AD57" s="7" t="str">
        <f t="shared" si="0"/>
        <v>PRT-APURE-30</v>
      </c>
      <c r="AE57" s="8" t="s">
        <v>167</v>
      </c>
      <c r="AF57" s="8"/>
      <c r="AG57" s="8"/>
      <c r="AH57" s="8" t="s">
        <v>73</v>
      </c>
      <c r="AI57" s="5">
        <f t="shared" si="1"/>
        <v>30</v>
      </c>
    </row>
    <row r="58" spans="1:35" s="5" customFormat="1" ht="84.9" hidden="1" customHeight="1" x14ac:dyDescent="0.3">
      <c r="A58" s="7">
        <v>57</v>
      </c>
      <c r="B58" s="8" t="s">
        <v>2988</v>
      </c>
      <c r="C58" s="8" t="s">
        <v>2989</v>
      </c>
      <c r="D58" s="8" t="s">
        <v>2990</v>
      </c>
      <c r="E58" s="8" t="s">
        <v>2810</v>
      </c>
      <c r="F58" s="8" t="s">
        <v>2991</v>
      </c>
      <c r="G58" s="9">
        <v>511666.87</v>
      </c>
      <c r="H58" s="17">
        <v>2</v>
      </c>
      <c r="I58" s="4" t="s">
        <v>66</v>
      </c>
      <c r="J58" s="8" t="s">
        <v>15</v>
      </c>
      <c r="K58" s="8" t="s">
        <v>91</v>
      </c>
      <c r="L58" s="8" t="s">
        <v>2992</v>
      </c>
      <c r="M58" s="8">
        <v>34.5</v>
      </c>
      <c r="N58" s="8" t="s">
        <v>93</v>
      </c>
      <c r="O58" s="8">
        <v>10</v>
      </c>
      <c r="P58" s="8" t="s">
        <v>16</v>
      </c>
      <c r="Q58" s="8" t="s">
        <v>2160</v>
      </c>
      <c r="R58" s="8" t="s">
        <v>2993</v>
      </c>
      <c r="S58" s="19">
        <v>46118</v>
      </c>
      <c r="T58" s="6">
        <v>2026</v>
      </c>
      <c r="U58" s="4" t="s">
        <v>4237</v>
      </c>
      <c r="V58" s="15" t="s">
        <v>4238</v>
      </c>
      <c r="W58" s="25"/>
      <c r="X58" s="25"/>
      <c r="Y58" s="25"/>
      <c r="Z58" s="25"/>
      <c r="AA58" s="25"/>
      <c r="AB58" s="25"/>
      <c r="AC58" s="25"/>
      <c r="AD58" s="7" t="str">
        <f t="shared" si="0"/>
        <v>PRT-APURE-31</v>
      </c>
      <c r="AE58" s="8" t="s">
        <v>167</v>
      </c>
      <c r="AF58" s="8"/>
      <c r="AG58" s="8"/>
      <c r="AH58" s="8" t="s">
        <v>73</v>
      </c>
      <c r="AI58" s="5">
        <f t="shared" si="1"/>
        <v>31</v>
      </c>
    </row>
    <row r="59" spans="1:35" s="5" customFormat="1" ht="84.9" hidden="1" customHeight="1" x14ac:dyDescent="0.3">
      <c r="A59" s="7">
        <v>58</v>
      </c>
      <c r="B59" s="8" t="s">
        <v>2994</v>
      </c>
      <c r="C59" s="8" t="s">
        <v>2995</v>
      </c>
      <c r="D59" s="8" t="s">
        <v>2996</v>
      </c>
      <c r="E59" s="8" t="s">
        <v>2810</v>
      </c>
      <c r="F59" s="8" t="s">
        <v>2997</v>
      </c>
      <c r="G59" s="9">
        <v>75582.94</v>
      </c>
      <c r="H59" s="17">
        <v>2</v>
      </c>
      <c r="I59" s="4" t="s">
        <v>66</v>
      </c>
      <c r="J59" s="8" t="s">
        <v>15</v>
      </c>
      <c r="K59" s="8" t="s">
        <v>91</v>
      </c>
      <c r="L59" s="8" t="s">
        <v>2998</v>
      </c>
      <c r="M59" s="8">
        <v>34.5</v>
      </c>
      <c r="N59" s="8" t="s">
        <v>93</v>
      </c>
      <c r="O59" s="8">
        <v>15</v>
      </c>
      <c r="P59" s="8" t="s">
        <v>16</v>
      </c>
      <c r="Q59" s="8" t="s">
        <v>2999</v>
      </c>
      <c r="R59" s="8" t="s">
        <v>3000</v>
      </c>
      <c r="S59" s="19">
        <v>47212</v>
      </c>
      <c r="T59" s="6">
        <v>2029</v>
      </c>
      <c r="U59" s="4" t="s">
        <v>4249</v>
      </c>
      <c r="V59" s="15" t="s">
        <v>4252</v>
      </c>
      <c r="W59" s="25"/>
      <c r="X59" s="25"/>
      <c r="Y59" s="25"/>
      <c r="Z59" s="25"/>
      <c r="AA59" s="25"/>
      <c r="AB59" s="25"/>
      <c r="AC59" s="25"/>
      <c r="AD59" s="7" t="str">
        <f t="shared" si="0"/>
        <v>PRT-APURE-32</v>
      </c>
      <c r="AE59" s="8" t="s">
        <v>167</v>
      </c>
      <c r="AF59" s="8"/>
      <c r="AG59" s="8"/>
      <c r="AH59" s="8" t="s">
        <v>73</v>
      </c>
      <c r="AI59" s="5">
        <f t="shared" si="1"/>
        <v>32</v>
      </c>
    </row>
    <row r="60" spans="1:35" s="5" customFormat="1" ht="84.9" hidden="1" customHeight="1" x14ac:dyDescent="0.3">
      <c r="A60" s="7">
        <v>59</v>
      </c>
      <c r="B60" s="8" t="s">
        <v>3001</v>
      </c>
      <c r="C60" s="8" t="s">
        <v>3002</v>
      </c>
      <c r="D60" s="8" t="s">
        <v>3003</v>
      </c>
      <c r="E60" s="8" t="s">
        <v>2810</v>
      </c>
      <c r="F60" s="8" t="s">
        <v>3004</v>
      </c>
      <c r="G60" s="9">
        <v>65201.2</v>
      </c>
      <c r="H60" s="17">
        <v>2</v>
      </c>
      <c r="I60" s="4" t="s">
        <v>66</v>
      </c>
      <c r="J60" s="8" t="s">
        <v>15</v>
      </c>
      <c r="K60" s="8" t="s">
        <v>91</v>
      </c>
      <c r="L60" s="8" t="s">
        <v>2845</v>
      </c>
      <c r="M60" s="8">
        <v>34.5</v>
      </c>
      <c r="N60" s="8" t="s">
        <v>93</v>
      </c>
      <c r="O60" s="8">
        <v>10</v>
      </c>
      <c r="P60" s="8" t="s">
        <v>16</v>
      </c>
      <c r="Q60" s="8" t="s">
        <v>2845</v>
      </c>
      <c r="R60" s="8" t="s">
        <v>3005</v>
      </c>
      <c r="S60" s="19">
        <v>46785</v>
      </c>
      <c r="T60" s="6">
        <v>2028</v>
      </c>
      <c r="U60" s="4" t="s">
        <v>4243</v>
      </c>
      <c r="V60" s="15" t="s">
        <v>4253</v>
      </c>
      <c r="W60" s="25"/>
      <c r="X60" s="25"/>
      <c r="Y60" s="25"/>
      <c r="Z60" s="25"/>
      <c r="AA60" s="25"/>
      <c r="AB60" s="25"/>
      <c r="AC60" s="25"/>
      <c r="AD60" s="7" t="str">
        <f t="shared" si="0"/>
        <v>PRT-APURE-33</v>
      </c>
      <c r="AE60" s="8" t="s">
        <v>167</v>
      </c>
      <c r="AF60" s="8"/>
      <c r="AG60" s="8"/>
      <c r="AH60" s="8" t="s">
        <v>73</v>
      </c>
      <c r="AI60" s="5">
        <f t="shared" si="1"/>
        <v>33</v>
      </c>
    </row>
    <row r="61" spans="1:35" s="5" customFormat="1" ht="84.9" hidden="1" customHeight="1" x14ac:dyDescent="0.3">
      <c r="A61" s="7">
        <v>60</v>
      </c>
      <c r="B61" s="8" t="s">
        <v>4178</v>
      </c>
      <c r="C61" s="8" t="s">
        <v>2256</v>
      </c>
      <c r="D61" s="8" t="s">
        <v>2257</v>
      </c>
      <c r="E61" s="8" t="s">
        <v>3</v>
      </c>
      <c r="F61" s="8" t="s">
        <v>2258</v>
      </c>
      <c r="G61" s="9">
        <v>35000</v>
      </c>
      <c r="H61" s="17">
        <v>3</v>
      </c>
      <c r="I61" s="4" t="s">
        <v>228</v>
      </c>
      <c r="J61" s="8" t="s">
        <v>15</v>
      </c>
      <c r="K61" s="8" t="s">
        <v>67</v>
      </c>
      <c r="L61" s="8" t="s">
        <v>2259</v>
      </c>
      <c r="M61" s="8">
        <v>13.8</v>
      </c>
      <c r="N61" s="8" t="s">
        <v>93</v>
      </c>
      <c r="O61" s="8">
        <v>7</v>
      </c>
      <c r="P61" s="8" t="s">
        <v>26</v>
      </c>
      <c r="Q61" s="8" t="s">
        <v>2260</v>
      </c>
      <c r="R61" s="8" t="s">
        <v>2261</v>
      </c>
      <c r="S61" s="19">
        <v>45976</v>
      </c>
      <c r="T61" s="6">
        <v>2025</v>
      </c>
      <c r="U61" s="4"/>
      <c r="V61" s="15"/>
      <c r="W61" s="25"/>
      <c r="X61" s="25"/>
      <c r="Y61" s="25"/>
      <c r="Z61" s="25"/>
      <c r="AA61" s="25"/>
      <c r="AB61" s="25"/>
      <c r="AC61" s="25"/>
      <c r="AD61" s="7" t="str">
        <f t="shared" si="0"/>
        <v>PRT-ARAGUA-1</v>
      </c>
      <c r="AE61" s="8" t="s">
        <v>72</v>
      </c>
      <c r="AF61" s="8"/>
      <c r="AG61" s="8"/>
      <c r="AH61" s="8" t="s">
        <v>2262</v>
      </c>
      <c r="AI61" s="5">
        <v>1</v>
      </c>
    </row>
    <row r="62" spans="1:35" s="5" customFormat="1" ht="84.9" hidden="1" customHeight="1" x14ac:dyDescent="0.3">
      <c r="A62" s="7">
        <v>61</v>
      </c>
      <c r="B62" s="8" t="str">
        <f>+"REACTIVAR SALIDAS DE  CIRCUITOS Y REDES DE DISTRUBUCION "&amp;L62</f>
        <v>REACTIVAR SALIDAS DE  CIRCUITOS Y REDES DE DISTRUBUCION ALIMENTOS VENEZOLANOS</v>
      </c>
      <c r="C62" s="8" t="s">
        <v>2256</v>
      </c>
      <c r="D62" s="8" t="s">
        <v>2257</v>
      </c>
      <c r="E62" s="8" t="s">
        <v>3</v>
      </c>
      <c r="F62" s="8" t="s">
        <v>2258</v>
      </c>
      <c r="G62" s="9">
        <v>120000</v>
      </c>
      <c r="H62" s="17">
        <v>3</v>
      </c>
      <c r="I62" s="4" t="s">
        <v>228</v>
      </c>
      <c r="J62" s="8" t="s">
        <v>15</v>
      </c>
      <c r="K62" s="8" t="s">
        <v>67</v>
      </c>
      <c r="L62" s="8" t="s">
        <v>2263</v>
      </c>
      <c r="M62" s="8">
        <v>13.8</v>
      </c>
      <c r="N62" s="8" t="s">
        <v>93</v>
      </c>
      <c r="O62" s="8">
        <v>7</v>
      </c>
      <c r="P62" s="8" t="s">
        <v>26</v>
      </c>
      <c r="Q62" s="8" t="s">
        <v>2260</v>
      </c>
      <c r="R62" s="8" t="s">
        <v>2261</v>
      </c>
      <c r="S62" s="19">
        <v>45731</v>
      </c>
      <c r="T62" s="6">
        <v>2025</v>
      </c>
      <c r="U62" s="4"/>
      <c r="V62" s="15"/>
      <c r="W62" s="25"/>
      <c r="X62" s="25"/>
      <c r="Y62" s="25"/>
      <c r="Z62" s="25"/>
      <c r="AA62" s="25"/>
      <c r="AB62" s="25"/>
      <c r="AC62" s="25"/>
      <c r="AD62" s="7" t="str">
        <f t="shared" si="0"/>
        <v>PRT-ARAGUA-2</v>
      </c>
      <c r="AE62" s="8" t="s">
        <v>72</v>
      </c>
      <c r="AF62" s="8"/>
      <c r="AG62" s="8"/>
      <c r="AH62" s="8" t="s">
        <v>2262</v>
      </c>
      <c r="AI62" s="5">
        <f t="shared" si="1"/>
        <v>2</v>
      </c>
    </row>
    <row r="63" spans="1:35" s="5" customFormat="1" ht="84.9" hidden="1" customHeight="1" x14ac:dyDescent="0.3">
      <c r="A63" s="7">
        <v>62</v>
      </c>
      <c r="B63" s="8" t="s">
        <v>2255</v>
      </c>
      <c r="C63" s="8" t="s">
        <v>2256</v>
      </c>
      <c r="D63" s="8" t="s">
        <v>2257</v>
      </c>
      <c r="E63" s="8" t="s">
        <v>3</v>
      </c>
      <c r="F63" s="8" t="s">
        <v>2258</v>
      </c>
      <c r="G63" s="9">
        <v>115000</v>
      </c>
      <c r="H63" s="17">
        <v>3</v>
      </c>
      <c r="I63" s="4" t="s">
        <v>228</v>
      </c>
      <c r="J63" s="8" t="s">
        <v>15</v>
      </c>
      <c r="K63" s="8" t="s">
        <v>67</v>
      </c>
      <c r="L63" s="8" t="s">
        <v>277</v>
      </c>
      <c r="M63" s="8">
        <v>13.8</v>
      </c>
      <c r="N63" s="8" t="s">
        <v>93</v>
      </c>
      <c r="O63" s="8">
        <v>7</v>
      </c>
      <c r="P63" s="8" t="s">
        <v>26</v>
      </c>
      <c r="Q63" s="8" t="s">
        <v>12</v>
      </c>
      <c r="R63" s="8" t="s">
        <v>2264</v>
      </c>
      <c r="S63" s="19">
        <v>46127</v>
      </c>
      <c r="T63" s="6">
        <v>2026</v>
      </c>
      <c r="U63" s="4" t="s">
        <v>4237</v>
      </c>
      <c r="V63" s="15" t="s">
        <v>4240</v>
      </c>
      <c r="W63" s="25"/>
      <c r="X63" s="25"/>
      <c r="Y63" s="25"/>
      <c r="Z63" s="25"/>
      <c r="AA63" s="25"/>
      <c r="AB63" s="25"/>
      <c r="AC63" s="25"/>
      <c r="AD63" s="7" t="str">
        <f t="shared" si="0"/>
        <v>PRT-ARAGUA-3</v>
      </c>
      <c r="AE63" s="8" t="s">
        <v>72</v>
      </c>
      <c r="AF63" s="8"/>
      <c r="AG63" s="8"/>
      <c r="AH63" s="8" t="s">
        <v>2265</v>
      </c>
      <c r="AI63" s="5">
        <f t="shared" si="1"/>
        <v>3</v>
      </c>
    </row>
    <row r="64" spans="1:35" s="5" customFormat="1" ht="84.9" hidden="1" customHeight="1" x14ac:dyDescent="0.3">
      <c r="A64" s="7">
        <v>63</v>
      </c>
      <c r="B64" s="8" t="s">
        <v>2255</v>
      </c>
      <c r="C64" s="8" t="s">
        <v>2256</v>
      </c>
      <c r="D64" s="8" t="s">
        <v>2257</v>
      </c>
      <c r="E64" s="8" t="s">
        <v>3</v>
      </c>
      <c r="F64" s="8" t="s">
        <v>2258</v>
      </c>
      <c r="G64" s="9">
        <v>120000</v>
      </c>
      <c r="H64" s="17">
        <v>3</v>
      </c>
      <c r="I64" s="4" t="s">
        <v>228</v>
      </c>
      <c r="J64" s="8" t="s">
        <v>15</v>
      </c>
      <c r="K64" s="8" t="s">
        <v>67</v>
      </c>
      <c r="L64" s="8" t="s">
        <v>2196</v>
      </c>
      <c r="M64" s="8">
        <v>13.8</v>
      </c>
      <c r="N64" s="8" t="s">
        <v>93</v>
      </c>
      <c r="O64" s="8">
        <v>7</v>
      </c>
      <c r="P64" s="8" t="s">
        <v>26</v>
      </c>
      <c r="Q64" s="8" t="s">
        <v>12</v>
      </c>
      <c r="R64" s="8" t="s">
        <v>2264</v>
      </c>
      <c r="S64" s="19">
        <v>46157</v>
      </c>
      <c r="T64" s="6">
        <v>2026</v>
      </c>
      <c r="U64" s="4" t="s">
        <v>4237</v>
      </c>
      <c r="V64" s="15" t="s">
        <v>4240</v>
      </c>
      <c r="W64" s="25"/>
      <c r="X64" s="25"/>
      <c r="Y64" s="25"/>
      <c r="Z64" s="25"/>
      <c r="AA64" s="25"/>
      <c r="AB64" s="25"/>
      <c r="AC64" s="25"/>
      <c r="AD64" s="7" t="str">
        <f t="shared" si="0"/>
        <v>PRT-ARAGUA-4</v>
      </c>
      <c r="AE64" s="8" t="s">
        <v>72</v>
      </c>
      <c r="AF64" s="8"/>
      <c r="AG64" s="8"/>
      <c r="AH64" s="8" t="s">
        <v>2265</v>
      </c>
      <c r="AI64" s="5">
        <f t="shared" si="1"/>
        <v>4</v>
      </c>
    </row>
    <row r="65" spans="1:35" s="5" customFormat="1" ht="84.9" hidden="1" customHeight="1" x14ac:dyDescent="0.3">
      <c r="A65" s="7">
        <v>64</v>
      </c>
      <c r="B65" s="8" t="str">
        <f>+"REACTIVAR SALIDAS DE  CIRCUITOS Y REDES DE DISTRUBUCION "&amp;L65</f>
        <v>REACTIVAR SALIDAS DE  CIRCUITOS Y REDES DE DISTRUBUCION BOYACA</v>
      </c>
      <c r="C65" s="8" t="s">
        <v>2256</v>
      </c>
      <c r="D65" s="8" t="s">
        <v>2266</v>
      </c>
      <c r="E65" s="8" t="s">
        <v>3</v>
      </c>
      <c r="F65" s="8" t="s">
        <v>2258</v>
      </c>
      <c r="G65" s="9">
        <v>120000</v>
      </c>
      <c r="H65" s="17">
        <v>3</v>
      </c>
      <c r="I65" s="4" t="s">
        <v>76</v>
      </c>
      <c r="J65" s="8" t="s">
        <v>64</v>
      </c>
      <c r="K65" s="8" t="s">
        <v>67</v>
      </c>
      <c r="L65" s="8" t="s">
        <v>2267</v>
      </c>
      <c r="M65" s="8">
        <v>13.8</v>
      </c>
      <c r="N65" s="8" t="s">
        <v>93</v>
      </c>
      <c r="O65" s="8">
        <v>7</v>
      </c>
      <c r="P65" s="8" t="s">
        <v>26</v>
      </c>
      <c r="Q65" s="8" t="s">
        <v>2268</v>
      </c>
      <c r="R65" s="8" t="s">
        <v>2269</v>
      </c>
      <c r="S65" s="19">
        <v>45976</v>
      </c>
      <c r="T65" s="6">
        <v>2025</v>
      </c>
      <c r="U65" s="4" t="s">
        <v>4235</v>
      </c>
      <c r="V65" s="15" t="s">
        <v>4255</v>
      </c>
      <c r="W65" s="25"/>
      <c r="X65" s="25"/>
      <c r="Y65" s="25"/>
      <c r="Z65" s="25"/>
      <c r="AA65" s="25"/>
      <c r="AB65" s="25"/>
      <c r="AC65" s="25"/>
      <c r="AD65" s="7" t="str">
        <f t="shared" si="0"/>
        <v>PRT-ARAGUA-5</v>
      </c>
      <c r="AE65" s="8" t="s">
        <v>72</v>
      </c>
      <c r="AF65" s="8"/>
      <c r="AG65" s="8"/>
      <c r="AH65" s="8" t="s">
        <v>2262</v>
      </c>
      <c r="AI65" s="5">
        <f t="shared" si="1"/>
        <v>5</v>
      </c>
    </row>
    <row r="66" spans="1:35" s="5" customFormat="1" ht="84.9" hidden="1" customHeight="1" x14ac:dyDescent="0.3">
      <c r="A66" s="7">
        <v>65</v>
      </c>
      <c r="B66" s="8" t="s">
        <v>2255</v>
      </c>
      <c r="C66" s="8" t="s">
        <v>2256</v>
      </c>
      <c r="D66" s="8" t="s">
        <v>2257</v>
      </c>
      <c r="E66" s="8" t="s">
        <v>3</v>
      </c>
      <c r="F66" s="8" t="s">
        <v>2258</v>
      </c>
      <c r="G66" s="9">
        <v>58000</v>
      </c>
      <c r="H66" s="17">
        <v>3</v>
      </c>
      <c r="I66" s="4" t="s">
        <v>228</v>
      </c>
      <c r="J66" s="8" t="s">
        <v>15</v>
      </c>
      <c r="K66" s="8" t="s">
        <v>67</v>
      </c>
      <c r="L66" s="8" t="s">
        <v>2270</v>
      </c>
      <c r="M66" s="8">
        <v>13.8</v>
      </c>
      <c r="N66" s="8" t="s">
        <v>93</v>
      </c>
      <c r="O66" s="8">
        <v>7</v>
      </c>
      <c r="P66" s="8" t="s">
        <v>26</v>
      </c>
      <c r="Q66" s="8" t="s">
        <v>2270</v>
      </c>
      <c r="R66" s="8" t="s">
        <v>2271</v>
      </c>
      <c r="S66" s="19">
        <v>46096</v>
      </c>
      <c r="T66" s="6">
        <v>2026</v>
      </c>
      <c r="U66" s="4" t="s">
        <v>4237</v>
      </c>
      <c r="V66" s="15" t="s">
        <v>4240</v>
      </c>
      <c r="W66" s="25"/>
      <c r="X66" s="25"/>
      <c r="Y66" s="25"/>
      <c r="Z66" s="25"/>
      <c r="AA66" s="25"/>
      <c r="AB66" s="25"/>
      <c r="AC66" s="25"/>
      <c r="AD66" s="7" t="str">
        <f t="shared" ref="AD66:AD129" si="2">+"PRT-"&amp;P66&amp;"-"&amp;AI66</f>
        <v>PRT-ARAGUA-6</v>
      </c>
      <c r="AE66" s="8" t="s">
        <v>72</v>
      </c>
      <c r="AF66" s="8"/>
      <c r="AG66" s="8"/>
      <c r="AH66" s="8" t="s">
        <v>2265</v>
      </c>
      <c r="AI66" s="5">
        <f t="shared" si="1"/>
        <v>6</v>
      </c>
    </row>
    <row r="67" spans="1:35" s="5" customFormat="1" ht="84.9" hidden="1" customHeight="1" x14ac:dyDescent="0.3">
      <c r="A67" s="7">
        <v>66</v>
      </c>
      <c r="B67" s="8" t="s">
        <v>2255</v>
      </c>
      <c r="C67" s="8" t="s">
        <v>2256</v>
      </c>
      <c r="D67" s="8" t="s">
        <v>2257</v>
      </c>
      <c r="E67" s="8" t="s">
        <v>3</v>
      </c>
      <c r="F67" s="8" t="s">
        <v>2258</v>
      </c>
      <c r="G67" s="9">
        <v>58000</v>
      </c>
      <c r="H67" s="17">
        <v>3</v>
      </c>
      <c r="I67" s="4" t="s">
        <v>228</v>
      </c>
      <c r="J67" s="8" t="s">
        <v>15</v>
      </c>
      <c r="K67" s="8" t="s">
        <v>67</v>
      </c>
      <c r="L67" s="8" t="s">
        <v>2272</v>
      </c>
      <c r="M67" s="8">
        <v>13.8</v>
      </c>
      <c r="N67" s="8" t="s">
        <v>93</v>
      </c>
      <c r="O67" s="8">
        <v>7</v>
      </c>
      <c r="P67" s="8" t="s">
        <v>26</v>
      </c>
      <c r="Q67" s="8" t="s">
        <v>2270</v>
      </c>
      <c r="R67" s="8" t="s">
        <v>2271</v>
      </c>
      <c r="S67" s="19">
        <v>46127</v>
      </c>
      <c r="T67" s="6">
        <v>2026</v>
      </c>
      <c r="U67" s="4" t="s">
        <v>4237</v>
      </c>
      <c r="V67" s="15" t="s">
        <v>4240</v>
      </c>
      <c r="W67" s="25"/>
      <c r="X67" s="25"/>
      <c r="Y67" s="25"/>
      <c r="Z67" s="25"/>
      <c r="AA67" s="25"/>
      <c r="AB67" s="25"/>
      <c r="AC67" s="25"/>
      <c r="AD67" s="7" t="str">
        <f t="shared" si="2"/>
        <v>PRT-ARAGUA-7</v>
      </c>
      <c r="AE67" s="8" t="s">
        <v>72</v>
      </c>
      <c r="AF67" s="8"/>
      <c r="AG67" s="8"/>
      <c r="AH67" s="8" t="s">
        <v>2265</v>
      </c>
      <c r="AI67" s="5">
        <f t="shared" si="1"/>
        <v>7</v>
      </c>
    </row>
    <row r="68" spans="1:35" s="5" customFormat="1" ht="84.9" hidden="1" customHeight="1" x14ac:dyDescent="0.3">
      <c r="A68" s="7">
        <v>67</v>
      </c>
      <c r="B68" s="8" t="s">
        <v>2255</v>
      </c>
      <c r="C68" s="8" t="s">
        <v>2256</v>
      </c>
      <c r="D68" s="8" t="s">
        <v>2257</v>
      </c>
      <c r="E68" s="8" t="s">
        <v>3</v>
      </c>
      <c r="F68" s="8" t="s">
        <v>2258</v>
      </c>
      <c r="G68" s="9">
        <v>65000</v>
      </c>
      <c r="H68" s="17">
        <v>3</v>
      </c>
      <c r="I68" s="4" t="s">
        <v>228</v>
      </c>
      <c r="J68" s="8" t="s">
        <v>15</v>
      </c>
      <c r="K68" s="8" t="s">
        <v>67</v>
      </c>
      <c r="L68" s="8" t="s">
        <v>2273</v>
      </c>
      <c r="M68" s="8">
        <v>13.8</v>
      </c>
      <c r="N68" s="8" t="s">
        <v>93</v>
      </c>
      <c r="O68" s="8">
        <v>7</v>
      </c>
      <c r="P68" s="8" t="s">
        <v>26</v>
      </c>
      <c r="Q68" s="8" t="s">
        <v>12</v>
      </c>
      <c r="R68" s="8" t="s">
        <v>2274</v>
      </c>
      <c r="S68" s="19">
        <v>46157</v>
      </c>
      <c r="T68" s="6">
        <v>2026</v>
      </c>
      <c r="U68" s="4" t="s">
        <v>4237</v>
      </c>
      <c r="V68" s="15" t="s">
        <v>4240</v>
      </c>
      <c r="W68" s="25"/>
      <c r="X68" s="25"/>
      <c r="Y68" s="25"/>
      <c r="Z68" s="25"/>
      <c r="AA68" s="25"/>
      <c r="AB68" s="25"/>
      <c r="AC68" s="25"/>
      <c r="AD68" s="7" t="str">
        <f t="shared" si="2"/>
        <v>PRT-ARAGUA-8</v>
      </c>
      <c r="AE68" s="8" t="s">
        <v>72</v>
      </c>
      <c r="AF68" s="8"/>
      <c r="AG68" s="8"/>
      <c r="AH68" s="8" t="s">
        <v>2265</v>
      </c>
      <c r="AI68" s="5">
        <f t="shared" ref="AI68:AI131" si="3">+AI67+1</f>
        <v>8</v>
      </c>
    </row>
    <row r="69" spans="1:35" s="5" customFormat="1" ht="84.9" hidden="1" customHeight="1" x14ac:dyDescent="0.3">
      <c r="A69" s="7">
        <v>68</v>
      </c>
      <c r="B69" s="8" t="s">
        <v>2255</v>
      </c>
      <c r="C69" s="8" t="s">
        <v>2256</v>
      </c>
      <c r="D69" s="8" t="s">
        <v>2257</v>
      </c>
      <c r="E69" s="8" t="s">
        <v>3</v>
      </c>
      <c r="F69" s="8" t="s">
        <v>2258</v>
      </c>
      <c r="G69" s="9">
        <v>65000</v>
      </c>
      <c r="H69" s="17">
        <v>3</v>
      </c>
      <c r="I69" s="4" t="s">
        <v>228</v>
      </c>
      <c r="J69" s="8" t="s">
        <v>15</v>
      </c>
      <c r="K69" s="8" t="s">
        <v>67</v>
      </c>
      <c r="L69" s="8" t="s">
        <v>2275</v>
      </c>
      <c r="M69" s="8">
        <v>13.8</v>
      </c>
      <c r="N69" s="8" t="s">
        <v>93</v>
      </c>
      <c r="O69" s="8">
        <v>7</v>
      </c>
      <c r="P69" s="8" t="s">
        <v>26</v>
      </c>
      <c r="Q69" s="8" t="s">
        <v>12</v>
      </c>
      <c r="R69" s="8" t="s">
        <v>2274</v>
      </c>
      <c r="S69" s="19">
        <v>46188</v>
      </c>
      <c r="T69" s="6">
        <v>2026</v>
      </c>
      <c r="U69" s="4" t="s">
        <v>4237</v>
      </c>
      <c r="V69" s="15" t="s">
        <v>4240</v>
      </c>
      <c r="W69" s="25"/>
      <c r="X69" s="25"/>
      <c r="Y69" s="25"/>
      <c r="Z69" s="25"/>
      <c r="AA69" s="25"/>
      <c r="AB69" s="25"/>
      <c r="AC69" s="25"/>
      <c r="AD69" s="7" t="str">
        <f t="shared" si="2"/>
        <v>PRT-ARAGUA-9</v>
      </c>
      <c r="AE69" s="8" t="s">
        <v>72</v>
      </c>
      <c r="AF69" s="8"/>
      <c r="AG69" s="8"/>
      <c r="AH69" s="8" t="s">
        <v>2265</v>
      </c>
      <c r="AI69" s="5">
        <f t="shared" si="3"/>
        <v>9</v>
      </c>
    </row>
    <row r="70" spans="1:35" s="5" customFormat="1" ht="84.9" hidden="1" customHeight="1" x14ac:dyDescent="0.3">
      <c r="A70" s="7">
        <v>69</v>
      </c>
      <c r="B70" s="8" t="s">
        <v>2255</v>
      </c>
      <c r="C70" s="8" t="s">
        <v>2256</v>
      </c>
      <c r="D70" s="8" t="s">
        <v>2257</v>
      </c>
      <c r="E70" s="8" t="s">
        <v>3</v>
      </c>
      <c r="F70" s="8" t="s">
        <v>2258</v>
      </c>
      <c r="G70" s="9">
        <v>58000</v>
      </c>
      <c r="H70" s="17">
        <v>3</v>
      </c>
      <c r="I70" s="4" t="s">
        <v>228</v>
      </c>
      <c r="J70" s="8" t="s">
        <v>15</v>
      </c>
      <c r="K70" s="8" t="s">
        <v>67</v>
      </c>
      <c r="L70" s="8" t="s">
        <v>2276</v>
      </c>
      <c r="M70" s="8">
        <v>13.8</v>
      </c>
      <c r="N70" s="8" t="s">
        <v>93</v>
      </c>
      <c r="O70" s="8">
        <v>7</v>
      </c>
      <c r="P70" s="8" t="s">
        <v>26</v>
      </c>
      <c r="Q70" s="8" t="s">
        <v>2268</v>
      </c>
      <c r="R70" s="8" t="s">
        <v>2277</v>
      </c>
      <c r="S70" s="19">
        <v>46218</v>
      </c>
      <c r="T70" s="6">
        <v>2026</v>
      </c>
      <c r="U70" s="4" t="s">
        <v>4237</v>
      </c>
      <c r="V70" s="15" t="s">
        <v>4240</v>
      </c>
      <c r="W70" s="25"/>
      <c r="X70" s="25"/>
      <c r="Y70" s="25"/>
      <c r="Z70" s="25"/>
      <c r="AA70" s="25"/>
      <c r="AB70" s="25"/>
      <c r="AC70" s="25"/>
      <c r="AD70" s="7" t="str">
        <f t="shared" si="2"/>
        <v>PRT-ARAGUA-10</v>
      </c>
      <c r="AE70" s="8" t="s">
        <v>72</v>
      </c>
      <c r="AF70" s="8"/>
      <c r="AG70" s="8"/>
      <c r="AH70" s="8" t="s">
        <v>2265</v>
      </c>
      <c r="AI70" s="5">
        <f t="shared" si="3"/>
        <v>10</v>
      </c>
    </row>
    <row r="71" spans="1:35" s="5" customFormat="1" ht="84.9" hidden="1" customHeight="1" x14ac:dyDescent="0.3">
      <c r="A71" s="7">
        <v>70</v>
      </c>
      <c r="B71" s="8" t="s">
        <v>2255</v>
      </c>
      <c r="C71" s="8" t="s">
        <v>2256</v>
      </c>
      <c r="D71" s="8" t="s">
        <v>2257</v>
      </c>
      <c r="E71" s="8" t="s">
        <v>3</v>
      </c>
      <c r="F71" s="8" t="s">
        <v>2258</v>
      </c>
      <c r="G71" s="9">
        <v>58000</v>
      </c>
      <c r="H71" s="17">
        <v>3</v>
      </c>
      <c r="I71" s="4" t="s">
        <v>228</v>
      </c>
      <c r="J71" s="8" t="s">
        <v>15</v>
      </c>
      <c r="K71" s="8" t="s">
        <v>67</v>
      </c>
      <c r="L71" s="8" t="s">
        <v>2278</v>
      </c>
      <c r="M71" s="8">
        <v>13.8</v>
      </c>
      <c r="N71" s="8" t="s">
        <v>93</v>
      </c>
      <c r="O71" s="8">
        <v>7</v>
      </c>
      <c r="P71" s="8" t="s">
        <v>26</v>
      </c>
      <c r="Q71" s="8" t="s">
        <v>2268</v>
      </c>
      <c r="R71" s="8" t="s">
        <v>2279</v>
      </c>
      <c r="S71" s="19">
        <v>46218</v>
      </c>
      <c r="T71" s="6">
        <v>2026</v>
      </c>
      <c r="U71" s="4" t="s">
        <v>4237</v>
      </c>
      <c r="V71" s="15" t="s">
        <v>4240</v>
      </c>
      <c r="W71" s="25"/>
      <c r="X71" s="25"/>
      <c r="Y71" s="25"/>
      <c r="Z71" s="25"/>
      <c r="AA71" s="25"/>
      <c r="AB71" s="25"/>
      <c r="AC71" s="25"/>
      <c r="AD71" s="7" t="str">
        <f t="shared" si="2"/>
        <v>PRT-ARAGUA-11</v>
      </c>
      <c r="AE71" s="8" t="s">
        <v>72</v>
      </c>
      <c r="AF71" s="8"/>
      <c r="AG71" s="8"/>
      <c r="AH71" s="8" t="s">
        <v>2265</v>
      </c>
      <c r="AI71" s="5">
        <f t="shared" si="3"/>
        <v>11</v>
      </c>
    </row>
    <row r="72" spans="1:35" s="5" customFormat="1" ht="84.9" hidden="1" customHeight="1" x14ac:dyDescent="0.3">
      <c r="A72" s="7">
        <v>71</v>
      </c>
      <c r="B72" s="8" t="s">
        <v>2255</v>
      </c>
      <c r="C72" s="8" t="s">
        <v>2256</v>
      </c>
      <c r="D72" s="8" t="s">
        <v>2257</v>
      </c>
      <c r="E72" s="8" t="s">
        <v>3</v>
      </c>
      <c r="F72" s="8" t="s">
        <v>2258</v>
      </c>
      <c r="G72" s="9">
        <v>58000</v>
      </c>
      <c r="H72" s="17">
        <v>3</v>
      </c>
      <c r="I72" s="4" t="s">
        <v>228</v>
      </c>
      <c r="J72" s="8" t="s">
        <v>15</v>
      </c>
      <c r="K72" s="8" t="s">
        <v>67</v>
      </c>
      <c r="L72" s="8" t="s">
        <v>2280</v>
      </c>
      <c r="M72" s="8">
        <v>13.8</v>
      </c>
      <c r="N72" s="8" t="s">
        <v>93</v>
      </c>
      <c r="O72" s="8">
        <v>7</v>
      </c>
      <c r="P72" s="8" t="s">
        <v>26</v>
      </c>
      <c r="Q72" s="8" t="s">
        <v>2281</v>
      </c>
      <c r="R72" s="8" t="s">
        <v>2282</v>
      </c>
      <c r="S72" s="19">
        <v>46068</v>
      </c>
      <c r="T72" s="6">
        <v>2026</v>
      </c>
      <c r="U72" s="4" t="s">
        <v>4237</v>
      </c>
      <c r="V72" s="15" t="s">
        <v>4240</v>
      </c>
      <c r="W72" s="25"/>
      <c r="X72" s="25"/>
      <c r="Y72" s="25"/>
      <c r="Z72" s="25"/>
      <c r="AA72" s="25"/>
      <c r="AB72" s="25"/>
      <c r="AC72" s="25"/>
      <c r="AD72" s="7" t="str">
        <f t="shared" si="2"/>
        <v>PRT-ARAGUA-12</v>
      </c>
      <c r="AE72" s="8" t="s">
        <v>72</v>
      </c>
      <c r="AF72" s="8"/>
      <c r="AG72" s="8"/>
      <c r="AH72" s="8" t="s">
        <v>2265</v>
      </c>
      <c r="AI72" s="5">
        <f t="shared" si="3"/>
        <v>12</v>
      </c>
    </row>
    <row r="73" spans="1:35" s="5" customFormat="1" ht="84.9" hidden="1" customHeight="1" x14ac:dyDescent="0.3">
      <c r="A73" s="7">
        <v>72</v>
      </c>
      <c r="B73" s="8" t="str">
        <f>+"REACTIVAR SALIDAS DE  CIRCUITOS Y REDES DE DISTRUBUCION "&amp;L73</f>
        <v>REACTIVAR SALIDAS DE  CIRCUITOS Y REDES DE DISTRUBUCION BASE AEREA</v>
      </c>
      <c r="C73" s="8" t="s">
        <v>2256</v>
      </c>
      <c r="D73" s="8" t="s">
        <v>2257</v>
      </c>
      <c r="E73" s="8" t="s">
        <v>3</v>
      </c>
      <c r="F73" s="8" t="s">
        <v>2258</v>
      </c>
      <c r="G73" s="9">
        <v>58000</v>
      </c>
      <c r="H73" s="17">
        <v>3</v>
      </c>
      <c r="I73" s="4" t="s">
        <v>228</v>
      </c>
      <c r="J73" s="8" t="s">
        <v>15</v>
      </c>
      <c r="K73" s="8" t="s">
        <v>67</v>
      </c>
      <c r="L73" s="8" t="s">
        <v>2283</v>
      </c>
      <c r="M73" s="8">
        <v>13.8</v>
      </c>
      <c r="N73" s="8" t="s">
        <v>93</v>
      </c>
      <c r="O73" s="8">
        <v>7</v>
      </c>
      <c r="P73" s="8" t="s">
        <v>26</v>
      </c>
      <c r="Q73" s="8" t="s">
        <v>321</v>
      </c>
      <c r="R73" s="8" t="s">
        <v>2284</v>
      </c>
      <c r="S73" s="19">
        <v>45731</v>
      </c>
      <c r="T73" s="6">
        <v>2025</v>
      </c>
      <c r="U73" s="4"/>
      <c r="V73" s="15"/>
      <c r="W73" s="25"/>
      <c r="X73" s="25"/>
      <c r="Y73" s="25"/>
      <c r="Z73" s="25"/>
      <c r="AA73" s="25"/>
      <c r="AB73" s="25"/>
      <c r="AC73" s="25"/>
      <c r="AD73" s="7" t="str">
        <f t="shared" si="2"/>
        <v>PRT-ARAGUA-13</v>
      </c>
      <c r="AE73" s="8" t="s">
        <v>72</v>
      </c>
      <c r="AF73" s="8"/>
      <c r="AG73" s="8"/>
      <c r="AH73" s="8" t="s">
        <v>2262</v>
      </c>
      <c r="AI73" s="5">
        <f t="shared" si="3"/>
        <v>13</v>
      </c>
    </row>
    <row r="74" spans="1:35" s="5" customFormat="1" ht="84.9" hidden="1" customHeight="1" x14ac:dyDescent="0.3">
      <c r="A74" s="7">
        <v>73</v>
      </c>
      <c r="B74" s="8" t="s">
        <v>2255</v>
      </c>
      <c r="C74" s="8" t="s">
        <v>2256</v>
      </c>
      <c r="D74" s="8" t="s">
        <v>2257</v>
      </c>
      <c r="E74" s="8" t="s">
        <v>3</v>
      </c>
      <c r="F74" s="8" t="s">
        <v>2258</v>
      </c>
      <c r="G74" s="9">
        <v>300000</v>
      </c>
      <c r="H74" s="17">
        <v>3</v>
      </c>
      <c r="I74" s="4" t="s">
        <v>228</v>
      </c>
      <c r="J74" s="8" t="s">
        <v>15</v>
      </c>
      <c r="K74" s="8" t="s">
        <v>67</v>
      </c>
      <c r="L74" s="8" t="s">
        <v>2285</v>
      </c>
      <c r="M74" s="8">
        <v>13.8</v>
      </c>
      <c r="N74" s="8" t="s">
        <v>93</v>
      </c>
      <c r="O74" s="8">
        <v>7</v>
      </c>
      <c r="P74" s="8" t="s">
        <v>26</v>
      </c>
      <c r="Q74" s="8" t="s">
        <v>2268</v>
      </c>
      <c r="R74" s="8" t="s">
        <v>2286</v>
      </c>
      <c r="S74" s="19">
        <v>46249</v>
      </c>
      <c r="T74" s="6">
        <v>2026</v>
      </c>
      <c r="U74" s="4" t="s">
        <v>4237</v>
      </c>
      <c r="V74" s="15" t="s">
        <v>4240</v>
      </c>
      <c r="W74" s="25"/>
      <c r="X74" s="25"/>
      <c r="Y74" s="25"/>
      <c r="Z74" s="25"/>
      <c r="AA74" s="25"/>
      <c r="AB74" s="25"/>
      <c r="AC74" s="25"/>
      <c r="AD74" s="7" t="str">
        <f t="shared" si="2"/>
        <v>PRT-ARAGUA-14</v>
      </c>
      <c r="AE74" s="8" t="s">
        <v>72</v>
      </c>
      <c r="AF74" s="8"/>
      <c r="AG74" s="8"/>
      <c r="AH74" s="8" t="s">
        <v>2265</v>
      </c>
      <c r="AI74" s="5">
        <f t="shared" si="3"/>
        <v>14</v>
      </c>
    </row>
    <row r="75" spans="1:35" s="5" customFormat="1" ht="84.9" hidden="1" customHeight="1" x14ac:dyDescent="0.3">
      <c r="A75" s="7">
        <v>74</v>
      </c>
      <c r="B75" s="8" t="s">
        <v>2255</v>
      </c>
      <c r="C75" s="8" t="s">
        <v>2256</v>
      </c>
      <c r="D75" s="8" t="s">
        <v>2257</v>
      </c>
      <c r="E75" s="8" t="s">
        <v>3</v>
      </c>
      <c r="F75" s="8" t="s">
        <v>2258</v>
      </c>
      <c r="G75" s="9">
        <v>350000</v>
      </c>
      <c r="H75" s="17">
        <v>3</v>
      </c>
      <c r="I75" s="4" t="s">
        <v>228</v>
      </c>
      <c r="J75" s="8" t="s">
        <v>15</v>
      </c>
      <c r="K75" s="8" t="s">
        <v>67</v>
      </c>
      <c r="L75" s="8" t="s">
        <v>2287</v>
      </c>
      <c r="M75" s="8">
        <v>13.8</v>
      </c>
      <c r="N75" s="8" t="s">
        <v>93</v>
      </c>
      <c r="O75" s="8">
        <v>7</v>
      </c>
      <c r="P75" s="8" t="s">
        <v>26</v>
      </c>
      <c r="Q75" s="8" t="s">
        <v>2268</v>
      </c>
      <c r="R75" s="8" t="s">
        <v>2286</v>
      </c>
      <c r="S75" s="19">
        <v>46218</v>
      </c>
      <c r="T75" s="6">
        <v>2026</v>
      </c>
      <c r="U75" s="4" t="s">
        <v>4237</v>
      </c>
      <c r="V75" s="15" t="s">
        <v>4240</v>
      </c>
      <c r="W75" s="25"/>
      <c r="X75" s="25"/>
      <c r="Y75" s="25"/>
      <c r="Z75" s="25"/>
      <c r="AA75" s="25"/>
      <c r="AB75" s="25"/>
      <c r="AC75" s="25"/>
      <c r="AD75" s="7" t="str">
        <f t="shared" si="2"/>
        <v>PRT-ARAGUA-15</v>
      </c>
      <c r="AE75" s="8" t="s">
        <v>72</v>
      </c>
      <c r="AF75" s="8"/>
      <c r="AG75" s="8"/>
      <c r="AH75" s="8" t="s">
        <v>2265</v>
      </c>
      <c r="AI75" s="5">
        <f t="shared" si="3"/>
        <v>15</v>
      </c>
    </row>
    <row r="76" spans="1:35" s="5" customFormat="1" ht="84.9" hidden="1" customHeight="1" x14ac:dyDescent="0.3">
      <c r="A76" s="7">
        <v>75</v>
      </c>
      <c r="B76" s="8" t="s">
        <v>2255</v>
      </c>
      <c r="C76" s="8" t="s">
        <v>2256</v>
      </c>
      <c r="D76" s="8" t="s">
        <v>2257</v>
      </c>
      <c r="E76" s="8" t="s">
        <v>3</v>
      </c>
      <c r="F76" s="8" t="s">
        <v>2258</v>
      </c>
      <c r="G76" s="9">
        <v>80000</v>
      </c>
      <c r="H76" s="17">
        <v>3</v>
      </c>
      <c r="I76" s="4" t="s">
        <v>228</v>
      </c>
      <c r="J76" s="8" t="s">
        <v>15</v>
      </c>
      <c r="K76" s="8" t="s">
        <v>67</v>
      </c>
      <c r="L76" s="8" t="s">
        <v>2288</v>
      </c>
      <c r="M76" s="8">
        <v>13.8</v>
      </c>
      <c r="N76" s="8" t="s">
        <v>93</v>
      </c>
      <c r="O76" s="8">
        <v>7</v>
      </c>
      <c r="P76" s="8" t="s">
        <v>26</v>
      </c>
      <c r="Q76" s="8" t="s">
        <v>2268</v>
      </c>
      <c r="R76" s="8" t="s">
        <v>2289</v>
      </c>
      <c r="S76" s="19">
        <v>46371</v>
      </c>
      <c r="T76" s="6">
        <v>2026</v>
      </c>
      <c r="U76" s="4" t="s">
        <v>4237</v>
      </c>
      <c r="V76" s="15" t="s">
        <v>4240</v>
      </c>
      <c r="W76" s="25"/>
      <c r="X76" s="25"/>
      <c r="Y76" s="25"/>
      <c r="Z76" s="25"/>
      <c r="AA76" s="25"/>
      <c r="AB76" s="25"/>
      <c r="AC76" s="25"/>
      <c r="AD76" s="7" t="str">
        <f t="shared" si="2"/>
        <v>PRT-ARAGUA-16</v>
      </c>
      <c r="AE76" s="8" t="s">
        <v>72</v>
      </c>
      <c r="AF76" s="8"/>
      <c r="AG76" s="8"/>
      <c r="AH76" s="8" t="s">
        <v>2265</v>
      </c>
      <c r="AI76" s="5">
        <f t="shared" si="3"/>
        <v>16</v>
      </c>
    </row>
    <row r="77" spans="1:35" s="5" customFormat="1" ht="84.9" hidden="1" customHeight="1" x14ac:dyDescent="0.3">
      <c r="A77" s="7">
        <v>76</v>
      </c>
      <c r="B77" s="8" t="s">
        <v>2255</v>
      </c>
      <c r="C77" s="8" t="s">
        <v>2256</v>
      </c>
      <c r="D77" s="8" t="s">
        <v>2257</v>
      </c>
      <c r="E77" s="8" t="s">
        <v>3</v>
      </c>
      <c r="F77" s="8" t="s">
        <v>2258</v>
      </c>
      <c r="G77" s="9">
        <v>80000</v>
      </c>
      <c r="H77" s="17">
        <v>3</v>
      </c>
      <c r="I77" s="4" t="s">
        <v>228</v>
      </c>
      <c r="J77" s="8" t="s">
        <v>15</v>
      </c>
      <c r="K77" s="8" t="s">
        <v>67</v>
      </c>
      <c r="L77" s="8" t="s">
        <v>2290</v>
      </c>
      <c r="M77" s="8">
        <v>13.8</v>
      </c>
      <c r="N77" s="8" t="s">
        <v>93</v>
      </c>
      <c r="O77" s="8">
        <v>7</v>
      </c>
      <c r="P77" s="8" t="s">
        <v>26</v>
      </c>
      <c r="Q77" s="8" t="s">
        <v>2268</v>
      </c>
      <c r="R77" s="8" t="s">
        <v>2289</v>
      </c>
      <c r="S77" s="19">
        <v>46371</v>
      </c>
      <c r="T77" s="6">
        <v>2026</v>
      </c>
      <c r="U77" s="4" t="s">
        <v>4237</v>
      </c>
      <c r="V77" s="15" t="s">
        <v>4240</v>
      </c>
      <c r="W77" s="25"/>
      <c r="X77" s="25"/>
      <c r="Y77" s="25"/>
      <c r="Z77" s="25"/>
      <c r="AA77" s="25"/>
      <c r="AB77" s="25"/>
      <c r="AC77" s="25"/>
      <c r="AD77" s="7" t="str">
        <f t="shared" si="2"/>
        <v>PRT-ARAGUA-17</v>
      </c>
      <c r="AE77" s="8" t="s">
        <v>72</v>
      </c>
      <c r="AF77" s="8"/>
      <c r="AG77" s="8"/>
      <c r="AH77" s="8" t="s">
        <v>2265</v>
      </c>
      <c r="AI77" s="5">
        <f t="shared" si="3"/>
        <v>17</v>
      </c>
    </row>
    <row r="78" spans="1:35" s="5" customFormat="1" ht="84.9" hidden="1" customHeight="1" x14ac:dyDescent="0.3">
      <c r="A78" s="7">
        <v>77</v>
      </c>
      <c r="B78" s="8" t="s">
        <v>2255</v>
      </c>
      <c r="C78" s="8" t="s">
        <v>2256</v>
      </c>
      <c r="D78" s="8" t="s">
        <v>2257</v>
      </c>
      <c r="E78" s="8" t="s">
        <v>3</v>
      </c>
      <c r="F78" s="8" t="s">
        <v>2258</v>
      </c>
      <c r="G78" s="9">
        <v>125000</v>
      </c>
      <c r="H78" s="17">
        <v>3</v>
      </c>
      <c r="I78" s="4" t="s">
        <v>228</v>
      </c>
      <c r="J78" s="8" t="s">
        <v>15</v>
      </c>
      <c r="K78" s="8" t="s">
        <v>67</v>
      </c>
      <c r="L78" s="8" t="s">
        <v>2291</v>
      </c>
      <c r="M78" s="8">
        <v>13.8</v>
      </c>
      <c r="N78" s="8" t="s">
        <v>93</v>
      </c>
      <c r="O78" s="8">
        <v>7</v>
      </c>
      <c r="P78" s="8" t="s">
        <v>26</v>
      </c>
      <c r="Q78" s="8" t="s">
        <v>2268</v>
      </c>
      <c r="R78" s="8" t="s">
        <v>2292</v>
      </c>
      <c r="S78" s="19">
        <v>46249</v>
      </c>
      <c r="T78" s="6">
        <v>2026</v>
      </c>
      <c r="U78" s="4" t="s">
        <v>4237</v>
      </c>
      <c r="V78" s="15" t="s">
        <v>4240</v>
      </c>
      <c r="W78" s="25"/>
      <c r="X78" s="25"/>
      <c r="Y78" s="25"/>
      <c r="Z78" s="25"/>
      <c r="AA78" s="25"/>
      <c r="AB78" s="25"/>
      <c r="AC78" s="25"/>
      <c r="AD78" s="7" t="str">
        <f t="shared" si="2"/>
        <v>PRT-ARAGUA-18</v>
      </c>
      <c r="AE78" s="8" t="s">
        <v>72</v>
      </c>
      <c r="AF78" s="8"/>
      <c r="AG78" s="8"/>
      <c r="AH78" s="8" t="s">
        <v>2265</v>
      </c>
      <c r="AI78" s="5">
        <f t="shared" si="3"/>
        <v>18</v>
      </c>
    </row>
    <row r="79" spans="1:35" s="5" customFormat="1" ht="84.9" hidden="1" customHeight="1" x14ac:dyDescent="0.3">
      <c r="A79" s="7">
        <v>78</v>
      </c>
      <c r="B79" s="8" t="s">
        <v>2255</v>
      </c>
      <c r="C79" s="8" t="s">
        <v>2256</v>
      </c>
      <c r="D79" s="8" t="s">
        <v>2257</v>
      </c>
      <c r="E79" s="8" t="s">
        <v>3</v>
      </c>
      <c r="F79" s="8" t="s">
        <v>2258</v>
      </c>
      <c r="G79" s="9">
        <v>90000</v>
      </c>
      <c r="H79" s="17">
        <v>3</v>
      </c>
      <c r="I79" s="4" t="s">
        <v>228</v>
      </c>
      <c r="J79" s="8" t="s">
        <v>15</v>
      </c>
      <c r="K79" s="8" t="s">
        <v>67</v>
      </c>
      <c r="L79" s="8" t="s">
        <v>2293</v>
      </c>
      <c r="M79" s="8">
        <v>13.8</v>
      </c>
      <c r="N79" s="8" t="s">
        <v>93</v>
      </c>
      <c r="O79" s="8">
        <v>7</v>
      </c>
      <c r="P79" s="8" t="s">
        <v>26</v>
      </c>
      <c r="Q79" s="8" t="s">
        <v>2268</v>
      </c>
      <c r="R79" s="8" t="s">
        <v>2292</v>
      </c>
      <c r="S79" s="19">
        <v>46249</v>
      </c>
      <c r="T79" s="6">
        <v>2026</v>
      </c>
      <c r="U79" s="4" t="s">
        <v>4237</v>
      </c>
      <c r="V79" s="15" t="s">
        <v>4240</v>
      </c>
      <c r="W79" s="25"/>
      <c r="X79" s="25"/>
      <c r="Y79" s="25"/>
      <c r="Z79" s="25"/>
      <c r="AA79" s="25"/>
      <c r="AB79" s="25"/>
      <c r="AC79" s="25"/>
      <c r="AD79" s="7" t="str">
        <f t="shared" si="2"/>
        <v>PRT-ARAGUA-19</v>
      </c>
      <c r="AE79" s="8" t="s">
        <v>72</v>
      </c>
      <c r="AF79" s="8"/>
      <c r="AG79" s="8"/>
      <c r="AH79" s="8" t="s">
        <v>2265</v>
      </c>
      <c r="AI79" s="5">
        <f t="shared" si="3"/>
        <v>19</v>
      </c>
    </row>
    <row r="80" spans="1:35" s="5" customFormat="1" ht="84.9" hidden="1" customHeight="1" x14ac:dyDescent="0.3">
      <c r="A80" s="7">
        <v>79</v>
      </c>
      <c r="B80" s="8" t="s">
        <v>2255</v>
      </c>
      <c r="C80" s="8" t="s">
        <v>2256</v>
      </c>
      <c r="D80" s="8" t="s">
        <v>2257</v>
      </c>
      <c r="E80" s="8" t="s">
        <v>3</v>
      </c>
      <c r="F80" s="8" t="s">
        <v>2258</v>
      </c>
      <c r="G80" s="9">
        <v>115000</v>
      </c>
      <c r="H80" s="17">
        <v>3</v>
      </c>
      <c r="I80" s="4" t="s">
        <v>228</v>
      </c>
      <c r="J80" s="8" t="s">
        <v>15</v>
      </c>
      <c r="K80" s="8" t="s">
        <v>67</v>
      </c>
      <c r="L80" s="8" t="s">
        <v>2294</v>
      </c>
      <c r="M80" s="8">
        <v>13.8</v>
      </c>
      <c r="N80" s="8" t="s">
        <v>93</v>
      </c>
      <c r="O80" s="8">
        <v>7</v>
      </c>
      <c r="P80" s="8" t="s">
        <v>26</v>
      </c>
      <c r="Q80" s="8" t="s">
        <v>2268</v>
      </c>
      <c r="R80" s="8" t="s">
        <v>2292</v>
      </c>
      <c r="S80" s="19">
        <v>46280</v>
      </c>
      <c r="T80" s="6">
        <v>2026</v>
      </c>
      <c r="U80" s="4" t="s">
        <v>4237</v>
      </c>
      <c r="V80" s="15" t="s">
        <v>4240</v>
      </c>
      <c r="W80" s="25"/>
      <c r="X80" s="25"/>
      <c r="Y80" s="25"/>
      <c r="Z80" s="25"/>
      <c r="AA80" s="25"/>
      <c r="AB80" s="25"/>
      <c r="AC80" s="25"/>
      <c r="AD80" s="7" t="str">
        <f t="shared" si="2"/>
        <v>PRT-ARAGUA-20</v>
      </c>
      <c r="AE80" s="8" t="s">
        <v>72</v>
      </c>
      <c r="AF80" s="8"/>
      <c r="AG80" s="8"/>
      <c r="AH80" s="8" t="s">
        <v>2265</v>
      </c>
      <c r="AI80" s="5">
        <f t="shared" si="3"/>
        <v>20</v>
      </c>
    </row>
    <row r="81" spans="1:35" s="5" customFormat="1" ht="84.9" hidden="1" customHeight="1" x14ac:dyDescent="0.3">
      <c r="A81" s="7">
        <v>80</v>
      </c>
      <c r="B81" s="8" t="s">
        <v>2255</v>
      </c>
      <c r="C81" s="8" t="s">
        <v>2256</v>
      </c>
      <c r="D81" s="8" t="s">
        <v>2257</v>
      </c>
      <c r="E81" s="8" t="s">
        <v>3</v>
      </c>
      <c r="F81" s="8" t="s">
        <v>2258</v>
      </c>
      <c r="G81" s="9">
        <v>750000</v>
      </c>
      <c r="H81" s="17">
        <v>3</v>
      </c>
      <c r="I81" s="4" t="s">
        <v>228</v>
      </c>
      <c r="J81" s="8" t="s">
        <v>15</v>
      </c>
      <c r="K81" s="8" t="s">
        <v>67</v>
      </c>
      <c r="L81" s="8" t="s">
        <v>2295</v>
      </c>
      <c r="M81" s="8">
        <v>13.8</v>
      </c>
      <c r="N81" s="8" t="s">
        <v>93</v>
      </c>
      <c r="O81" s="8">
        <v>7</v>
      </c>
      <c r="P81" s="8" t="s">
        <v>26</v>
      </c>
      <c r="Q81" s="8" t="s">
        <v>2268</v>
      </c>
      <c r="R81" s="8" t="s">
        <v>2292</v>
      </c>
      <c r="S81" s="19">
        <v>46310</v>
      </c>
      <c r="T81" s="6">
        <v>2026</v>
      </c>
      <c r="U81" s="4" t="s">
        <v>4237</v>
      </c>
      <c r="V81" s="15" t="s">
        <v>4240</v>
      </c>
      <c r="W81" s="25"/>
      <c r="X81" s="25"/>
      <c r="Y81" s="25"/>
      <c r="Z81" s="25"/>
      <c r="AA81" s="25"/>
      <c r="AB81" s="25"/>
      <c r="AC81" s="25"/>
      <c r="AD81" s="7" t="str">
        <f t="shared" si="2"/>
        <v>PRT-ARAGUA-21</v>
      </c>
      <c r="AE81" s="8" t="s">
        <v>72</v>
      </c>
      <c r="AF81" s="8"/>
      <c r="AG81" s="8"/>
      <c r="AH81" s="8" t="s">
        <v>2265</v>
      </c>
      <c r="AI81" s="5">
        <f t="shared" si="3"/>
        <v>21</v>
      </c>
    </row>
    <row r="82" spans="1:35" s="5" customFormat="1" ht="84.9" hidden="1" customHeight="1" x14ac:dyDescent="0.3">
      <c r="A82" s="7">
        <v>81</v>
      </c>
      <c r="B82" s="8" t="s">
        <v>2255</v>
      </c>
      <c r="C82" s="8" t="s">
        <v>2256</v>
      </c>
      <c r="D82" s="8" t="s">
        <v>2257</v>
      </c>
      <c r="E82" s="8" t="s">
        <v>3</v>
      </c>
      <c r="F82" s="8" t="s">
        <v>2258</v>
      </c>
      <c r="G82" s="9">
        <v>58000</v>
      </c>
      <c r="H82" s="17">
        <v>3</v>
      </c>
      <c r="I82" s="4" t="s">
        <v>228</v>
      </c>
      <c r="J82" s="8" t="s">
        <v>15</v>
      </c>
      <c r="K82" s="8" t="s">
        <v>67</v>
      </c>
      <c r="L82" s="8" t="s">
        <v>2296</v>
      </c>
      <c r="M82" s="8">
        <v>13.8</v>
      </c>
      <c r="N82" s="8" t="s">
        <v>93</v>
      </c>
      <c r="O82" s="8">
        <v>7</v>
      </c>
      <c r="P82" s="8" t="s">
        <v>26</v>
      </c>
      <c r="Q82" s="8" t="s">
        <v>2281</v>
      </c>
      <c r="R82" s="8" t="s">
        <v>2297</v>
      </c>
      <c r="S82" s="19">
        <v>46341</v>
      </c>
      <c r="T82" s="6">
        <v>2026</v>
      </c>
      <c r="U82" s="4" t="s">
        <v>4237</v>
      </c>
      <c r="V82" s="15" t="s">
        <v>4240</v>
      </c>
      <c r="W82" s="25"/>
      <c r="X82" s="25"/>
      <c r="Y82" s="25"/>
      <c r="Z82" s="25"/>
      <c r="AA82" s="25"/>
      <c r="AB82" s="25"/>
      <c r="AC82" s="25"/>
      <c r="AD82" s="7" t="str">
        <f t="shared" si="2"/>
        <v>PRT-ARAGUA-22</v>
      </c>
      <c r="AE82" s="8" t="s">
        <v>72</v>
      </c>
      <c r="AF82" s="8"/>
      <c r="AG82" s="8"/>
      <c r="AH82" s="8" t="s">
        <v>2265</v>
      </c>
      <c r="AI82" s="5">
        <f t="shared" si="3"/>
        <v>22</v>
      </c>
    </row>
    <row r="83" spans="1:35" s="5" customFormat="1" ht="84.9" hidden="1" customHeight="1" x14ac:dyDescent="0.3">
      <c r="A83" s="7">
        <v>82</v>
      </c>
      <c r="B83" s="8" t="str">
        <f>+"REACTIVAR SALIDAS DE  CIRCUITOS Y REDES DE DISTRUBUCION "&amp;L83</f>
        <v>REACTIVAR SALIDAS DE  CIRCUITOS Y REDES DE DISTRUBUCION DATA CENTER</v>
      </c>
      <c r="C83" s="8" t="s">
        <v>2256</v>
      </c>
      <c r="D83" s="8" t="s">
        <v>2257</v>
      </c>
      <c r="E83" s="8" t="s">
        <v>3</v>
      </c>
      <c r="F83" s="8" t="s">
        <v>2258</v>
      </c>
      <c r="G83" s="9">
        <v>25000</v>
      </c>
      <c r="H83" s="17">
        <v>3</v>
      </c>
      <c r="I83" s="4" t="s">
        <v>228</v>
      </c>
      <c r="J83" s="8" t="s">
        <v>15</v>
      </c>
      <c r="K83" s="8" t="s">
        <v>67</v>
      </c>
      <c r="L83" s="8" t="s">
        <v>2298</v>
      </c>
      <c r="M83" s="8">
        <v>13.8</v>
      </c>
      <c r="N83" s="8" t="s">
        <v>93</v>
      </c>
      <c r="O83" s="8">
        <v>7</v>
      </c>
      <c r="P83" s="8" t="s">
        <v>26</v>
      </c>
      <c r="Q83" s="8" t="s">
        <v>2281</v>
      </c>
      <c r="R83" s="8" t="s">
        <v>2297</v>
      </c>
      <c r="S83" s="19">
        <v>45976</v>
      </c>
      <c r="T83" s="6">
        <v>2025</v>
      </c>
      <c r="U83" s="4"/>
      <c r="V83" s="15"/>
      <c r="W83" s="25"/>
      <c r="X83" s="25"/>
      <c r="Y83" s="25"/>
      <c r="Z83" s="25"/>
      <c r="AA83" s="25"/>
      <c r="AB83" s="25"/>
      <c r="AC83" s="25"/>
      <c r="AD83" s="7" t="str">
        <f t="shared" si="2"/>
        <v>PRT-ARAGUA-23</v>
      </c>
      <c r="AE83" s="8" t="s">
        <v>72</v>
      </c>
      <c r="AF83" s="8"/>
      <c r="AG83" s="8"/>
      <c r="AH83" s="8" t="s">
        <v>2262</v>
      </c>
      <c r="AI83" s="5">
        <f t="shared" si="3"/>
        <v>23</v>
      </c>
    </row>
    <row r="84" spans="1:35" s="5" customFormat="1" ht="84.9" hidden="1" customHeight="1" x14ac:dyDescent="0.3">
      <c r="A84" s="7">
        <v>83</v>
      </c>
      <c r="B84" s="8" t="s">
        <v>2255</v>
      </c>
      <c r="C84" s="8" t="s">
        <v>2256</v>
      </c>
      <c r="D84" s="8" t="s">
        <v>2257</v>
      </c>
      <c r="E84" s="8" t="s">
        <v>3</v>
      </c>
      <c r="F84" s="8" t="s">
        <v>2258</v>
      </c>
      <c r="G84" s="9">
        <v>58000</v>
      </c>
      <c r="H84" s="17">
        <v>3</v>
      </c>
      <c r="I84" s="4" t="s">
        <v>228</v>
      </c>
      <c r="J84" s="8" t="s">
        <v>15</v>
      </c>
      <c r="K84" s="8" t="s">
        <v>67</v>
      </c>
      <c r="L84" s="8" t="s">
        <v>2299</v>
      </c>
      <c r="M84" s="8">
        <v>13.8</v>
      </c>
      <c r="N84" s="8" t="s">
        <v>93</v>
      </c>
      <c r="O84" s="8">
        <v>7</v>
      </c>
      <c r="P84" s="8" t="s">
        <v>26</v>
      </c>
      <c r="Q84" s="8" t="s">
        <v>2300</v>
      </c>
      <c r="R84" s="8" t="s">
        <v>2301</v>
      </c>
      <c r="S84" s="19">
        <v>46037</v>
      </c>
      <c r="T84" s="6">
        <v>2026</v>
      </c>
      <c r="U84" s="4" t="s">
        <v>4237</v>
      </c>
      <c r="V84" s="15" t="s">
        <v>4240</v>
      </c>
      <c r="W84" s="25"/>
      <c r="X84" s="25"/>
      <c r="Y84" s="25"/>
      <c r="Z84" s="25"/>
      <c r="AA84" s="25"/>
      <c r="AB84" s="25"/>
      <c r="AC84" s="25"/>
      <c r="AD84" s="7" t="str">
        <f t="shared" si="2"/>
        <v>PRT-ARAGUA-24</v>
      </c>
      <c r="AE84" s="8" t="s">
        <v>72</v>
      </c>
      <c r="AF84" s="8"/>
      <c r="AG84" s="8"/>
      <c r="AH84" s="8" t="s">
        <v>2265</v>
      </c>
      <c r="AI84" s="5">
        <f t="shared" si="3"/>
        <v>24</v>
      </c>
    </row>
    <row r="85" spans="1:35" s="5" customFormat="1" ht="84.9" hidden="1" customHeight="1" x14ac:dyDescent="0.3">
      <c r="A85" s="7">
        <v>84</v>
      </c>
      <c r="B85" s="8" t="s">
        <v>2255</v>
      </c>
      <c r="C85" s="8" t="s">
        <v>2256</v>
      </c>
      <c r="D85" s="8" t="s">
        <v>2257</v>
      </c>
      <c r="E85" s="8" t="s">
        <v>3</v>
      </c>
      <c r="F85" s="8" t="s">
        <v>2258</v>
      </c>
      <c r="G85" s="9">
        <v>58000</v>
      </c>
      <c r="H85" s="17">
        <v>3</v>
      </c>
      <c r="I85" s="4" t="s">
        <v>228</v>
      </c>
      <c r="J85" s="8" t="s">
        <v>15</v>
      </c>
      <c r="K85" s="8" t="s">
        <v>67</v>
      </c>
      <c r="L85" s="8" t="s">
        <v>2302</v>
      </c>
      <c r="M85" s="8">
        <v>13.8</v>
      </c>
      <c r="N85" s="8" t="s">
        <v>93</v>
      </c>
      <c r="O85" s="8">
        <v>7</v>
      </c>
      <c r="P85" s="8" t="s">
        <v>26</v>
      </c>
      <c r="Q85" s="8" t="s">
        <v>2300</v>
      </c>
      <c r="R85" s="8" t="s">
        <v>2301</v>
      </c>
      <c r="S85" s="19">
        <v>46068</v>
      </c>
      <c r="T85" s="6">
        <v>2026</v>
      </c>
      <c r="U85" s="4" t="s">
        <v>4237</v>
      </c>
      <c r="V85" s="15" t="s">
        <v>4240</v>
      </c>
      <c r="W85" s="25"/>
      <c r="X85" s="25"/>
      <c r="Y85" s="25"/>
      <c r="Z85" s="25"/>
      <c r="AA85" s="25"/>
      <c r="AB85" s="25"/>
      <c r="AC85" s="25"/>
      <c r="AD85" s="7" t="str">
        <f t="shared" si="2"/>
        <v>PRT-ARAGUA-25</v>
      </c>
      <c r="AE85" s="8" t="s">
        <v>72</v>
      </c>
      <c r="AF85" s="8"/>
      <c r="AG85" s="8"/>
      <c r="AH85" s="8" t="s">
        <v>2265</v>
      </c>
      <c r="AI85" s="5">
        <f t="shared" si="3"/>
        <v>25</v>
      </c>
    </row>
    <row r="86" spans="1:35" s="5" customFormat="1" ht="84.9" hidden="1" customHeight="1" x14ac:dyDescent="0.3">
      <c r="A86" s="7">
        <v>85</v>
      </c>
      <c r="B86" s="8" t="s">
        <v>2255</v>
      </c>
      <c r="C86" s="8" t="s">
        <v>2256</v>
      </c>
      <c r="D86" s="8" t="s">
        <v>2257</v>
      </c>
      <c r="E86" s="8" t="s">
        <v>3</v>
      </c>
      <c r="F86" s="8" t="s">
        <v>2258</v>
      </c>
      <c r="G86" s="9">
        <v>58000</v>
      </c>
      <c r="H86" s="17">
        <v>3</v>
      </c>
      <c r="I86" s="4" t="s">
        <v>228</v>
      </c>
      <c r="J86" s="8" t="s">
        <v>15</v>
      </c>
      <c r="K86" s="8" t="s">
        <v>67</v>
      </c>
      <c r="L86" s="8" t="s">
        <v>2303</v>
      </c>
      <c r="M86" s="8">
        <v>13.8</v>
      </c>
      <c r="N86" s="8" t="s">
        <v>93</v>
      </c>
      <c r="O86" s="8">
        <v>7</v>
      </c>
      <c r="P86" s="8" t="s">
        <v>26</v>
      </c>
      <c r="Q86" s="8" t="s">
        <v>2281</v>
      </c>
      <c r="R86" s="8" t="s">
        <v>2304</v>
      </c>
      <c r="S86" s="19">
        <v>46341</v>
      </c>
      <c r="T86" s="6">
        <v>2026</v>
      </c>
      <c r="U86" s="4" t="s">
        <v>4237</v>
      </c>
      <c r="V86" s="15" t="s">
        <v>4240</v>
      </c>
      <c r="W86" s="25"/>
      <c r="X86" s="25"/>
      <c r="Y86" s="25"/>
      <c r="Z86" s="25"/>
      <c r="AA86" s="25"/>
      <c r="AB86" s="25"/>
      <c r="AC86" s="25"/>
      <c r="AD86" s="7" t="str">
        <f t="shared" si="2"/>
        <v>PRT-ARAGUA-26</v>
      </c>
      <c r="AE86" s="8" t="s">
        <v>72</v>
      </c>
      <c r="AF86" s="8"/>
      <c r="AG86" s="8"/>
      <c r="AH86" s="8" t="s">
        <v>2265</v>
      </c>
      <c r="AI86" s="5">
        <f t="shared" si="3"/>
        <v>26</v>
      </c>
    </row>
    <row r="87" spans="1:35" s="5" customFormat="1" ht="84.9" hidden="1" customHeight="1" x14ac:dyDescent="0.3">
      <c r="A87" s="7">
        <v>86</v>
      </c>
      <c r="B87" s="8" t="s">
        <v>2255</v>
      </c>
      <c r="C87" s="8" t="s">
        <v>2256</v>
      </c>
      <c r="D87" s="8" t="s">
        <v>2257</v>
      </c>
      <c r="E87" s="8" t="s">
        <v>3</v>
      </c>
      <c r="F87" s="8" t="s">
        <v>2258</v>
      </c>
      <c r="G87" s="9">
        <v>58000</v>
      </c>
      <c r="H87" s="17">
        <v>3</v>
      </c>
      <c r="I87" s="4" t="s">
        <v>228</v>
      </c>
      <c r="J87" s="8" t="s">
        <v>15</v>
      </c>
      <c r="K87" s="8" t="s">
        <v>67</v>
      </c>
      <c r="L87" s="8" t="s">
        <v>2305</v>
      </c>
      <c r="M87" s="8">
        <v>13.8</v>
      </c>
      <c r="N87" s="8" t="s">
        <v>93</v>
      </c>
      <c r="O87" s="8">
        <v>7</v>
      </c>
      <c r="P87" s="8" t="s">
        <v>26</v>
      </c>
      <c r="Q87" s="8" t="s">
        <v>2300</v>
      </c>
      <c r="R87" s="8" t="s">
        <v>2301</v>
      </c>
      <c r="S87" s="19">
        <v>46371</v>
      </c>
      <c r="T87" s="6">
        <v>2026</v>
      </c>
      <c r="U87" s="4" t="s">
        <v>4237</v>
      </c>
      <c r="V87" s="15" t="s">
        <v>4240</v>
      </c>
      <c r="W87" s="25"/>
      <c r="X87" s="25"/>
      <c r="Y87" s="25"/>
      <c r="Z87" s="25"/>
      <c r="AA87" s="25"/>
      <c r="AB87" s="25"/>
      <c r="AC87" s="25"/>
      <c r="AD87" s="7" t="str">
        <f t="shared" si="2"/>
        <v>PRT-ARAGUA-27</v>
      </c>
      <c r="AE87" s="8" t="s">
        <v>72</v>
      </c>
      <c r="AF87" s="8"/>
      <c r="AG87" s="8"/>
      <c r="AH87" s="8" t="s">
        <v>2265</v>
      </c>
      <c r="AI87" s="5">
        <f t="shared" si="3"/>
        <v>27</v>
      </c>
    </row>
    <row r="88" spans="1:35" s="5" customFormat="1" ht="84.9" hidden="1" customHeight="1" x14ac:dyDescent="0.3">
      <c r="A88" s="7">
        <v>87</v>
      </c>
      <c r="B88" s="8" t="str">
        <f>+"REACTIVAR SALIDAS DE  CIRCUITOS Y REDES DE DISTRUBUCION "&amp;L88</f>
        <v>REACTIVAR SALIDAS DE  CIRCUITOS Y REDES DE DISTRUBUCION SAN AGUSTIN</v>
      </c>
      <c r="C88" s="8" t="s">
        <v>2306</v>
      </c>
      <c r="D88" s="8" t="s">
        <v>2307</v>
      </c>
      <c r="E88" s="8" t="s">
        <v>3</v>
      </c>
      <c r="F88" s="8" t="s">
        <v>2258</v>
      </c>
      <c r="G88" s="9">
        <v>20000</v>
      </c>
      <c r="H88" s="17">
        <v>1</v>
      </c>
      <c r="I88" s="4" t="s">
        <v>76</v>
      </c>
      <c r="J88" s="8" t="s">
        <v>15</v>
      </c>
      <c r="K88" s="8" t="s">
        <v>67</v>
      </c>
      <c r="L88" s="8" t="s">
        <v>2308</v>
      </c>
      <c r="M88" s="8">
        <v>13.8</v>
      </c>
      <c r="N88" s="8" t="s">
        <v>93</v>
      </c>
      <c r="O88" s="8">
        <v>7</v>
      </c>
      <c r="P88" s="8" t="s">
        <v>26</v>
      </c>
      <c r="Q88" s="8" t="s">
        <v>2268</v>
      </c>
      <c r="R88" s="8" t="s">
        <v>2301</v>
      </c>
      <c r="S88" s="19">
        <v>45945</v>
      </c>
      <c r="T88" s="6">
        <v>2025</v>
      </c>
      <c r="U88" s="4"/>
      <c r="V88" s="15"/>
      <c r="W88" s="25"/>
      <c r="X88" s="25"/>
      <c r="Y88" s="25"/>
      <c r="Z88" s="25"/>
      <c r="AA88" s="25"/>
      <c r="AB88" s="25"/>
      <c r="AC88" s="25"/>
      <c r="AD88" s="7" t="str">
        <f t="shared" si="2"/>
        <v>PRT-ARAGUA-28</v>
      </c>
      <c r="AE88" s="8" t="s">
        <v>72</v>
      </c>
      <c r="AF88" s="8"/>
      <c r="AG88" s="8"/>
      <c r="AH88" s="8" t="s">
        <v>2262</v>
      </c>
      <c r="AI88" s="5">
        <f t="shared" si="3"/>
        <v>28</v>
      </c>
    </row>
    <row r="89" spans="1:35" s="5" customFormat="1" ht="84.9" hidden="1" customHeight="1" x14ac:dyDescent="0.3">
      <c r="A89" s="7">
        <v>88</v>
      </c>
      <c r="B89" s="8" t="str">
        <f>+"REACTIVAR SALIDAS DE  CIRCUITOS Y REDES DE DISTRUBUCION "&amp;L89</f>
        <v>REACTIVAR SALIDAS DE  CIRCUITOS Y REDES DE DISTRUBUCION MAESTRANZA</v>
      </c>
      <c r="C89" s="8" t="s">
        <v>2306</v>
      </c>
      <c r="D89" s="8" t="s">
        <v>2307</v>
      </c>
      <c r="E89" s="8" t="s">
        <v>3</v>
      </c>
      <c r="F89" s="8" t="s">
        <v>2258</v>
      </c>
      <c r="G89" s="9">
        <v>250000</v>
      </c>
      <c r="H89" s="17">
        <v>1</v>
      </c>
      <c r="I89" s="4" t="s">
        <v>76</v>
      </c>
      <c r="J89" s="8" t="s">
        <v>15</v>
      </c>
      <c r="K89" s="8" t="s">
        <v>67</v>
      </c>
      <c r="L89" s="8" t="s">
        <v>2309</v>
      </c>
      <c r="M89" s="8">
        <v>13.8</v>
      </c>
      <c r="N89" s="8" t="s">
        <v>93</v>
      </c>
      <c r="O89" s="8">
        <v>7</v>
      </c>
      <c r="P89" s="8" t="s">
        <v>26</v>
      </c>
      <c r="Q89" s="8" t="s">
        <v>2268</v>
      </c>
      <c r="R89" s="8" t="s">
        <v>2310</v>
      </c>
      <c r="S89" s="19">
        <v>46006</v>
      </c>
      <c r="T89" s="6">
        <v>2025</v>
      </c>
      <c r="U89" s="4"/>
      <c r="V89" s="15"/>
      <c r="W89" s="25"/>
      <c r="X89" s="25"/>
      <c r="Y89" s="25"/>
      <c r="Z89" s="25"/>
      <c r="AA89" s="25"/>
      <c r="AB89" s="25"/>
      <c r="AC89" s="25"/>
      <c r="AD89" s="7" t="str">
        <f t="shared" si="2"/>
        <v>PRT-ARAGUA-29</v>
      </c>
      <c r="AE89" s="8" t="s">
        <v>72</v>
      </c>
      <c r="AF89" s="8"/>
      <c r="AG89" s="8"/>
      <c r="AH89" s="8" t="s">
        <v>2262</v>
      </c>
      <c r="AI89" s="5">
        <f t="shared" si="3"/>
        <v>29</v>
      </c>
    </row>
    <row r="90" spans="1:35" s="5" customFormat="1" ht="84.9" hidden="1" customHeight="1" x14ac:dyDescent="0.3">
      <c r="A90" s="7">
        <v>89</v>
      </c>
      <c r="B90" s="8" t="s">
        <v>2255</v>
      </c>
      <c r="C90" s="8" t="s">
        <v>2256</v>
      </c>
      <c r="D90" s="8" t="s">
        <v>2257</v>
      </c>
      <c r="E90" s="8" t="s">
        <v>3</v>
      </c>
      <c r="F90" s="8" t="s">
        <v>2311</v>
      </c>
      <c r="G90" s="9">
        <v>120000</v>
      </c>
      <c r="H90" s="17">
        <v>3</v>
      </c>
      <c r="I90" s="4" t="s">
        <v>228</v>
      </c>
      <c r="J90" s="8" t="s">
        <v>15</v>
      </c>
      <c r="K90" s="8" t="s">
        <v>67</v>
      </c>
      <c r="L90" s="8" t="s">
        <v>2312</v>
      </c>
      <c r="M90" s="8">
        <v>34.5</v>
      </c>
      <c r="N90" s="8" t="s">
        <v>93</v>
      </c>
      <c r="O90" s="8">
        <v>8</v>
      </c>
      <c r="P90" s="8" t="s">
        <v>26</v>
      </c>
      <c r="Q90" s="8" t="s">
        <v>2281</v>
      </c>
      <c r="R90" s="8" t="s">
        <v>2313</v>
      </c>
      <c r="S90" s="19">
        <v>46553</v>
      </c>
      <c r="T90" s="6">
        <v>2027</v>
      </c>
      <c r="U90" s="4" t="s">
        <v>4241</v>
      </c>
      <c r="V90" s="15" t="s">
        <v>4242</v>
      </c>
      <c r="W90" s="25"/>
      <c r="X90" s="25"/>
      <c r="Y90" s="25"/>
      <c r="Z90" s="25"/>
      <c r="AA90" s="25"/>
      <c r="AB90" s="25"/>
      <c r="AC90" s="25"/>
      <c r="AD90" s="7" t="str">
        <f t="shared" si="2"/>
        <v>PRT-ARAGUA-30</v>
      </c>
      <c r="AE90" s="8" t="s">
        <v>72</v>
      </c>
      <c r="AF90" s="8"/>
      <c r="AG90" s="8"/>
      <c r="AH90" s="8" t="s">
        <v>2265</v>
      </c>
      <c r="AI90" s="5">
        <f t="shared" si="3"/>
        <v>30</v>
      </c>
    </row>
    <row r="91" spans="1:35" s="5" customFormat="1" ht="84.9" hidden="1" customHeight="1" x14ac:dyDescent="0.3">
      <c r="A91" s="7">
        <v>90</v>
      </c>
      <c r="B91" s="8" t="s">
        <v>2314</v>
      </c>
      <c r="C91" s="8" t="s">
        <v>2315</v>
      </c>
      <c r="D91" s="8" t="s">
        <v>2316</v>
      </c>
      <c r="E91" s="8" t="s">
        <v>1465</v>
      </c>
      <c r="F91" s="8" t="s">
        <v>2317</v>
      </c>
      <c r="G91" s="9">
        <v>120000</v>
      </c>
      <c r="H91" s="17">
        <v>2</v>
      </c>
      <c r="I91" s="4" t="s">
        <v>228</v>
      </c>
      <c r="J91" s="8" t="s">
        <v>3</v>
      </c>
      <c r="K91" s="8" t="s">
        <v>67</v>
      </c>
      <c r="L91" s="8" t="s">
        <v>2318</v>
      </c>
      <c r="M91" s="8">
        <v>13.8</v>
      </c>
      <c r="N91" s="8" t="s">
        <v>93</v>
      </c>
      <c r="O91" s="8">
        <v>9.5</v>
      </c>
      <c r="P91" s="8" t="s">
        <v>26</v>
      </c>
      <c r="Q91" s="8" t="s">
        <v>2268</v>
      </c>
      <c r="R91" s="8" t="s">
        <v>2319</v>
      </c>
      <c r="S91" s="19">
        <v>46174</v>
      </c>
      <c r="T91" s="6">
        <v>2026</v>
      </c>
      <c r="U91" s="4" t="s">
        <v>4237</v>
      </c>
      <c r="V91" s="15" t="s">
        <v>4238</v>
      </c>
      <c r="W91" s="25"/>
      <c r="X91" s="25"/>
      <c r="Y91" s="25"/>
      <c r="Z91" s="25"/>
      <c r="AA91" s="25"/>
      <c r="AB91" s="25"/>
      <c r="AC91" s="25"/>
      <c r="AD91" s="7" t="str">
        <f t="shared" si="2"/>
        <v>PRT-ARAGUA-31</v>
      </c>
      <c r="AE91" s="8" t="s">
        <v>109</v>
      </c>
      <c r="AF91" s="8"/>
      <c r="AG91" s="8"/>
      <c r="AH91" s="8" t="s">
        <v>2265</v>
      </c>
      <c r="AI91" s="5">
        <f t="shared" si="3"/>
        <v>31</v>
      </c>
    </row>
    <row r="92" spans="1:35" s="5" customFormat="1" ht="84.9" hidden="1" customHeight="1" x14ac:dyDescent="0.3">
      <c r="A92" s="7">
        <v>91</v>
      </c>
      <c r="B92" s="8" t="s">
        <v>2320</v>
      </c>
      <c r="C92" s="8" t="s">
        <v>2321</v>
      </c>
      <c r="D92" s="8" t="s">
        <v>2316</v>
      </c>
      <c r="E92" s="8" t="s">
        <v>2322</v>
      </c>
      <c r="F92" s="8" t="s">
        <v>2317</v>
      </c>
      <c r="G92" s="9">
        <v>145000</v>
      </c>
      <c r="H92" s="17">
        <v>3</v>
      </c>
      <c r="I92" s="4" t="s">
        <v>228</v>
      </c>
      <c r="J92" s="8" t="s">
        <v>15</v>
      </c>
      <c r="K92" s="8" t="s">
        <v>67</v>
      </c>
      <c r="L92" s="8" t="s">
        <v>2323</v>
      </c>
      <c r="M92" s="8">
        <v>13.8</v>
      </c>
      <c r="N92" s="8" t="s">
        <v>93</v>
      </c>
      <c r="O92" s="8">
        <v>9.5</v>
      </c>
      <c r="P92" s="8" t="s">
        <v>26</v>
      </c>
      <c r="Q92" s="8" t="s">
        <v>2324</v>
      </c>
      <c r="R92" s="8" t="s">
        <v>2325</v>
      </c>
      <c r="S92" s="19">
        <v>46296</v>
      </c>
      <c r="T92" s="6">
        <v>2026</v>
      </c>
      <c r="U92" s="4" t="s">
        <v>4237</v>
      </c>
      <c r="V92" s="15" t="s">
        <v>4240</v>
      </c>
      <c r="W92" s="25"/>
      <c r="X92" s="25"/>
      <c r="Y92" s="25"/>
      <c r="Z92" s="25"/>
      <c r="AA92" s="25"/>
      <c r="AB92" s="25"/>
      <c r="AC92" s="25"/>
      <c r="AD92" s="7" t="str">
        <f t="shared" si="2"/>
        <v>PRT-ARAGUA-32</v>
      </c>
      <c r="AE92" s="8" t="s">
        <v>109</v>
      </c>
      <c r="AF92" s="8"/>
      <c r="AG92" s="8"/>
      <c r="AH92" s="8" t="s">
        <v>2265</v>
      </c>
      <c r="AI92" s="5">
        <f t="shared" si="3"/>
        <v>32</v>
      </c>
    </row>
    <row r="93" spans="1:35" s="5" customFormat="1" ht="84.9" hidden="1" customHeight="1" x14ac:dyDescent="0.3">
      <c r="A93" s="7">
        <v>92</v>
      </c>
      <c r="B93" s="8" t="s">
        <v>2326</v>
      </c>
      <c r="C93" s="8" t="s">
        <v>2327</v>
      </c>
      <c r="D93" s="8" t="s">
        <v>2316</v>
      </c>
      <c r="E93" s="8" t="s">
        <v>1465</v>
      </c>
      <c r="F93" s="8" t="s">
        <v>2317</v>
      </c>
      <c r="G93" s="9">
        <v>90000</v>
      </c>
      <c r="H93" s="17">
        <v>3</v>
      </c>
      <c r="I93" s="4" t="s">
        <v>228</v>
      </c>
      <c r="J93" s="8" t="s">
        <v>3</v>
      </c>
      <c r="K93" s="8" t="s">
        <v>67</v>
      </c>
      <c r="L93" s="8" t="s">
        <v>2328</v>
      </c>
      <c r="M93" s="8">
        <v>13.8</v>
      </c>
      <c r="N93" s="8" t="s">
        <v>93</v>
      </c>
      <c r="O93" s="8">
        <v>7</v>
      </c>
      <c r="P93" s="8" t="s">
        <v>26</v>
      </c>
      <c r="Q93" s="8" t="s">
        <v>2300</v>
      </c>
      <c r="R93" s="8" t="s">
        <v>2329</v>
      </c>
      <c r="S93" s="19">
        <v>46054</v>
      </c>
      <c r="T93" s="6">
        <v>2026</v>
      </c>
      <c r="U93" s="4" t="s">
        <v>4237</v>
      </c>
      <c r="V93" s="15" t="s">
        <v>4240</v>
      </c>
      <c r="W93" s="25"/>
      <c r="X93" s="25"/>
      <c r="Y93" s="25"/>
      <c r="Z93" s="25"/>
      <c r="AA93" s="25"/>
      <c r="AB93" s="25"/>
      <c r="AC93" s="25"/>
      <c r="AD93" s="7" t="str">
        <f t="shared" si="2"/>
        <v>PRT-ARAGUA-33</v>
      </c>
      <c r="AE93" s="8" t="s">
        <v>109</v>
      </c>
      <c r="AF93" s="8"/>
      <c r="AG93" s="8"/>
      <c r="AH93" s="8" t="s">
        <v>2265</v>
      </c>
      <c r="AI93" s="5">
        <f t="shared" si="3"/>
        <v>33</v>
      </c>
    </row>
    <row r="94" spans="1:35" s="5" customFormat="1" ht="84.9" hidden="1" customHeight="1" x14ac:dyDescent="0.3">
      <c r="A94" s="7">
        <v>93</v>
      </c>
      <c r="B94" s="8" t="s">
        <v>2330</v>
      </c>
      <c r="C94" s="8" t="s">
        <v>2331</v>
      </c>
      <c r="D94" s="8" t="s">
        <v>2316</v>
      </c>
      <c r="E94" s="8" t="s">
        <v>2322</v>
      </c>
      <c r="F94" s="8" t="s">
        <v>2317</v>
      </c>
      <c r="G94" s="9">
        <v>45000</v>
      </c>
      <c r="H94" s="17">
        <v>3</v>
      </c>
      <c r="I94" s="4" t="s">
        <v>228</v>
      </c>
      <c r="J94" s="8" t="s">
        <v>15</v>
      </c>
      <c r="K94" s="8" t="s">
        <v>67</v>
      </c>
      <c r="L94" s="8" t="s">
        <v>2332</v>
      </c>
      <c r="M94" s="8">
        <v>13.8</v>
      </c>
      <c r="N94" s="8" t="s">
        <v>93</v>
      </c>
      <c r="O94" s="8">
        <v>7</v>
      </c>
      <c r="P94" s="8" t="s">
        <v>26</v>
      </c>
      <c r="Q94" s="8" t="s">
        <v>2333</v>
      </c>
      <c r="R94" s="8" t="s">
        <v>2334</v>
      </c>
      <c r="S94" s="19">
        <v>46447</v>
      </c>
      <c r="T94" s="6">
        <v>2027</v>
      </c>
      <c r="U94" s="4" t="s">
        <v>4241</v>
      </c>
      <c r="V94" s="15" t="s">
        <v>4242</v>
      </c>
      <c r="W94" s="25"/>
      <c r="X94" s="25"/>
      <c r="Y94" s="25"/>
      <c r="Z94" s="25"/>
      <c r="AA94" s="25"/>
      <c r="AB94" s="25"/>
      <c r="AC94" s="25"/>
      <c r="AD94" s="7" t="str">
        <f t="shared" si="2"/>
        <v>PRT-ARAGUA-34</v>
      </c>
      <c r="AE94" s="8" t="s">
        <v>109</v>
      </c>
      <c r="AF94" s="8"/>
      <c r="AG94" s="8"/>
      <c r="AH94" s="8" t="s">
        <v>2265</v>
      </c>
      <c r="AI94" s="5">
        <f t="shared" si="3"/>
        <v>34</v>
      </c>
    </row>
    <row r="95" spans="1:35" s="5" customFormat="1" ht="84.9" hidden="1" customHeight="1" x14ac:dyDescent="0.3">
      <c r="A95" s="7">
        <v>94</v>
      </c>
      <c r="B95" s="8" t="s">
        <v>4166</v>
      </c>
      <c r="C95" s="8" t="s">
        <v>4167</v>
      </c>
      <c r="D95" s="8" t="s">
        <v>2316</v>
      </c>
      <c r="E95" s="8" t="s">
        <v>1465</v>
      </c>
      <c r="F95" s="8" t="s">
        <v>2317</v>
      </c>
      <c r="G95" s="9">
        <v>45000</v>
      </c>
      <c r="H95" s="17">
        <v>1</v>
      </c>
      <c r="I95" s="4" t="s">
        <v>228</v>
      </c>
      <c r="J95" s="8" t="s">
        <v>3</v>
      </c>
      <c r="K95" s="8" t="s">
        <v>67</v>
      </c>
      <c r="L95" s="8" t="s">
        <v>2335</v>
      </c>
      <c r="M95" s="8">
        <v>13.8</v>
      </c>
      <c r="N95" s="8" t="s">
        <v>93</v>
      </c>
      <c r="O95" s="8">
        <v>7</v>
      </c>
      <c r="P95" s="8" t="s">
        <v>26</v>
      </c>
      <c r="Q95" s="8" t="s">
        <v>2268</v>
      </c>
      <c r="R95" s="8" t="s">
        <v>2329</v>
      </c>
      <c r="S95" s="19">
        <v>46143</v>
      </c>
      <c r="T95" s="6">
        <v>2026</v>
      </c>
      <c r="U95" s="4" t="s">
        <v>4237</v>
      </c>
      <c r="V95" s="15" t="s">
        <v>4257</v>
      </c>
      <c r="W95" s="25"/>
      <c r="X95" s="25"/>
      <c r="Y95" s="25"/>
      <c r="Z95" s="25"/>
      <c r="AA95" s="25"/>
      <c r="AB95" s="25"/>
      <c r="AC95" s="25"/>
      <c r="AD95" s="7" t="str">
        <f t="shared" si="2"/>
        <v>PRT-ARAGUA-35</v>
      </c>
      <c r="AE95" s="8" t="s">
        <v>109</v>
      </c>
      <c r="AF95" s="8"/>
      <c r="AG95" s="8"/>
      <c r="AH95" s="8" t="s">
        <v>2265</v>
      </c>
      <c r="AI95" s="5">
        <f t="shared" si="3"/>
        <v>35</v>
      </c>
    </row>
    <row r="96" spans="1:35" s="5" customFormat="1" ht="84.9" hidden="1" customHeight="1" x14ac:dyDescent="0.3">
      <c r="A96" s="7">
        <v>95</v>
      </c>
      <c r="B96" s="8" t="s">
        <v>2336</v>
      </c>
      <c r="C96" s="8" t="s">
        <v>2337</v>
      </c>
      <c r="D96" s="8" t="s">
        <v>2338</v>
      </c>
      <c r="E96" s="8" t="s">
        <v>1465</v>
      </c>
      <c r="F96" s="8" t="s">
        <v>2339</v>
      </c>
      <c r="G96" s="9">
        <v>65000</v>
      </c>
      <c r="H96" s="17">
        <v>3</v>
      </c>
      <c r="I96" s="4" t="s">
        <v>228</v>
      </c>
      <c r="J96" s="8" t="s">
        <v>3</v>
      </c>
      <c r="K96" s="8" t="s">
        <v>67</v>
      </c>
      <c r="L96" s="8" t="s">
        <v>2340</v>
      </c>
      <c r="M96" s="8">
        <v>13.8</v>
      </c>
      <c r="N96" s="8" t="s">
        <v>93</v>
      </c>
      <c r="O96" s="8">
        <v>7</v>
      </c>
      <c r="P96" s="8" t="s">
        <v>26</v>
      </c>
      <c r="Q96" s="8" t="s">
        <v>2324</v>
      </c>
      <c r="R96" s="8" t="s">
        <v>2341</v>
      </c>
      <c r="S96" s="19">
        <v>46232</v>
      </c>
      <c r="T96" s="6">
        <v>2026</v>
      </c>
      <c r="U96" s="4" t="s">
        <v>4237</v>
      </c>
      <c r="V96" s="15" t="s">
        <v>4240</v>
      </c>
      <c r="W96" s="25"/>
      <c r="X96" s="25"/>
      <c r="Y96" s="25"/>
      <c r="Z96" s="25"/>
      <c r="AA96" s="25"/>
      <c r="AB96" s="25"/>
      <c r="AC96" s="25"/>
      <c r="AD96" s="7" t="str">
        <f t="shared" si="2"/>
        <v>PRT-ARAGUA-36</v>
      </c>
      <c r="AE96" s="8" t="s">
        <v>109</v>
      </c>
      <c r="AF96" s="8"/>
      <c r="AG96" s="8"/>
      <c r="AH96" s="8" t="s">
        <v>2265</v>
      </c>
      <c r="AI96" s="5">
        <f t="shared" si="3"/>
        <v>36</v>
      </c>
    </row>
    <row r="97" spans="1:35" s="5" customFormat="1" ht="84.9" hidden="1" customHeight="1" x14ac:dyDescent="0.3">
      <c r="A97" s="7">
        <v>96</v>
      </c>
      <c r="B97" s="8" t="s">
        <v>2342</v>
      </c>
      <c r="C97" s="8" t="s">
        <v>2343</v>
      </c>
      <c r="D97" s="8" t="s">
        <v>2344</v>
      </c>
      <c r="E97" s="8" t="s">
        <v>2322</v>
      </c>
      <c r="F97" s="8" t="s">
        <v>2345</v>
      </c>
      <c r="G97" s="9">
        <v>40000</v>
      </c>
      <c r="H97" s="17">
        <v>1</v>
      </c>
      <c r="I97" s="4" t="s">
        <v>228</v>
      </c>
      <c r="J97" s="8" t="s">
        <v>15</v>
      </c>
      <c r="K97" s="8" t="s">
        <v>67</v>
      </c>
      <c r="L97" s="8" t="s">
        <v>2346</v>
      </c>
      <c r="M97" s="8">
        <v>13.8</v>
      </c>
      <c r="N97" s="8" t="s">
        <v>93</v>
      </c>
      <c r="O97" s="8">
        <v>7</v>
      </c>
      <c r="P97" s="8" t="s">
        <v>26</v>
      </c>
      <c r="Q97" s="8" t="s">
        <v>2268</v>
      </c>
      <c r="R97" s="8" t="s">
        <v>2347</v>
      </c>
      <c r="S97" s="19">
        <v>46204</v>
      </c>
      <c r="T97" s="6">
        <v>2026</v>
      </c>
      <c r="U97" s="4" t="s">
        <v>4237</v>
      </c>
      <c r="V97" s="15" t="s">
        <v>4257</v>
      </c>
      <c r="W97" s="25"/>
      <c r="X97" s="25"/>
      <c r="Y97" s="25"/>
      <c r="Z97" s="25"/>
      <c r="AA97" s="25"/>
      <c r="AB97" s="25"/>
      <c r="AC97" s="25"/>
      <c r="AD97" s="7" t="str">
        <f t="shared" si="2"/>
        <v>PRT-ARAGUA-37</v>
      </c>
      <c r="AE97" s="8" t="s">
        <v>109</v>
      </c>
      <c r="AF97" s="8"/>
      <c r="AG97" s="8"/>
      <c r="AH97" s="8" t="s">
        <v>2265</v>
      </c>
      <c r="AI97" s="5">
        <f t="shared" si="3"/>
        <v>37</v>
      </c>
    </row>
    <row r="98" spans="1:35" s="5" customFormat="1" ht="84.9" hidden="1" customHeight="1" x14ac:dyDescent="0.3">
      <c r="A98" s="7">
        <v>97</v>
      </c>
      <c r="B98" s="8" t="s">
        <v>2348</v>
      </c>
      <c r="C98" s="8" t="s">
        <v>2349</v>
      </c>
      <c r="D98" s="8" t="s">
        <v>2316</v>
      </c>
      <c r="E98" s="8" t="s">
        <v>1465</v>
      </c>
      <c r="F98" s="8" t="s">
        <v>2317</v>
      </c>
      <c r="G98" s="9">
        <v>55000</v>
      </c>
      <c r="H98" s="17">
        <v>2</v>
      </c>
      <c r="I98" s="4" t="s">
        <v>228</v>
      </c>
      <c r="J98" s="8" t="s">
        <v>3</v>
      </c>
      <c r="K98" s="8" t="s">
        <v>67</v>
      </c>
      <c r="L98" s="8" t="s">
        <v>2350</v>
      </c>
      <c r="M98" s="8">
        <v>13.8</v>
      </c>
      <c r="N98" s="8" t="s">
        <v>93</v>
      </c>
      <c r="O98" s="8">
        <v>7</v>
      </c>
      <c r="P98" s="8" t="s">
        <v>26</v>
      </c>
      <c r="Q98" s="8" t="s">
        <v>2268</v>
      </c>
      <c r="R98" s="8" t="s">
        <v>2351</v>
      </c>
      <c r="S98" s="19">
        <v>46327</v>
      </c>
      <c r="T98" s="6">
        <v>2026</v>
      </c>
      <c r="U98" s="4" t="s">
        <v>4237</v>
      </c>
      <c r="V98" s="15" t="s">
        <v>4238</v>
      </c>
      <c r="W98" s="25"/>
      <c r="X98" s="25"/>
      <c r="Y98" s="25"/>
      <c r="Z98" s="25"/>
      <c r="AA98" s="25"/>
      <c r="AB98" s="25"/>
      <c r="AC98" s="25"/>
      <c r="AD98" s="7" t="str">
        <f t="shared" si="2"/>
        <v>PRT-ARAGUA-38</v>
      </c>
      <c r="AE98" s="8" t="s">
        <v>109</v>
      </c>
      <c r="AF98" s="8"/>
      <c r="AG98" s="8"/>
      <c r="AH98" s="8" t="s">
        <v>2265</v>
      </c>
      <c r="AI98" s="5">
        <f t="shared" si="3"/>
        <v>38</v>
      </c>
    </row>
    <row r="99" spans="1:35" s="5" customFormat="1" ht="84.9" hidden="1" customHeight="1" x14ac:dyDescent="0.3">
      <c r="A99" s="7">
        <v>98</v>
      </c>
      <c r="B99" s="8" t="s">
        <v>2352</v>
      </c>
      <c r="C99" s="8" t="s">
        <v>2353</v>
      </c>
      <c r="D99" s="8" t="s">
        <v>2316</v>
      </c>
      <c r="E99" s="8" t="s">
        <v>2322</v>
      </c>
      <c r="F99" s="8" t="s">
        <v>2317</v>
      </c>
      <c r="G99" s="9">
        <v>98500</v>
      </c>
      <c r="H99" s="17">
        <v>2</v>
      </c>
      <c r="I99" s="4" t="s">
        <v>228</v>
      </c>
      <c r="J99" s="8" t="s">
        <v>15</v>
      </c>
      <c r="K99" s="8" t="s">
        <v>67</v>
      </c>
      <c r="L99" s="8" t="s">
        <v>2354</v>
      </c>
      <c r="M99" s="8">
        <v>13.8</v>
      </c>
      <c r="N99" s="8" t="s">
        <v>69</v>
      </c>
      <c r="O99" s="8">
        <v>16</v>
      </c>
      <c r="P99" s="8" t="s">
        <v>26</v>
      </c>
      <c r="Q99" s="8" t="s">
        <v>2268</v>
      </c>
      <c r="R99" s="8" t="s">
        <v>2355</v>
      </c>
      <c r="S99" s="19">
        <v>46235</v>
      </c>
      <c r="T99" s="6">
        <v>2026</v>
      </c>
      <c r="U99" s="4" t="s">
        <v>4237</v>
      </c>
      <c r="V99" s="15" t="s">
        <v>4238</v>
      </c>
      <c r="W99" s="25"/>
      <c r="X99" s="25"/>
      <c r="Y99" s="25"/>
      <c r="Z99" s="25"/>
      <c r="AA99" s="25"/>
      <c r="AB99" s="25"/>
      <c r="AC99" s="25"/>
      <c r="AD99" s="7" t="str">
        <f t="shared" si="2"/>
        <v>PRT-ARAGUA-39</v>
      </c>
      <c r="AE99" s="8" t="s">
        <v>109</v>
      </c>
      <c r="AF99" s="8"/>
      <c r="AG99" s="8"/>
      <c r="AH99" s="8" t="s">
        <v>2265</v>
      </c>
      <c r="AI99" s="5">
        <f t="shared" si="3"/>
        <v>39</v>
      </c>
    </row>
    <row r="100" spans="1:35" s="5" customFormat="1" ht="84.9" hidden="1" customHeight="1" x14ac:dyDescent="0.3">
      <c r="A100" s="7">
        <v>99</v>
      </c>
      <c r="B100" s="8" t="s">
        <v>3849</v>
      </c>
      <c r="C100" s="8" t="s">
        <v>3848</v>
      </c>
      <c r="D100" s="8" t="s">
        <v>2316</v>
      </c>
      <c r="E100" s="8" t="s">
        <v>2322</v>
      </c>
      <c r="F100" s="8" t="s">
        <v>2317</v>
      </c>
      <c r="G100" s="9">
        <v>72000</v>
      </c>
      <c r="H100" s="17">
        <v>3</v>
      </c>
      <c r="I100" s="4" t="s">
        <v>228</v>
      </c>
      <c r="J100" s="8" t="s">
        <v>15</v>
      </c>
      <c r="K100" s="8" t="s">
        <v>67</v>
      </c>
      <c r="L100" s="8" t="s">
        <v>2356</v>
      </c>
      <c r="M100" s="8">
        <v>13.8</v>
      </c>
      <c r="N100" s="8" t="s">
        <v>69</v>
      </c>
      <c r="O100" s="8">
        <v>7</v>
      </c>
      <c r="P100" s="8" t="s">
        <v>26</v>
      </c>
      <c r="Q100" s="8" t="s">
        <v>2333</v>
      </c>
      <c r="R100" s="8" t="s">
        <v>2357</v>
      </c>
      <c r="S100" s="19">
        <v>46296</v>
      </c>
      <c r="T100" s="6">
        <v>2026</v>
      </c>
      <c r="U100" s="4" t="s">
        <v>4237</v>
      </c>
      <c r="V100" s="15" t="s">
        <v>4240</v>
      </c>
      <c r="W100" s="25"/>
      <c r="X100" s="25"/>
      <c r="Y100" s="25"/>
      <c r="Z100" s="25"/>
      <c r="AA100" s="25"/>
      <c r="AB100" s="25"/>
      <c r="AC100" s="25"/>
      <c r="AD100" s="7" t="str">
        <f t="shared" si="2"/>
        <v>PRT-ARAGUA-40</v>
      </c>
      <c r="AE100" s="8" t="s">
        <v>109</v>
      </c>
      <c r="AF100" s="8"/>
      <c r="AG100" s="8"/>
      <c r="AH100" s="8" t="s">
        <v>2265</v>
      </c>
      <c r="AI100" s="5">
        <f t="shared" si="3"/>
        <v>40</v>
      </c>
    </row>
    <row r="101" spans="1:35" s="5" customFormat="1" ht="84.9" hidden="1" customHeight="1" x14ac:dyDescent="0.3">
      <c r="A101" s="7">
        <v>100</v>
      </c>
      <c r="B101" s="8" t="s">
        <v>2358</v>
      </c>
      <c r="C101" s="8" t="s">
        <v>2349</v>
      </c>
      <c r="D101" s="8" t="s">
        <v>2316</v>
      </c>
      <c r="E101" s="8" t="s">
        <v>2322</v>
      </c>
      <c r="F101" s="8" t="s">
        <v>2317</v>
      </c>
      <c r="G101" s="9">
        <v>82000</v>
      </c>
      <c r="H101" s="17">
        <v>4</v>
      </c>
      <c r="I101" s="4" t="s">
        <v>228</v>
      </c>
      <c r="J101" s="8" t="s">
        <v>15</v>
      </c>
      <c r="K101" s="8" t="s">
        <v>67</v>
      </c>
      <c r="L101" s="8" t="s">
        <v>2359</v>
      </c>
      <c r="M101" s="8">
        <v>23.9</v>
      </c>
      <c r="N101" s="8" t="s">
        <v>69</v>
      </c>
      <c r="O101" s="8">
        <v>7</v>
      </c>
      <c r="P101" s="8" t="s">
        <v>26</v>
      </c>
      <c r="Q101" s="8" t="s">
        <v>2360</v>
      </c>
      <c r="R101" s="8" t="s">
        <v>2361</v>
      </c>
      <c r="S101" s="19">
        <v>46447</v>
      </c>
      <c r="T101" s="6">
        <v>2027</v>
      </c>
      <c r="U101" s="4" t="s">
        <v>4241</v>
      </c>
      <c r="V101" s="15" t="s">
        <v>4258</v>
      </c>
      <c r="W101" s="25"/>
      <c r="X101" s="25"/>
      <c r="Y101" s="25"/>
      <c r="Z101" s="25"/>
      <c r="AA101" s="25"/>
      <c r="AB101" s="25"/>
      <c r="AC101" s="25"/>
      <c r="AD101" s="7" t="str">
        <f t="shared" si="2"/>
        <v>PRT-ARAGUA-41</v>
      </c>
      <c r="AE101" s="8" t="s">
        <v>109</v>
      </c>
      <c r="AF101" s="8"/>
      <c r="AG101" s="8"/>
      <c r="AH101" s="8" t="s">
        <v>2265</v>
      </c>
      <c r="AI101" s="5">
        <f t="shared" si="3"/>
        <v>41</v>
      </c>
    </row>
    <row r="102" spans="1:35" s="5" customFormat="1" ht="84.9" hidden="1" customHeight="1" x14ac:dyDescent="0.3">
      <c r="A102" s="7">
        <v>101</v>
      </c>
      <c r="B102" s="8" t="s">
        <v>2362</v>
      </c>
      <c r="C102" s="8" t="s">
        <v>2349</v>
      </c>
      <c r="D102" s="8" t="s">
        <v>2316</v>
      </c>
      <c r="E102" s="8" t="s">
        <v>2322</v>
      </c>
      <c r="F102" s="8" t="s">
        <v>2317</v>
      </c>
      <c r="G102" s="9">
        <v>85000</v>
      </c>
      <c r="H102" s="17">
        <v>4</v>
      </c>
      <c r="I102" s="4" t="s">
        <v>228</v>
      </c>
      <c r="J102" s="8" t="s">
        <v>15</v>
      </c>
      <c r="K102" s="8" t="s">
        <v>67</v>
      </c>
      <c r="L102" s="8" t="s">
        <v>2363</v>
      </c>
      <c r="M102" s="8">
        <v>23.9</v>
      </c>
      <c r="N102" s="8" t="s">
        <v>69</v>
      </c>
      <c r="O102" s="8">
        <v>7</v>
      </c>
      <c r="P102" s="8" t="s">
        <v>26</v>
      </c>
      <c r="Q102" s="8" t="s">
        <v>2364</v>
      </c>
      <c r="R102" s="8" t="s">
        <v>2365</v>
      </c>
      <c r="S102" s="19">
        <v>46447</v>
      </c>
      <c r="T102" s="6">
        <v>2027</v>
      </c>
      <c r="U102" s="4" t="s">
        <v>4241</v>
      </c>
      <c r="V102" s="15" t="s">
        <v>4258</v>
      </c>
      <c r="W102" s="25"/>
      <c r="X102" s="25"/>
      <c r="Y102" s="25"/>
      <c r="Z102" s="25"/>
      <c r="AA102" s="25"/>
      <c r="AB102" s="25"/>
      <c r="AC102" s="25"/>
      <c r="AD102" s="7" t="str">
        <f t="shared" si="2"/>
        <v>PRT-ARAGUA-42</v>
      </c>
      <c r="AE102" s="8" t="s">
        <v>109</v>
      </c>
      <c r="AF102" s="8"/>
      <c r="AG102" s="8"/>
      <c r="AH102" s="8" t="s">
        <v>2265</v>
      </c>
      <c r="AI102" s="5">
        <f t="shared" si="3"/>
        <v>42</v>
      </c>
    </row>
    <row r="103" spans="1:35" s="5" customFormat="1" ht="84.9" hidden="1" customHeight="1" x14ac:dyDescent="0.3">
      <c r="A103" s="7">
        <v>102</v>
      </c>
      <c r="B103" s="8" t="s">
        <v>2366</v>
      </c>
      <c r="C103" s="8" t="s">
        <v>2349</v>
      </c>
      <c r="D103" s="8" t="s">
        <v>2316</v>
      </c>
      <c r="E103" s="8" t="s">
        <v>2322</v>
      </c>
      <c r="F103" s="8" t="s">
        <v>2317</v>
      </c>
      <c r="G103" s="9">
        <v>95000</v>
      </c>
      <c r="H103" s="17">
        <v>4</v>
      </c>
      <c r="I103" s="4" t="s">
        <v>228</v>
      </c>
      <c r="J103" s="8" t="s">
        <v>15</v>
      </c>
      <c r="K103" s="8" t="s">
        <v>67</v>
      </c>
      <c r="L103" s="8" t="s">
        <v>2367</v>
      </c>
      <c r="M103" s="8">
        <v>13.8</v>
      </c>
      <c r="N103" s="8" t="s">
        <v>69</v>
      </c>
      <c r="O103" s="8">
        <v>7</v>
      </c>
      <c r="P103" s="8" t="s">
        <v>26</v>
      </c>
      <c r="Q103" s="8" t="s">
        <v>2260</v>
      </c>
      <c r="R103" s="8" t="s">
        <v>2368</v>
      </c>
      <c r="S103" s="19">
        <v>46447</v>
      </c>
      <c r="T103" s="6">
        <v>2027</v>
      </c>
      <c r="U103" s="4" t="s">
        <v>4241</v>
      </c>
      <c r="V103" s="15" t="s">
        <v>4258</v>
      </c>
      <c r="W103" s="25"/>
      <c r="X103" s="25"/>
      <c r="Y103" s="25"/>
      <c r="Z103" s="25"/>
      <c r="AA103" s="25"/>
      <c r="AB103" s="25"/>
      <c r="AC103" s="25"/>
      <c r="AD103" s="7" t="str">
        <f t="shared" si="2"/>
        <v>PRT-ARAGUA-43</v>
      </c>
      <c r="AE103" s="8" t="s">
        <v>109</v>
      </c>
      <c r="AF103" s="8"/>
      <c r="AG103" s="8"/>
      <c r="AH103" s="8" t="s">
        <v>2265</v>
      </c>
      <c r="AI103" s="5">
        <f t="shared" si="3"/>
        <v>43</v>
      </c>
    </row>
    <row r="104" spans="1:35" s="5" customFormat="1" ht="84.9" hidden="1" customHeight="1" x14ac:dyDescent="0.3">
      <c r="A104" s="7">
        <v>103</v>
      </c>
      <c r="B104" s="8" t="s">
        <v>2369</v>
      </c>
      <c r="C104" s="8" t="s">
        <v>4168</v>
      </c>
      <c r="D104" s="8" t="s">
        <v>2370</v>
      </c>
      <c r="E104" s="8" t="s">
        <v>2322</v>
      </c>
      <c r="F104" s="8" t="s">
        <v>2371</v>
      </c>
      <c r="G104" s="9">
        <v>40000</v>
      </c>
      <c r="H104" s="17">
        <v>1</v>
      </c>
      <c r="I104" s="4" t="s">
        <v>228</v>
      </c>
      <c r="J104" s="8" t="s">
        <v>15</v>
      </c>
      <c r="K104" s="8" t="s">
        <v>67</v>
      </c>
      <c r="L104" s="8" t="s">
        <v>2372</v>
      </c>
      <c r="M104" s="8">
        <v>13.8</v>
      </c>
      <c r="N104" s="8" t="s">
        <v>69</v>
      </c>
      <c r="O104" s="8">
        <v>0.35</v>
      </c>
      <c r="P104" s="8" t="s">
        <v>26</v>
      </c>
      <c r="Q104" s="8" t="s">
        <v>2268</v>
      </c>
      <c r="R104" s="8" t="s">
        <v>2373</v>
      </c>
      <c r="S104" s="19">
        <v>46113</v>
      </c>
      <c r="T104" s="6">
        <v>2026</v>
      </c>
      <c r="U104" s="4" t="s">
        <v>4237</v>
      </c>
      <c r="V104" s="15" t="s">
        <v>4257</v>
      </c>
      <c r="W104" s="25"/>
      <c r="X104" s="25"/>
      <c r="Y104" s="25"/>
      <c r="Z104" s="25"/>
      <c r="AA104" s="25"/>
      <c r="AB104" s="25"/>
      <c r="AC104" s="25"/>
      <c r="AD104" s="7" t="str">
        <f t="shared" si="2"/>
        <v>PRT-ARAGUA-44</v>
      </c>
      <c r="AE104" s="8" t="s">
        <v>109</v>
      </c>
      <c r="AF104" s="8"/>
      <c r="AG104" s="8"/>
      <c r="AH104" s="8" t="s">
        <v>2265</v>
      </c>
      <c r="AI104" s="5">
        <f t="shared" si="3"/>
        <v>44</v>
      </c>
    </row>
    <row r="105" spans="1:35" s="5" customFormat="1" ht="84.9" hidden="1" customHeight="1" x14ac:dyDescent="0.3">
      <c r="A105" s="7">
        <v>104</v>
      </c>
      <c r="B105" s="8" t="s">
        <v>2374</v>
      </c>
      <c r="C105" s="8" t="s">
        <v>2375</v>
      </c>
      <c r="D105" s="8" t="s">
        <v>2376</v>
      </c>
      <c r="E105" s="8" t="s">
        <v>226</v>
      </c>
      <c r="F105" s="8" t="s">
        <v>2377</v>
      </c>
      <c r="G105" s="9">
        <v>1461397</v>
      </c>
      <c r="H105" s="17">
        <v>3</v>
      </c>
      <c r="I105" s="4" t="s">
        <v>228</v>
      </c>
      <c r="J105" s="8" t="s">
        <v>15</v>
      </c>
      <c r="K105" s="8" t="s">
        <v>67</v>
      </c>
      <c r="L105" s="8" t="s">
        <v>2378</v>
      </c>
      <c r="M105" s="8">
        <v>13.8</v>
      </c>
      <c r="N105" s="8" t="s">
        <v>142</v>
      </c>
      <c r="O105" s="8">
        <v>17.399999999999999</v>
      </c>
      <c r="P105" s="8" t="s">
        <v>26</v>
      </c>
      <c r="Q105" s="8" t="s">
        <v>230</v>
      </c>
      <c r="R105" s="8" t="s">
        <v>2379</v>
      </c>
      <c r="S105" s="19" t="s">
        <v>2380</v>
      </c>
      <c r="T105" s="6">
        <v>2026</v>
      </c>
      <c r="U105" s="4" t="s">
        <v>4237</v>
      </c>
      <c r="V105" s="15" t="s">
        <v>4240</v>
      </c>
      <c r="W105" s="25"/>
      <c r="X105" s="25"/>
      <c r="Y105" s="25"/>
      <c r="Z105" s="25"/>
      <c r="AA105" s="25"/>
      <c r="AB105" s="25"/>
      <c r="AC105" s="25"/>
      <c r="AD105" s="7" t="str">
        <f t="shared" si="2"/>
        <v>PRT-ARAGUA-45</v>
      </c>
      <c r="AE105" s="8" t="s">
        <v>144</v>
      </c>
      <c r="AF105" s="8"/>
      <c r="AG105" s="8"/>
      <c r="AH105" s="8" t="s">
        <v>2265</v>
      </c>
      <c r="AI105" s="5">
        <f t="shared" si="3"/>
        <v>45</v>
      </c>
    </row>
    <row r="106" spans="1:35" s="5" customFormat="1" ht="84.9" hidden="1" customHeight="1" x14ac:dyDescent="0.3">
      <c r="A106" s="7">
        <v>105</v>
      </c>
      <c r="B106" s="8" t="s">
        <v>4169</v>
      </c>
      <c r="C106" s="8" t="s">
        <v>4170</v>
      </c>
      <c r="D106" s="8" t="s">
        <v>2381</v>
      </c>
      <c r="E106" s="8" t="s">
        <v>2382</v>
      </c>
      <c r="F106" s="8" t="s">
        <v>2383</v>
      </c>
      <c r="G106" s="9">
        <v>90000</v>
      </c>
      <c r="H106" s="17">
        <v>2</v>
      </c>
      <c r="I106" s="4" t="s">
        <v>228</v>
      </c>
      <c r="J106" s="8" t="s">
        <v>15</v>
      </c>
      <c r="K106" s="8" t="s">
        <v>91</v>
      </c>
      <c r="L106" s="8" t="s">
        <v>1019</v>
      </c>
      <c r="M106" s="8">
        <v>13.8</v>
      </c>
      <c r="N106" s="8" t="s">
        <v>93</v>
      </c>
      <c r="O106" s="8">
        <v>10</v>
      </c>
      <c r="P106" s="8" t="s">
        <v>26</v>
      </c>
      <c r="Q106" s="8" t="s">
        <v>2324</v>
      </c>
      <c r="R106" s="8" t="s">
        <v>2384</v>
      </c>
      <c r="S106" s="19">
        <v>46508</v>
      </c>
      <c r="T106" s="6">
        <v>2027</v>
      </c>
      <c r="U106" s="4" t="s">
        <v>4241</v>
      </c>
      <c r="V106" s="15" t="s">
        <v>4251</v>
      </c>
      <c r="W106" s="25"/>
      <c r="X106" s="25"/>
      <c r="Y106" s="25"/>
      <c r="Z106" s="25"/>
      <c r="AA106" s="25"/>
      <c r="AB106" s="25"/>
      <c r="AC106" s="25"/>
      <c r="AD106" s="7" t="str">
        <f t="shared" si="2"/>
        <v>PRT-ARAGUA-46</v>
      </c>
      <c r="AE106" s="8" t="s">
        <v>153</v>
      </c>
      <c r="AF106" s="8"/>
      <c r="AG106" s="8"/>
      <c r="AH106" s="8" t="s">
        <v>2265</v>
      </c>
      <c r="AI106" s="5">
        <f t="shared" si="3"/>
        <v>46</v>
      </c>
    </row>
    <row r="107" spans="1:35" s="5" customFormat="1" ht="84.9" hidden="1" customHeight="1" x14ac:dyDescent="0.3">
      <c r="A107" s="7">
        <v>106</v>
      </c>
      <c r="B107" s="8" t="s">
        <v>172</v>
      </c>
      <c r="C107" s="8" t="s">
        <v>173</v>
      </c>
      <c r="D107" s="8" t="s">
        <v>174</v>
      </c>
      <c r="E107" s="8" t="s">
        <v>175</v>
      </c>
      <c r="F107" s="8" t="s">
        <v>176</v>
      </c>
      <c r="G107" s="9">
        <v>62154.080999112499</v>
      </c>
      <c r="H107" s="17">
        <v>6</v>
      </c>
      <c r="I107" s="4" t="s">
        <v>76</v>
      </c>
      <c r="J107" s="8" t="s">
        <v>15</v>
      </c>
      <c r="K107" s="8" t="s">
        <v>67</v>
      </c>
      <c r="L107" s="8" t="s">
        <v>177</v>
      </c>
      <c r="M107" s="8">
        <v>13.8</v>
      </c>
      <c r="N107" s="8" t="s">
        <v>69</v>
      </c>
      <c r="O107" s="8">
        <v>280</v>
      </c>
      <c r="P107" s="8" t="s">
        <v>19</v>
      </c>
      <c r="Q107" s="8" t="s">
        <v>178</v>
      </c>
      <c r="R107" s="8" t="s">
        <v>179</v>
      </c>
      <c r="S107" s="19"/>
      <c r="T107" s="6">
        <v>2029</v>
      </c>
      <c r="U107" s="4" t="s">
        <v>4249</v>
      </c>
      <c r="V107" s="15" t="s">
        <v>4259</v>
      </c>
      <c r="W107" s="25"/>
      <c r="X107" s="25"/>
      <c r="Y107" s="25"/>
      <c r="Z107" s="25"/>
      <c r="AA107" s="25"/>
      <c r="AB107" s="25"/>
      <c r="AC107" s="25"/>
      <c r="AD107" s="7" t="str">
        <f t="shared" si="2"/>
        <v>PRT-BARINAS-1</v>
      </c>
      <c r="AE107" s="8" t="s">
        <v>72</v>
      </c>
      <c r="AF107" s="8"/>
      <c r="AG107" s="8"/>
      <c r="AH107" s="8" t="s">
        <v>73</v>
      </c>
      <c r="AI107" s="5">
        <v>1</v>
      </c>
    </row>
    <row r="108" spans="1:35" s="5" customFormat="1" ht="84.9" hidden="1" customHeight="1" x14ac:dyDescent="0.3">
      <c r="A108" s="7">
        <v>107</v>
      </c>
      <c r="B108" s="8" t="s">
        <v>180</v>
      </c>
      <c r="C108" s="8" t="s">
        <v>181</v>
      </c>
      <c r="D108" s="8" t="s">
        <v>174</v>
      </c>
      <c r="E108" s="8" t="s">
        <v>175</v>
      </c>
      <c r="F108" s="8" t="s">
        <v>174</v>
      </c>
      <c r="G108" s="9">
        <v>62154.080999112499</v>
      </c>
      <c r="H108" s="17">
        <v>6</v>
      </c>
      <c r="I108" s="4" t="s">
        <v>76</v>
      </c>
      <c r="J108" s="8" t="s">
        <v>15</v>
      </c>
      <c r="K108" s="8" t="s">
        <v>67</v>
      </c>
      <c r="L108" s="8" t="s">
        <v>182</v>
      </c>
      <c r="M108" s="8">
        <v>13.8</v>
      </c>
      <c r="N108" s="8" t="s">
        <v>69</v>
      </c>
      <c r="O108" s="8">
        <v>280</v>
      </c>
      <c r="P108" s="8" t="s">
        <v>19</v>
      </c>
      <c r="Q108" s="8" t="s">
        <v>178</v>
      </c>
      <c r="R108" s="8" t="s">
        <v>183</v>
      </c>
      <c r="S108" s="19"/>
      <c r="T108" s="6">
        <v>2026</v>
      </c>
      <c r="U108" s="4" t="s">
        <v>4237</v>
      </c>
      <c r="V108" s="15" t="s">
        <v>4239</v>
      </c>
      <c r="W108" s="25"/>
      <c r="X108" s="25"/>
      <c r="Y108" s="25"/>
      <c r="Z108" s="25"/>
      <c r="AA108" s="25"/>
      <c r="AB108" s="25"/>
      <c r="AC108" s="25"/>
      <c r="AD108" s="7" t="str">
        <f t="shared" si="2"/>
        <v>PRT-BARINAS-2</v>
      </c>
      <c r="AE108" s="8" t="s">
        <v>72</v>
      </c>
      <c r="AF108" s="8"/>
      <c r="AG108" s="8"/>
      <c r="AH108" s="8" t="s">
        <v>73</v>
      </c>
      <c r="AI108" s="5">
        <f t="shared" si="3"/>
        <v>2</v>
      </c>
    </row>
    <row r="109" spans="1:35" s="5" customFormat="1" ht="84.9" hidden="1" customHeight="1" x14ac:dyDescent="0.3">
      <c r="A109" s="7">
        <v>108</v>
      </c>
      <c r="B109" s="8" t="s">
        <v>184</v>
      </c>
      <c r="C109" s="8" t="s">
        <v>185</v>
      </c>
      <c r="D109" s="8" t="s">
        <v>174</v>
      </c>
      <c r="E109" s="8" t="s">
        <v>175</v>
      </c>
      <c r="F109" s="8" t="s">
        <v>174</v>
      </c>
      <c r="G109" s="9">
        <v>62154.080999112499</v>
      </c>
      <c r="H109" s="17">
        <v>6</v>
      </c>
      <c r="I109" s="4" t="s">
        <v>76</v>
      </c>
      <c r="J109" s="8" t="s">
        <v>15</v>
      </c>
      <c r="K109" s="8" t="s">
        <v>67</v>
      </c>
      <c r="L109" s="8" t="s">
        <v>186</v>
      </c>
      <c r="M109" s="8">
        <v>13.8</v>
      </c>
      <c r="N109" s="8" t="s">
        <v>69</v>
      </c>
      <c r="O109" s="8">
        <v>280</v>
      </c>
      <c r="P109" s="8" t="s">
        <v>19</v>
      </c>
      <c r="Q109" s="8" t="s">
        <v>187</v>
      </c>
      <c r="R109" s="8" t="s">
        <v>188</v>
      </c>
      <c r="S109" s="19"/>
      <c r="T109" s="6">
        <v>2026</v>
      </c>
      <c r="U109" s="4" t="s">
        <v>4237</v>
      </c>
      <c r="V109" s="15" t="s">
        <v>4239</v>
      </c>
      <c r="W109" s="25"/>
      <c r="X109" s="25"/>
      <c r="Y109" s="25"/>
      <c r="Z109" s="25"/>
      <c r="AA109" s="25"/>
      <c r="AB109" s="25"/>
      <c r="AC109" s="25"/>
      <c r="AD109" s="7" t="str">
        <f t="shared" si="2"/>
        <v>PRT-BARINAS-3</v>
      </c>
      <c r="AE109" s="8" t="s">
        <v>72</v>
      </c>
      <c r="AF109" s="8"/>
      <c r="AG109" s="8"/>
      <c r="AH109" s="8" t="s">
        <v>73</v>
      </c>
      <c r="AI109" s="5">
        <f t="shared" si="3"/>
        <v>3</v>
      </c>
    </row>
    <row r="110" spans="1:35" s="5" customFormat="1" ht="84.9" hidden="1" customHeight="1" x14ac:dyDescent="0.3">
      <c r="A110" s="7">
        <v>109</v>
      </c>
      <c r="B110" s="8" t="s">
        <v>189</v>
      </c>
      <c r="C110" s="8" t="s">
        <v>190</v>
      </c>
      <c r="D110" s="8" t="s">
        <v>174</v>
      </c>
      <c r="E110" s="8" t="s">
        <v>175</v>
      </c>
      <c r="F110" s="8" t="s">
        <v>174</v>
      </c>
      <c r="G110" s="9">
        <v>49629.623999291398</v>
      </c>
      <c r="H110" s="17">
        <v>6</v>
      </c>
      <c r="I110" s="4" t="s">
        <v>76</v>
      </c>
      <c r="J110" s="8" t="s">
        <v>15</v>
      </c>
      <c r="K110" s="8" t="s">
        <v>67</v>
      </c>
      <c r="L110" s="8" t="s">
        <v>191</v>
      </c>
      <c r="M110" s="8">
        <v>13.8</v>
      </c>
      <c r="N110" s="8" t="s">
        <v>69</v>
      </c>
      <c r="O110" s="8">
        <v>280</v>
      </c>
      <c r="P110" s="8" t="s">
        <v>19</v>
      </c>
      <c r="Q110" s="8" t="s">
        <v>10</v>
      </c>
      <c r="R110" s="8" t="s">
        <v>192</v>
      </c>
      <c r="S110" s="19"/>
      <c r="T110" s="6">
        <v>2027</v>
      </c>
      <c r="U110" s="4" t="s">
        <v>4241</v>
      </c>
      <c r="V110" s="15" t="s">
        <v>4260</v>
      </c>
      <c r="W110" s="25"/>
      <c r="X110" s="25"/>
      <c r="Y110" s="25"/>
      <c r="Z110" s="25"/>
      <c r="AA110" s="25"/>
      <c r="AB110" s="25"/>
      <c r="AC110" s="25"/>
      <c r="AD110" s="7" t="str">
        <f t="shared" si="2"/>
        <v>PRT-BARINAS-4</v>
      </c>
      <c r="AE110" s="8" t="s">
        <v>72</v>
      </c>
      <c r="AF110" s="8"/>
      <c r="AG110" s="8"/>
      <c r="AH110" s="8" t="s">
        <v>73</v>
      </c>
      <c r="AI110" s="5">
        <f t="shared" si="3"/>
        <v>4</v>
      </c>
    </row>
    <row r="111" spans="1:35" s="5" customFormat="1" ht="84.9" hidden="1" customHeight="1" x14ac:dyDescent="0.3">
      <c r="A111" s="7">
        <v>110</v>
      </c>
      <c r="B111" s="8" t="s">
        <v>193</v>
      </c>
      <c r="C111" s="8" t="s">
        <v>18</v>
      </c>
      <c r="D111" s="8" t="s">
        <v>174</v>
      </c>
      <c r="E111" s="8" t="s">
        <v>194</v>
      </c>
      <c r="F111" s="8" t="s">
        <v>174</v>
      </c>
      <c r="G111" s="9">
        <v>220243.85320501999</v>
      </c>
      <c r="H111" s="17">
        <v>6</v>
      </c>
      <c r="I111" s="4" t="s">
        <v>76</v>
      </c>
      <c r="J111" s="8" t="s">
        <v>15</v>
      </c>
      <c r="K111" s="8" t="s">
        <v>67</v>
      </c>
      <c r="L111" s="8" t="s">
        <v>195</v>
      </c>
      <c r="M111" s="8">
        <v>13.8</v>
      </c>
      <c r="N111" s="8" t="s">
        <v>69</v>
      </c>
      <c r="O111" s="8">
        <v>380</v>
      </c>
      <c r="P111" s="8" t="s">
        <v>19</v>
      </c>
      <c r="Q111" s="8" t="s">
        <v>196</v>
      </c>
      <c r="R111" s="8" t="s">
        <v>197</v>
      </c>
      <c r="S111" s="19"/>
      <c r="T111" s="6">
        <v>2027</v>
      </c>
      <c r="U111" s="4" t="s">
        <v>4241</v>
      </c>
      <c r="V111" s="15" t="s">
        <v>4260</v>
      </c>
      <c r="W111" s="25"/>
      <c r="X111" s="25"/>
      <c r="Y111" s="25"/>
      <c r="Z111" s="25"/>
      <c r="AA111" s="25"/>
      <c r="AB111" s="25"/>
      <c r="AC111" s="25"/>
      <c r="AD111" s="7" t="str">
        <f t="shared" si="2"/>
        <v>PRT-BARINAS-5</v>
      </c>
      <c r="AE111" s="8" t="s">
        <v>109</v>
      </c>
      <c r="AF111" s="8"/>
      <c r="AG111" s="8"/>
      <c r="AH111" s="8" t="s">
        <v>73</v>
      </c>
      <c r="AI111" s="5">
        <f t="shared" si="3"/>
        <v>5</v>
      </c>
    </row>
    <row r="112" spans="1:35" s="5" customFormat="1" ht="84.9" hidden="1" customHeight="1" x14ac:dyDescent="0.3">
      <c r="A112" s="7">
        <v>111</v>
      </c>
      <c r="B112" s="8" t="s">
        <v>198</v>
      </c>
      <c r="C112" s="8" t="s">
        <v>20</v>
      </c>
      <c r="D112" s="8" t="s">
        <v>174</v>
      </c>
      <c r="E112" s="8" t="s">
        <v>199</v>
      </c>
      <c r="F112" s="8" t="s">
        <v>174</v>
      </c>
      <c r="G112" s="9">
        <v>209477.844838947</v>
      </c>
      <c r="H112" s="17">
        <v>6</v>
      </c>
      <c r="I112" s="4" t="s">
        <v>76</v>
      </c>
      <c r="J112" s="8" t="s">
        <v>15</v>
      </c>
      <c r="K112" s="8" t="s">
        <v>67</v>
      </c>
      <c r="L112" s="8" t="s">
        <v>200</v>
      </c>
      <c r="M112" s="8">
        <v>13.8</v>
      </c>
      <c r="N112" s="8" t="s">
        <v>69</v>
      </c>
      <c r="O112" s="8">
        <v>520</v>
      </c>
      <c r="P112" s="8" t="s">
        <v>19</v>
      </c>
      <c r="Q112" s="8" t="s">
        <v>19</v>
      </c>
      <c r="R112" s="8" t="s">
        <v>201</v>
      </c>
      <c r="S112" s="19"/>
      <c r="T112" s="6">
        <v>2027</v>
      </c>
      <c r="U112" s="4" t="s">
        <v>4241</v>
      </c>
      <c r="V112" s="15" t="s">
        <v>4260</v>
      </c>
      <c r="W112" s="25"/>
      <c r="X112" s="25"/>
      <c r="Y112" s="25"/>
      <c r="Z112" s="25"/>
      <c r="AA112" s="25"/>
      <c r="AB112" s="25"/>
      <c r="AC112" s="25"/>
      <c r="AD112" s="7" t="str">
        <f t="shared" si="2"/>
        <v>PRT-BARINAS-6</v>
      </c>
      <c r="AE112" s="8" t="s">
        <v>109</v>
      </c>
      <c r="AF112" s="8"/>
      <c r="AG112" s="8"/>
      <c r="AH112" s="8" t="s">
        <v>73</v>
      </c>
      <c r="AI112" s="5">
        <f t="shared" si="3"/>
        <v>6</v>
      </c>
    </row>
    <row r="113" spans="1:35" s="5" customFormat="1" ht="84.9" hidden="1" customHeight="1" x14ac:dyDescent="0.3">
      <c r="A113" s="7">
        <v>112</v>
      </c>
      <c r="B113" s="8" t="s">
        <v>202</v>
      </c>
      <c r="C113" s="8" t="s">
        <v>20</v>
      </c>
      <c r="D113" s="8" t="s">
        <v>174</v>
      </c>
      <c r="E113" s="8" t="s">
        <v>199</v>
      </c>
      <c r="F113" s="8" t="s">
        <v>174</v>
      </c>
      <c r="G113" s="9">
        <v>209477.844838947</v>
      </c>
      <c r="H113" s="17">
        <v>6</v>
      </c>
      <c r="I113" s="4" t="s">
        <v>76</v>
      </c>
      <c r="J113" s="8" t="s">
        <v>15</v>
      </c>
      <c r="K113" s="8" t="s">
        <v>67</v>
      </c>
      <c r="L113" s="8" t="s">
        <v>203</v>
      </c>
      <c r="M113" s="8">
        <v>13.8</v>
      </c>
      <c r="N113" s="8" t="s">
        <v>69</v>
      </c>
      <c r="O113" s="8">
        <v>520</v>
      </c>
      <c r="P113" s="8" t="s">
        <v>19</v>
      </c>
      <c r="Q113" s="8" t="s">
        <v>19</v>
      </c>
      <c r="R113" s="8" t="s">
        <v>204</v>
      </c>
      <c r="S113" s="19"/>
      <c r="T113" s="6">
        <v>2028</v>
      </c>
      <c r="U113" s="4" t="s">
        <v>4243</v>
      </c>
      <c r="V113" s="15" t="s">
        <v>4246</v>
      </c>
      <c r="W113" s="25"/>
      <c r="X113" s="25"/>
      <c r="Y113" s="25"/>
      <c r="Z113" s="25"/>
      <c r="AA113" s="25"/>
      <c r="AB113" s="25"/>
      <c r="AC113" s="25"/>
      <c r="AD113" s="7" t="str">
        <f t="shared" si="2"/>
        <v>PRT-BARINAS-7</v>
      </c>
      <c r="AE113" s="8" t="s">
        <v>109</v>
      </c>
      <c r="AF113" s="8"/>
      <c r="AG113" s="8"/>
      <c r="AH113" s="8" t="s">
        <v>73</v>
      </c>
      <c r="AI113" s="5">
        <f t="shared" si="3"/>
        <v>7</v>
      </c>
    </row>
    <row r="114" spans="1:35" s="5" customFormat="1" ht="84.9" hidden="1" customHeight="1" x14ac:dyDescent="0.3">
      <c r="A114" s="7">
        <v>113</v>
      </c>
      <c r="B114" s="8" t="s">
        <v>205</v>
      </c>
      <c r="C114" s="8" t="s">
        <v>20</v>
      </c>
      <c r="D114" s="8" t="s">
        <v>174</v>
      </c>
      <c r="E114" s="8" t="s">
        <v>199</v>
      </c>
      <c r="F114" s="8" t="s">
        <v>174</v>
      </c>
      <c r="G114" s="9">
        <v>209477.844838947</v>
      </c>
      <c r="H114" s="17">
        <v>6</v>
      </c>
      <c r="I114" s="4" t="s">
        <v>76</v>
      </c>
      <c r="J114" s="8" t="s">
        <v>15</v>
      </c>
      <c r="K114" s="8" t="s">
        <v>67</v>
      </c>
      <c r="L114" s="8" t="s">
        <v>206</v>
      </c>
      <c r="M114" s="8">
        <v>13.8</v>
      </c>
      <c r="N114" s="8" t="s">
        <v>69</v>
      </c>
      <c r="O114" s="8">
        <v>520</v>
      </c>
      <c r="P114" s="8" t="s">
        <v>19</v>
      </c>
      <c r="Q114" s="8" t="s">
        <v>19</v>
      </c>
      <c r="R114" s="8" t="s">
        <v>207</v>
      </c>
      <c r="S114" s="19"/>
      <c r="T114" s="6">
        <v>2028</v>
      </c>
      <c r="U114" s="4" t="s">
        <v>4243</v>
      </c>
      <c r="V114" s="15" t="s">
        <v>4246</v>
      </c>
      <c r="W114" s="25"/>
      <c r="X114" s="25"/>
      <c r="Y114" s="25"/>
      <c r="Z114" s="25"/>
      <c r="AA114" s="25"/>
      <c r="AB114" s="25"/>
      <c r="AC114" s="25"/>
      <c r="AD114" s="7" t="str">
        <f t="shared" si="2"/>
        <v>PRT-BARINAS-8</v>
      </c>
      <c r="AE114" s="8" t="s">
        <v>109</v>
      </c>
      <c r="AF114" s="8"/>
      <c r="AG114" s="8"/>
      <c r="AH114" s="8" t="s">
        <v>73</v>
      </c>
      <c r="AI114" s="5">
        <f t="shared" si="3"/>
        <v>8</v>
      </c>
    </row>
    <row r="115" spans="1:35" s="5" customFormat="1" ht="84.9" hidden="1" customHeight="1" x14ac:dyDescent="0.3">
      <c r="A115" s="7">
        <v>114</v>
      </c>
      <c r="B115" s="8" t="s">
        <v>208</v>
      </c>
      <c r="C115" s="8" t="s">
        <v>21</v>
      </c>
      <c r="D115" s="8" t="s">
        <v>174</v>
      </c>
      <c r="E115" s="8" t="s">
        <v>199</v>
      </c>
      <c r="F115" s="8" t="s">
        <v>174</v>
      </c>
      <c r="G115" s="9">
        <v>250885.56932384201</v>
      </c>
      <c r="H115" s="17">
        <v>6</v>
      </c>
      <c r="I115" s="4" t="s">
        <v>76</v>
      </c>
      <c r="J115" s="8" t="s">
        <v>15</v>
      </c>
      <c r="K115" s="8" t="s">
        <v>67</v>
      </c>
      <c r="L115" s="8" t="s">
        <v>209</v>
      </c>
      <c r="M115" s="8">
        <v>13.8</v>
      </c>
      <c r="N115" s="8" t="s">
        <v>69</v>
      </c>
      <c r="O115" s="8">
        <v>520</v>
      </c>
      <c r="P115" s="8" t="s">
        <v>19</v>
      </c>
      <c r="Q115" s="8" t="s">
        <v>210</v>
      </c>
      <c r="R115" s="8" t="s">
        <v>211</v>
      </c>
      <c r="S115" s="19"/>
      <c r="T115" s="6">
        <v>2028</v>
      </c>
      <c r="U115" s="4" t="s">
        <v>4243</v>
      </c>
      <c r="V115" s="15" t="s">
        <v>4246</v>
      </c>
      <c r="W115" s="25"/>
      <c r="X115" s="25"/>
      <c r="Y115" s="25"/>
      <c r="Z115" s="25"/>
      <c r="AA115" s="25"/>
      <c r="AB115" s="25"/>
      <c r="AC115" s="25"/>
      <c r="AD115" s="7" t="str">
        <f t="shared" si="2"/>
        <v>PRT-BARINAS-9</v>
      </c>
      <c r="AE115" s="8" t="s">
        <v>109</v>
      </c>
      <c r="AF115" s="8"/>
      <c r="AG115" s="8"/>
      <c r="AH115" s="8" t="s">
        <v>73</v>
      </c>
      <c r="AI115" s="5">
        <f t="shared" si="3"/>
        <v>9</v>
      </c>
    </row>
    <row r="116" spans="1:35" s="5" customFormat="1" ht="84.9" hidden="1" customHeight="1" x14ac:dyDescent="0.3">
      <c r="A116" s="7">
        <v>115</v>
      </c>
      <c r="B116" s="8" t="s">
        <v>212</v>
      </c>
      <c r="C116" s="8" t="s">
        <v>22</v>
      </c>
      <c r="D116" s="8" t="s">
        <v>213</v>
      </c>
      <c r="E116" s="8" t="s">
        <v>214</v>
      </c>
      <c r="F116" s="8" t="s">
        <v>213</v>
      </c>
      <c r="G116" s="9">
        <v>209477.844838947</v>
      </c>
      <c r="H116" s="17">
        <v>6</v>
      </c>
      <c r="I116" s="4" t="s">
        <v>76</v>
      </c>
      <c r="J116" s="8" t="s">
        <v>15</v>
      </c>
      <c r="K116" s="8" t="s">
        <v>67</v>
      </c>
      <c r="L116" s="8" t="s">
        <v>215</v>
      </c>
      <c r="M116" s="8">
        <v>13.8</v>
      </c>
      <c r="N116" s="8" t="s">
        <v>69</v>
      </c>
      <c r="O116" s="8">
        <v>520</v>
      </c>
      <c r="P116" s="8" t="s">
        <v>19</v>
      </c>
      <c r="Q116" s="8" t="s">
        <v>210</v>
      </c>
      <c r="R116" s="8" t="s">
        <v>216</v>
      </c>
      <c r="S116" s="19"/>
      <c r="T116" s="6">
        <v>2029</v>
      </c>
      <c r="U116" s="4" t="s">
        <v>4249</v>
      </c>
      <c r="V116" s="15" t="s">
        <v>4259</v>
      </c>
      <c r="W116" s="25"/>
      <c r="X116" s="25"/>
      <c r="Y116" s="25"/>
      <c r="Z116" s="25"/>
      <c r="AA116" s="25"/>
      <c r="AB116" s="25"/>
      <c r="AC116" s="25"/>
      <c r="AD116" s="7" t="str">
        <f t="shared" si="2"/>
        <v>PRT-BARINAS-10</v>
      </c>
      <c r="AE116" s="8" t="s">
        <v>109</v>
      </c>
      <c r="AF116" s="8"/>
      <c r="AG116" s="8"/>
      <c r="AH116" s="8" t="s">
        <v>73</v>
      </c>
      <c r="AI116" s="5">
        <f t="shared" si="3"/>
        <v>10</v>
      </c>
    </row>
    <row r="117" spans="1:35" s="5" customFormat="1" ht="84.9" hidden="1" customHeight="1" x14ac:dyDescent="0.3">
      <c r="A117" s="7">
        <v>116</v>
      </c>
      <c r="B117" s="8" t="s">
        <v>217</v>
      </c>
      <c r="C117" s="8" t="s">
        <v>22</v>
      </c>
      <c r="D117" s="8" t="s">
        <v>213</v>
      </c>
      <c r="E117" s="8" t="s">
        <v>214</v>
      </c>
      <c r="F117" s="8" t="s">
        <v>213</v>
      </c>
      <c r="G117" s="9">
        <v>233494.325040186</v>
      </c>
      <c r="H117" s="17">
        <v>6</v>
      </c>
      <c r="I117" s="4" t="s">
        <v>76</v>
      </c>
      <c r="J117" s="8" t="s">
        <v>15</v>
      </c>
      <c r="K117" s="8" t="s">
        <v>67</v>
      </c>
      <c r="L117" s="8" t="s">
        <v>218</v>
      </c>
      <c r="M117" s="8">
        <v>13.8</v>
      </c>
      <c r="N117" s="8" t="s">
        <v>69</v>
      </c>
      <c r="O117" s="8">
        <v>520</v>
      </c>
      <c r="P117" s="8" t="s">
        <v>19</v>
      </c>
      <c r="Q117" s="8" t="s">
        <v>219</v>
      </c>
      <c r="R117" s="8" t="s">
        <v>220</v>
      </c>
      <c r="S117" s="19"/>
      <c r="T117" s="6">
        <v>2029</v>
      </c>
      <c r="U117" s="4" t="s">
        <v>4249</v>
      </c>
      <c r="V117" s="15" t="s">
        <v>4259</v>
      </c>
      <c r="W117" s="25"/>
      <c r="X117" s="25"/>
      <c r="Y117" s="25"/>
      <c r="Z117" s="25"/>
      <c r="AA117" s="25"/>
      <c r="AB117" s="25"/>
      <c r="AC117" s="25"/>
      <c r="AD117" s="7" t="str">
        <f t="shared" si="2"/>
        <v>PRT-BARINAS-11</v>
      </c>
      <c r="AE117" s="8" t="s">
        <v>109</v>
      </c>
      <c r="AF117" s="8"/>
      <c r="AG117" s="8"/>
      <c r="AH117" s="8" t="s">
        <v>73</v>
      </c>
      <c r="AI117" s="5">
        <f t="shared" si="3"/>
        <v>11</v>
      </c>
    </row>
    <row r="118" spans="1:35" s="5" customFormat="1" ht="84.9" hidden="1" customHeight="1" x14ac:dyDescent="0.3">
      <c r="A118" s="7">
        <v>117</v>
      </c>
      <c r="B118" s="8" t="s">
        <v>221</v>
      </c>
      <c r="C118" s="8" t="s">
        <v>22</v>
      </c>
      <c r="D118" s="8" t="s">
        <v>213</v>
      </c>
      <c r="E118" s="8" t="s">
        <v>214</v>
      </c>
      <c r="F118" s="8" t="s">
        <v>213</v>
      </c>
      <c r="G118" s="9">
        <v>233494.325040186</v>
      </c>
      <c r="H118" s="17">
        <v>6</v>
      </c>
      <c r="I118" s="4" t="s">
        <v>76</v>
      </c>
      <c r="J118" s="8" t="s">
        <v>15</v>
      </c>
      <c r="K118" s="8" t="s">
        <v>67</v>
      </c>
      <c r="L118" s="8" t="s">
        <v>222</v>
      </c>
      <c r="M118" s="8">
        <v>13.8</v>
      </c>
      <c r="N118" s="8" t="s">
        <v>69</v>
      </c>
      <c r="O118" s="8">
        <v>520</v>
      </c>
      <c r="P118" s="8" t="s">
        <v>19</v>
      </c>
      <c r="Q118" s="8" t="s">
        <v>219</v>
      </c>
      <c r="R118" s="8" t="s">
        <v>220</v>
      </c>
      <c r="S118" s="19"/>
      <c r="T118" s="6">
        <v>2029</v>
      </c>
      <c r="U118" s="4" t="s">
        <v>4249</v>
      </c>
      <c r="V118" s="15" t="s">
        <v>4259</v>
      </c>
      <c r="W118" s="25"/>
      <c r="X118" s="25"/>
      <c r="Y118" s="25"/>
      <c r="Z118" s="25"/>
      <c r="AA118" s="25"/>
      <c r="AB118" s="25"/>
      <c r="AC118" s="25"/>
      <c r="AD118" s="7" t="str">
        <f t="shared" si="2"/>
        <v>PRT-BARINAS-12</v>
      </c>
      <c r="AE118" s="8" t="s">
        <v>109</v>
      </c>
      <c r="AF118" s="8"/>
      <c r="AG118" s="8"/>
      <c r="AH118" s="8" t="s">
        <v>73</v>
      </c>
      <c r="AI118" s="5">
        <f t="shared" si="3"/>
        <v>12</v>
      </c>
    </row>
    <row r="119" spans="1:35" s="5" customFormat="1" ht="84.9" hidden="1" customHeight="1" x14ac:dyDescent="0.3">
      <c r="A119" s="7">
        <v>118</v>
      </c>
      <c r="B119" s="8" t="s">
        <v>223</v>
      </c>
      <c r="C119" s="8" t="s">
        <v>224</v>
      </c>
      <c r="D119" s="8" t="s">
        <v>225</v>
      </c>
      <c r="E119" s="8" t="s">
        <v>226</v>
      </c>
      <c r="F119" s="8" t="s">
        <v>227</v>
      </c>
      <c r="G119" s="9">
        <v>997180.79999999993</v>
      </c>
      <c r="H119" s="17">
        <v>6</v>
      </c>
      <c r="I119" s="4" t="s">
        <v>228</v>
      </c>
      <c r="J119" s="8" t="s">
        <v>15</v>
      </c>
      <c r="K119" s="8" t="s">
        <v>67</v>
      </c>
      <c r="L119" s="8" t="s">
        <v>229</v>
      </c>
      <c r="M119" s="8">
        <v>13.8</v>
      </c>
      <c r="N119" s="8" t="s">
        <v>142</v>
      </c>
      <c r="O119" s="8">
        <v>39.9</v>
      </c>
      <c r="P119" s="8" t="s">
        <v>19</v>
      </c>
      <c r="Q119" s="8" t="s">
        <v>230</v>
      </c>
      <c r="R119" s="8" t="s">
        <v>231</v>
      </c>
      <c r="S119" s="19">
        <v>46082</v>
      </c>
      <c r="T119" s="6">
        <v>2026</v>
      </c>
      <c r="U119" s="4" t="s">
        <v>4237</v>
      </c>
      <c r="V119" s="15" t="s">
        <v>4239</v>
      </c>
      <c r="W119" s="25"/>
      <c r="X119" s="25"/>
      <c r="Y119" s="25"/>
      <c r="Z119" s="25"/>
      <c r="AA119" s="25"/>
      <c r="AB119" s="25"/>
      <c r="AC119" s="25"/>
      <c r="AD119" s="7" t="str">
        <f t="shared" si="2"/>
        <v>PRT-BARINAS-13</v>
      </c>
      <c r="AE119" s="8" t="s">
        <v>144</v>
      </c>
      <c r="AF119" s="8"/>
      <c r="AG119" s="8"/>
      <c r="AH119" s="8" t="s">
        <v>73</v>
      </c>
      <c r="AI119" s="5">
        <f t="shared" si="3"/>
        <v>13</v>
      </c>
    </row>
    <row r="120" spans="1:35" s="5" customFormat="1" ht="84.9" hidden="1" customHeight="1" x14ac:dyDescent="0.3">
      <c r="A120" s="7">
        <v>119</v>
      </c>
      <c r="B120" s="8" t="s">
        <v>232</v>
      </c>
      <c r="C120" s="8" t="s">
        <v>233</v>
      </c>
      <c r="D120" s="8" t="s">
        <v>234</v>
      </c>
      <c r="E120" s="8" t="s">
        <v>235</v>
      </c>
      <c r="F120" s="8" t="s">
        <v>236</v>
      </c>
      <c r="G120" s="9">
        <v>300000</v>
      </c>
      <c r="H120" s="17">
        <v>3</v>
      </c>
      <c r="I120" s="4" t="s">
        <v>76</v>
      </c>
      <c r="J120" s="8" t="s">
        <v>15</v>
      </c>
      <c r="K120" s="8" t="s">
        <v>91</v>
      </c>
      <c r="L120" s="8" t="s">
        <v>237</v>
      </c>
      <c r="M120" s="8">
        <v>34.5</v>
      </c>
      <c r="N120" s="8" t="s">
        <v>93</v>
      </c>
      <c r="O120" s="8">
        <v>10</v>
      </c>
      <c r="P120" s="8" t="s">
        <v>19</v>
      </c>
      <c r="Q120" s="8" t="s">
        <v>196</v>
      </c>
      <c r="R120" s="8" t="s">
        <v>238</v>
      </c>
      <c r="S120" s="19"/>
      <c r="T120" s="6">
        <v>2030</v>
      </c>
      <c r="U120" s="4" t="s">
        <v>4261</v>
      </c>
      <c r="V120" s="15" t="s">
        <v>4262</v>
      </c>
      <c r="W120" s="25"/>
      <c r="X120" s="25"/>
      <c r="Y120" s="25"/>
      <c r="Z120" s="25"/>
      <c r="AA120" s="25"/>
      <c r="AB120" s="25"/>
      <c r="AC120" s="25"/>
      <c r="AD120" s="7" t="str">
        <f t="shared" si="2"/>
        <v>PRT-BARINAS-14</v>
      </c>
      <c r="AE120" s="8" t="s">
        <v>167</v>
      </c>
      <c r="AF120" s="8"/>
      <c r="AG120" s="8"/>
      <c r="AH120" s="8" t="s">
        <v>73</v>
      </c>
      <c r="AI120" s="5">
        <f t="shared" si="3"/>
        <v>14</v>
      </c>
    </row>
    <row r="121" spans="1:35" s="5" customFormat="1" ht="84.9" hidden="1" customHeight="1" x14ac:dyDescent="0.3">
      <c r="A121" s="7">
        <v>120</v>
      </c>
      <c r="B121" s="8" t="s">
        <v>239</v>
      </c>
      <c r="C121" s="8" t="s">
        <v>240</v>
      </c>
      <c r="D121" s="8" t="s">
        <v>241</v>
      </c>
      <c r="E121" s="8" t="s">
        <v>242</v>
      </c>
      <c r="F121" s="8" t="s">
        <v>243</v>
      </c>
      <c r="G121" s="9">
        <v>250000</v>
      </c>
      <c r="H121" s="17">
        <v>3</v>
      </c>
      <c r="I121" s="4" t="s">
        <v>76</v>
      </c>
      <c r="J121" s="8" t="s">
        <v>15</v>
      </c>
      <c r="K121" s="8" t="s">
        <v>91</v>
      </c>
      <c r="L121" s="8" t="s">
        <v>244</v>
      </c>
      <c r="M121" s="8">
        <v>34.5</v>
      </c>
      <c r="N121" s="8" t="s">
        <v>93</v>
      </c>
      <c r="O121" s="8">
        <v>15</v>
      </c>
      <c r="P121" s="8" t="s">
        <v>19</v>
      </c>
      <c r="Q121" s="8" t="s">
        <v>187</v>
      </c>
      <c r="R121" s="8" t="s">
        <v>245</v>
      </c>
      <c r="S121" s="19"/>
      <c r="T121" s="6">
        <v>2030</v>
      </c>
      <c r="U121" s="4" t="s">
        <v>4261</v>
      </c>
      <c r="V121" s="15" t="s">
        <v>4262</v>
      </c>
      <c r="W121" s="25"/>
      <c r="X121" s="25"/>
      <c r="Y121" s="25"/>
      <c r="Z121" s="25"/>
      <c r="AA121" s="25"/>
      <c r="AB121" s="25"/>
      <c r="AC121" s="25"/>
      <c r="AD121" s="7" t="str">
        <f t="shared" si="2"/>
        <v>PRT-BARINAS-15</v>
      </c>
      <c r="AE121" s="8" t="s">
        <v>167</v>
      </c>
      <c r="AF121" s="8"/>
      <c r="AG121" s="8"/>
      <c r="AH121" s="8" t="s">
        <v>73</v>
      </c>
      <c r="AI121" s="5">
        <f t="shared" si="3"/>
        <v>15</v>
      </c>
    </row>
    <row r="122" spans="1:35" s="5" customFormat="1" ht="84.9" hidden="1" customHeight="1" x14ac:dyDescent="0.3">
      <c r="A122" s="7">
        <v>121</v>
      </c>
      <c r="B122" s="8" t="s">
        <v>246</v>
      </c>
      <c r="C122" s="8" t="s">
        <v>247</v>
      </c>
      <c r="D122" s="8" t="s">
        <v>248</v>
      </c>
      <c r="E122" s="8" t="s">
        <v>249</v>
      </c>
      <c r="F122" s="8" t="s">
        <v>250</v>
      </c>
      <c r="G122" s="9">
        <v>250000</v>
      </c>
      <c r="H122" s="17">
        <v>3</v>
      </c>
      <c r="I122" s="4" t="s">
        <v>76</v>
      </c>
      <c r="J122" s="8" t="s">
        <v>15</v>
      </c>
      <c r="K122" s="8" t="s">
        <v>91</v>
      </c>
      <c r="L122" s="8" t="s">
        <v>251</v>
      </c>
      <c r="M122" s="8">
        <v>34.5</v>
      </c>
      <c r="N122" s="8" t="s">
        <v>93</v>
      </c>
      <c r="O122" s="8">
        <v>10</v>
      </c>
      <c r="P122" s="8" t="s">
        <v>19</v>
      </c>
      <c r="Q122" s="8" t="s">
        <v>19</v>
      </c>
      <c r="R122" s="8" t="s">
        <v>252</v>
      </c>
      <c r="S122" s="19"/>
      <c r="T122" s="6">
        <v>2030</v>
      </c>
      <c r="U122" s="4" t="s">
        <v>4261</v>
      </c>
      <c r="V122" s="15" t="s">
        <v>4262</v>
      </c>
      <c r="W122" s="25"/>
      <c r="X122" s="25"/>
      <c r="Y122" s="25"/>
      <c r="Z122" s="25"/>
      <c r="AA122" s="25"/>
      <c r="AB122" s="25"/>
      <c r="AC122" s="25"/>
      <c r="AD122" s="7" t="str">
        <f t="shared" si="2"/>
        <v>PRT-BARINAS-16</v>
      </c>
      <c r="AE122" s="8" t="s">
        <v>167</v>
      </c>
      <c r="AF122" s="8"/>
      <c r="AG122" s="8"/>
      <c r="AH122" s="8" t="s">
        <v>73</v>
      </c>
      <c r="AI122" s="5">
        <f t="shared" si="3"/>
        <v>16</v>
      </c>
    </row>
    <row r="123" spans="1:35" s="5" customFormat="1" ht="84.9" hidden="1" customHeight="1" x14ac:dyDescent="0.3">
      <c r="A123" s="7">
        <v>122</v>
      </c>
      <c r="B123" s="8" t="s">
        <v>246</v>
      </c>
      <c r="C123" s="8" t="s">
        <v>233</v>
      </c>
      <c r="D123" s="8" t="s">
        <v>253</v>
      </c>
      <c r="E123" s="8" t="s">
        <v>254</v>
      </c>
      <c r="F123" s="8" t="s">
        <v>255</v>
      </c>
      <c r="G123" s="9">
        <v>250000</v>
      </c>
      <c r="H123" s="17">
        <v>3</v>
      </c>
      <c r="I123" s="4" t="s">
        <v>76</v>
      </c>
      <c r="J123" s="8" t="s">
        <v>15</v>
      </c>
      <c r="K123" s="8" t="s">
        <v>91</v>
      </c>
      <c r="L123" s="8" t="s">
        <v>256</v>
      </c>
      <c r="M123" s="8">
        <v>34.5</v>
      </c>
      <c r="N123" s="8" t="s">
        <v>93</v>
      </c>
      <c r="O123" s="8">
        <v>10</v>
      </c>
      <c r="P123" s="8" t="s">
        <v>19</v>
      </c>
      <c r="Q123" s="8" t="s">
        <v>257</v>
      </c>
      <c r="R123" s="8" t="s">
        <v>258</v>
      </c>
      <c r="S123" s="19"/>
      <c r="T123" s="6">
        <v>2031</v>
      </c>
      <c r="U123" s="4" t="s">
        <v>4263</v>
      </c>
      <c r="V123" s="15" t="s">
        <v>4264</v>
      </c>
      <c r="W123" s="25"/>
      <c r="X123" s="25"/>
      <c r="Y123" s="25"/>
      <c r="Z123" s="25"/>
      <c r="AA123" s="25"/>
      <c r="AB123" s="25"/>
      <c r="AC123" s="25"/>
      <c r="AD123" s="7" t="str">
        <f t="shared" si="2"/>
        <v>PRT-BARINAS-17</v>
      </c>
      <c r="AE123" s="8" t="s">
        <v>167</v>
      </c>
      <c r="AF123" s="8"/>
      <c r="AG123" s="8"/>
      <c r="AH123" s="8" t="s">
        <v>73</v>
      </c>
      <c r="AI123" s="5">
        <f t="shared" si="3"/>
        <v>17</v>
      </c>
    </row>
    <row r="124" spans="1:35" s="5" customFormat="1" ht="84.9" hidden="1" customHeight="1" x14ac:dyDescent="0.3">
      <c r="A124" s="7">
        <v>123</v>
      </c>
      <c r="B124" s="8" t="s">
        <v>1678</v>
      </c>
      <c r="C124" s="8" t="s">
        <v>1679</v>
      </c>
      <c r="D124" s="8" t="s">
        <v>1680</v>
      </c>
      <c r="E124" s="8" t="s">
        <v>1681</v>
      </c>
      <c r="F124" s="8" t="s">
        <v>1682</v>
      </c>
      <c r="G124" s="9">
        <v>4990044.5</v>
      </c>
      <c r="H124" s="17">
        <v>4</v>
      </c>
      <c r="I124" s="4" t="s">
        <v>66</v>
      </c>
      <c r="J124" s="8" t="s">
        <v>15</v>
      </c>
      <c r="K124" s="8" t="s">
        <v>67</v>
      </c>
      <c r="L124" s="8" t="s">
        <v>1683</v>
      </c>
      <c r="M124" s="8">
        <v>13.8</v>
      </c>
      <c r="N124" s="8" t="s">
        <v>69</v>
      </c>
      <c r="O124" s="8">
        <v>4.9800000000000004</v>
      </c>
      <c r="P124" s="8" t="s">
        <v>10</v>
      </c>
      <c r="Q124" s="8" t="s">
        <v>1684</v>
      </c>
      <c r="R124" s="8" t="s">
        <v>1685</v>
      </c>
      <c r="S124" s="19" t="s">
        <v>1686</v>
      </c>
      <c r="T124" s="6">
        <v>2026</v>
      </c>
      <c r="U124" s="4" t="s">
        <v>4237</v>
      </c>
      <c r="V124" s="15" t="s">
        <v>4265</v>
      </c>
      <c r="W124" s="25"/>
      <c r="X124" s="25"/>
      <c r="Y124" s="25"/>
      <c r="Z124" s="25"/>
      <c r="AA124" s="25"/>
      <c r="AB124" s="25"/>
      <c r="AC124" s="25"/>
      <c r="AD124" s="7" t="str">
        <f t="shared" si="2"/>
        <v>PRT-BOLIVAR-1</v>
      </c>
      <c r="AE124" s="8" t="s">
        <v>72</v>
      </c>
      <c r="AF124" s="8"/>
      <c r="AG124" s="8"/>
      <c r="AH124" s="8" t="s">
        <v>73</v>
      </c>
      <c r="AI124" s="5">
        <v>1</v>
      </c>
    </row>
    <row r="125" spans="1:35" s="5" customFormat="1" ht="84.9" hidden="1" customHeight="1" x14ac:dyDescent="0.3">
      <c r="A125" s="7">
        <v>124</v>
      </c>
      <c r="B125" s="8" t="s">
        <v>1687</v>
      </c>
      <c r="C125" s="8" t="s">
        <v>1688</v>
      </c>
      <c r="D125" s="8" t="s">
        <v>1689</v>
      </c>
      <c r="E125" s="8" t="s">
        <v>1690</v>
      </c>
      <c r="F125" s="8" t="s">
        <v>1691</v>
      </c>
      <c r="G125" s="9">
        <v>428297.01249999995</v>
      </c>
      <c r="H125" s="17">
        <v>2</v>
      </c>
      <c r="I125" s="4" t="s">
        <v>228</v>
      </c>
      <c r="J125" s="8" t="s">
        <v>15</v>
      </c>
      <c r="K125" s="8" t="s">
        <v>67</v>
      </c>
      <c r="L125" s="8" t="s">
        <v>1692</v>
      </c>
      <c r="M125" s="8">
        <v>13.8</v>
      </c>
      <c r="N125" s="8" t="s">
        <v>69</v>
      </c>
      <c r="O125" s="8">
        <v>1.8</v>
      </c>
      <c r="P125" s="8" t="s">
        <v>10</v>
      </c>
      <c r="Q125" s="8" t="s">
        <v>1684</v>
      </c>
      <c r="R125" s="8" t="s">
        <v>1693</v>
      </c>
      <c r="S125" s="19">
        <v>46235</v>
      </c>
      <c r="T125" s="6">
        <v>2026</v>
      </c>
      <c r="U125" s="4" t="s">
        <v>4237</v>
      </c>
      <c r="V125" s="15" t="s">
        <v>4238</v>
      </c>
      <c r="W125" s="25"/>
      <c r="X125" s="25"/>
      <c r="Y125" s="25"/>
      <c r="Z125" s="25"/>
      <c r="AA125" s="25"/>
      <c r="AB125" s="25"/>
      <c r="AC125" s="25"/>
      <c r="AD125" s="7" t="str">
        <f t="shared" si="2"/>
        <v>PRT-BOLIVAR-2</v>
      </c>
      <c r="AE125" s="8" t="s">
        <v>72</v>
      </c>
      <c r="AF125" s="8"/>
      <c r="AG125" s="8"/>
      <c r="AH125" s="8" t="s">
        <v>73</v>
      </c>
      <c r="AI125" s="5">
        <f t="shared" si="3"/>
        <v>2</v>
      </c>
    </row>
    <row r="126" spans="1:35" s="5" customFormat="1" ht="84.9" hidden="1" customHeight="1" x14ac:dyDescent="0.3">
      <c r="A126" s="7">
        <v>125</v>
      </c>
      <c r="B126" s="8" t="s">
        <v>1695</v>
      </c>
      <c r="C126" s="8" t="s">
        <v>1696</v>
      </c>
      <c r="D126" s="8" t="s">
        <v>1697</v>
      </c>
      <c r="E126" s="8" t="s">
        <v>1698</v>
      </c>
      <c r="F126" s="8" t="s">
        <v>1699</v>
      </c>
      <c r="G126" s="9">
        <v>44963.474999999999</v>
      </c>
      <c r="H126" s="17">
        <v>1</v>
      </c>
      <c r="I126" s="4" t="s">
        <v>66</v>
      </c>
      <c r="J126" s="8" t="s">
        <v>15</v>
      </c>
      <c r="K126" s="8" t="s">
        <v>67</v>
      </c>
      <c r="L126" s="8" t="s">
        <v>1700</v>
      </c>
      <c r="M126" s="8">
        <v>13.8</v>
      </c>
      <c r="N126" s="8" t="s">
        <v>69</v>
      </c>
      <c r="O126" s="8">
        <v>0.22600000000000001</v>
      </c>
      <c r="P126" s="8" t="s">
        <v>10</v>
      </c>
      <c r="Q126" s="8" t="s">
        <v>1684</v>
      </c>
      <c r="R126" s="8" t="s">
        <v>1701</v>
      </c>
      <c r="S126" s="19">
        <v>46054</v>
      </c>
      <c r="T126" s="6">
        <v>2026</v>
      </c>
      <c r="U126" s="4" t="s">
        <v>4237</v>
      </c>
      <c r="V126" s="15" t="s">
        <v>4257</v>
      </c>
      <c r="W126" s="25"/>
      <c r="X126" s="25"/>
      <c r="Y126" s="25"/>
      <c r="Z126" s="25"/>
      <c r="AA126" s="25"/>
      <c r="AB126" s="25"/>
      <c r="AC126" s="25"/>
      <c r="AD126" s="7" t="str">
        <f t="shared" si="2"/>
        <v>PRT-BOLIVAR-3</v>
      </c>
      <c r="AE126" s="8" t="s">
        <v>109</v>
      </c>
      <c r="AF126" s="8"/>
      <c r="AG126" s="8"/>
      <c r="AH126" s="8" t="s">
        <v>73</v>
      </c>
      <c r="AI126" s="5">
        <f t="shared" si="3"/>
        <v>3</v>
      </c>
    </row>
    <row r="127" spans="1:35" s="5" customFormat="1" ht="84.9" hidden="1" customHeight="1" x14ac:dyDescent="0.3">
      <c r="A127" s="7">
        <v>126</v>
      </c>
      <c r="B127" s="8" t="s">
        <v>4159</v>
      </c>
      <c r="C127" s="8" t="s">
        <v>1703</v>
      </c>
      <c r="D127" s="8" t="s">
        <v>1704</v>
      </c>
      <c r="E127" s="8" t="s">
        <v>1705</v>
      </c>
      <c r="F127" s="8" t="s">
        <v>1691</v>
      </c>
      <c r="G127" s="9">
        <v>169995</v>
      </c>
      <c r="H127" s="17">
        <v>1</v>
      </c>
      <c r="I127" s="4" t="s">
        <v>66</v>
      </c>
      <c r="J127" s="8" t="s">
        <v>15</v>
      </c>
      <c r="K127" s="8" t="s">
        <v>67</v>
      </c>
      <c r="L127" s="8" t="s">
        <v>1706</v>
      </c>
      <c r="M127" s="8">
        <v>13.8</v>
      </c>
      <c r="N127" s="8" t="s">
        <v>69</v>
      </c>
      <c r="O127" s="8">
        <v>0.247</v>
      </c>
      <c r="P127" s="8" t="s">
        <v>10</v>
      </c>
      <c r="Q127" s="8" t="s">
        <v>1684</v>
      </c>
      <c r="R127" s="8" t="s">
        <v>1707</v>
      </c>
      <c r="S127" s="19">
        <v>46143</v>
      </c>
      <c r="T127" s="6">
        <v>2026</v>
      </c>
      <c r="U127" s="4" t="s">
        <v>4237</v>
      </c>
      <c r="V127" s="15" t="s">
        <v>4257</v>
      </c>
      <c r="W127" s="25"/>
      <c r="X127" s="25"/>
      <c r="Y127" s="25"/>
      <c r="Z127" s="25"/>
      <c r="AA127" s="25"/>
      <c r="AB127" s="25"/>
      <c r="AC127" s="25"/>
      <c r="AD127" s="7" t="str">
        <f t="shared" si="2"/>
        <v>PRT-BOLIVAR-4</v>
      </c>
      <c r="AE127" s="8" t="s">
        <v>109</v>
      </c>
      <c r="AF127" s="8"/>
      <c r="AG127" s="8"/>
      <c r="AH127" s="8" t="s">
        <v>73</v>
      </c>
      <c r="AI127" s="5">
        <f t="shared" si="3"/>
        <v>4</v>
      </c>
    </row>
    <row r="128" spans="1:35" s="5" customFormat="1" ht="84.9" hidden="1" customHeight="1" x14ac:dyDescent="0.3">
      <c r="A128" s="7">
        <v>127</v>
      </c>
      <c r="B128" s="8" t="s">
        <v>3860</v>
      </c>
      <c r="C128" s="8" t="s">
        <v>1709</v>
      </c>
      <c r="D128" s="8" t="s">
        <v>1710</v>
      </c>
      <c r="E128" s="8" t="s">
        <v>1711</v>
      </c>
      <c r="F128" s="8" t="s">
        <v>1712</v>
      </c>
      <c r="G128" s="9">
        <v>144199.0625</v>
      </c>
      <c r="H128" s="17">
        <v>2</v>
      </c>
      <c r="I128" s="4" t="s">
        <v>66</v>
      </c>
      <c r="J128" s="8" t="s">
        <v>15</v>
      </c>
      <c r="K128" s="8" t="s">
        <v>67</v>
      </c>
      <c r="L128" s="8" t="s">
        <v>1713</v>
      </c>
      <c r="M128" s="8">
        <v>13.8</v>
      </c>
      <c r="N128" s="8" t="s">
        <v>69</v>
      </c>
      <c r="O128" s="8">
        <v>4.2560000000000002</v>
      </c>
      <c r="P128" s="8" t="s">
        <v>10</v>
      </c>
      <c r="Q128" s="8" t="s">
        <v>1684</v>
      </c>
      <c r="R128" s="8" t="s">
        <v>1714</v>
      </c>
      <c r="S128" s="19" t="s">
        <v>1715</v>
      </c>
      <c r="T128" s="6">
        <v>2026</v>
      </c>
      <c r="U128" s="4" t="s">
        <v>4237</v>
      </c>
      <c r="V128" s="15" t="s">
        <v>4238</v>
      </c>
      <c r="W128" s="25"/>
      <c r="X128" s="25"/>
      <c r="Y128" s="25"/>
      <c r="Z128" s="25"/>
      <c r="AA128" s="25"/>
      <c r="AB128" s="25"/>
      <c r="AC128" s="25"/>
      <c r="AD128" s="7" t="str">
        <f t="shared" si="2"/>
        <v>PRT-BOLIVAR-5</v>
      </c>
      <c r="AE128" s="8" t="s">
        <v>109</v>
      </c>
      <c r="AF128" s="8"/>
      <c r="AG128" s="8"/>
      <c r="AH128" s="8" t="s">
        <v>73</v>
      </c>
      <c r="AI128" s="5">
        <f t="shared" si="3"/>
        <v>5</v>
      </c>
    </row>
    <row r="129" spans="1:35" s="5" customFormat="1" ht="84.9" hidden="1" customHeight="1" x14ac:dyDescent="0.3">
      <c r="A129" s="7">
        <v>128</v>
      </c>
      <c r="B129" s="8" t="s">
        <v>4160</v>
      </c>
      <c r="C129" s="8" t="s">
        <v>1716</v>
      </c>
      <c r="D129" s="8" t="s">
        <v>1717</v>
      </c>
      <c r="E129" s="8" t="s">
        <v>1718</v>
      </c>
      <c r="F129" s="8" t="s">
        <v>1691</v>
      </c>
      <c r="G129" s="9">
        <v>106861.25</v>
      </c>
      <c r="H129" s="17">
        <v>2</v>
      </c>
      <c r="I129" s="4" t="s">
        <v>66</v>
      </c>
      <c r="J129" s="8" t="s">
        <v>15</v>
      </c>
      <c r="K129" s="8" t="s">
        <v>67</v>
      </c>
      <c r="L129" s="8" t="s">
        <v>1719</v>
      </c>
      <c r="M129" s="8">
        <v>13.8</v>
      </c>
      <c r="N129" s="8" t="s">
        <v>69</v>
      </c>
      <c r="O129" s="8">
        <v>0.53300000000000003</v>
      </c>
      <c r="P129" s="8" t="s">
        <v>10</v>
      </c>
      <c r="Q129" s="8" t="s">
        <v>1684</v>
      </c>
      <c r="R129" s="8" t="s">
        <v>1720</v>
      </c>
      <c r="S129" s="19" t="s">
        <v>1721</v>
      </c>
      <c r="T129" s="6">
        <v>2027</v>
      </c>
      <c r="U129" s="4" t="s">
        <v>4241</v>
      </c>
      <c r="V129" s="15" t="s">
        <v>4251</v>
      </c>
      <c r="W129" s="25"/>
      <c r="X129" s="25"/>
      <c r="Y129" s="25"/>
      <c r="Z129" s="25"/>
      <c r="AA129" s="25"/>
      <c r="AB129" s="25"/>
      <c r="AC129" s="25"/>
      <c r="AD129" s="7" t="str">
        <f t="shared" si="2"/>
        <v>PRT-BOLIVAR-6</v>
      </c>
      <c r="AE129" s="8" t="s">
        <v>109</v>
      </c>
      <c r="AF129" s="8"/>
      <c r="AG129" s="8"/>
      <c r="AH129" s="8" t="s">
        <v>73</v>
      </c>
      <c r="AI129" s="5">
        <f t="shared" si="3"/>
        <v>6</v>
      </c>
    </row>
    <row r="130" spans="1:35" s="5" customFormat="1" ht="84.9" hidden="1" customHeight="1" x14ac:dyDescent="0.3">
      <c r="A130" s="7">
        <v>129</v>
      </c>
      <c r="B130" s="8" t="s">
        <v>1722</v>
      </c>
      <c r="C130" s="8" t="s">
        <v>1723</v>
      </c>
      <c r="D130" s="8" t="s">
        <v>1724</v>
      </c>
      <c r="E130" s="8" t="s">
        <v>1725</v>
      </c>
      <c r="F130" s="8" t="s">
        <v>1726</v>
      </c>
      <c r="G130" s="9">
        <v>135456.25</v>
      </c>
      <c r="H130" s="17">
        <v>3</v>
      </c>
      <c r="I130" s="4" t="s">
        <v>66</v>
      </c>
      <c r="J130" s="8" t="s">
        <v>15</v>
      </c>
      <c r="K130" s="8" t="s">
        <v>67</v>
      </c>
      <c r="L130" s="8" t="s">
        <v>1727</v>
      </c>
      <c r="M130" s="8">
        <v>13.8</v>
      </c>
      <c r="N130" s="8" t="s">
        <v>69</v>
      </c>
      <c r="O130" s="8">
        <v>0.8</v>
      </c>
      <c r="P130" s="8" t="s">
        <v>10</v>
      </c>
      <c r="Q130" s="8" t="s">
        <v>1684</v>
      </c>
      <c r="R130" s="8" t="s">
        <v>1728</v>
      </c>
      <c r="S130" s="19" t="s">
        <v>1729</v>
      </c>
      <c r="T130" s="6">
        <v>2027</v>
      </c>
      <c r="U130" s="4" t="s">
        <v>4241</v>
      </c>
      <c r="V130" s="15" t="s">
        <v>4242</v>
      </c>
      <c r="W130" s="25"/>
      <c r="X130" s="25"/>
      <c r="Y130" s="25"/>
      <c r="Z130" s="25"/>
      <c r="AA130" s="25"/>
      <c r="AB130" s="25"/>
      <c r="AC130" s="25"/>
      <c r="AD130" s="7" t="str">
        <f t="shared" ref="AD130:AD193" si="4">+"PRT-"&amp;P130&amp;"-"&amp;AI130</f>
        <v>PRT-BOLIVAR-7</v>
      </c>
      <c r="AE130" s="8" t="s">
        <v>109</v>
      </c>
      <c r="AF130" s="8"/>
      <c r="AG130" s="8"/>
      <c r="AH130" s="8" t="s">
        <v>73</v>
      </c>
      <c r="AI130" s="5">
        <f t="shared" si="3"/>
        <v>7</v>
      </c>
    </row>
    <row r="131" spans="1:35" s="5" customFormat="1" ht="84.9" hidden="1" customHeight="1" x14ac:dyDescent="0.3">
      <c r="A131" s="7">
        <v>130</v>
      </c>
      <c r="B131" s="8" t="s">
        <v>3886</v>
      </c>
      <c r="C131" s="8" t="s">
        <v>1730</v>
      </c>
      <c r="D131" s="8" t="s">
        <v>1731</v>
      </c>
      <c r="E131" s="8" t="s">
        <v>1718</v>
      </c>
      <c r="F131" s="8" t="s">
        <v>1691</v>
      </c>
      <c r="G131" s="9">
        <v>389409.38750000001</v>
      </c>
      <c r="H131" s="17">
        <v>2</v>
      </c>
      <c r="I131" s="4" t="s">
        <v>66</v>
      </c>
      <c r="J131" s="8" t="s">
        <v>15</v>
      </c>
      <c r="K131" s="8" t="s">
        <v>67</v>
      </c>
      <c r="L131" s="8" t="s">
        <v>1732</v>
      </c>
      <c r="M131" s="8">
        <v>13.8</v>
      </c>
      <c r="N131" s="8" t="s">
        <v>69</v>
      </c>
      <c r="O131" s="8">
        <v>0.84</v>
      </c>
      <c r="P131" s="8" t="s">
        <v>10</v>
      </c>
      <c r="Q131" s="8" t="s">
        <v>1684</v>
      </c>
      <c r="R131" s="8" t="s">
        <v>1733</v>
      </c>
      <c r="S131" s="19" t="s">
        <v>1734</v>
      </c>
      <c r="T131" s="6">
        <v>2027</v>
      </c>
      <c r="U131" s="4" t="s">
        <v>4241</v>
      </c>
      <c r="V131" s="15" t="s">
        <v>4251</v>
      </c>
      <c r="W131" s="25"/>
      <c r="X131" s="25"/>
      <c r="Y131" s="25"/>
      <c r="Z131" s="25"/>
      <c r="AA131" s="25"/>
      <c r="AB131" s="25"/>
      <c r="AC131" s="25"/>
      <c r="AD131" s="7" t="str">
        <f t="shared" si="4"/>
        <v>PRT-BOLIVAR-8</v>
      </c>
      <c r="AE131" s="8" t="s">
        <v>109</v>
      </c>
      <c r="AF131" s="8"/>
      <c r="AG131" s="8"/>
      <c r="AH131" s="8" t="s">
        <v>73</v>
      </c>
      <c r="AI131" s="5">
        <f t="shared" si="3"/>
        <v>8</v>
      </c>
    </row>
    <row r="132" spans="1:35" s="5" customFormat="1" ht="84.9" hidden="1" customHeight="1" x14ac:dyDescent="0.3">
      <c r="A132" s="7">
        <v>131</v>
      </c>
      <c r="B132" s="8" t="s">
        <v>1735</v>
      </c>
      <c r="C132" s="8" t="s">
        <v>1736</v>
      </c>
      <c r="D132" s="8" t="s">
        <v>1737</v>
      </c>
      <c r="E132" s="8" t="s">
        <v>1718</v>
      </c>
      <c r="F132" s="8" t="s">
        <v>1691</v>
      </c>
      <c r="G132" s="9">
        <v>428297.01249999995</v>
      </c>
      <c r="H132" s="17">
        <v>2</v>
      </c>
      <c r="I132" s="4" t="s">
        <v>66</v>
      </c>
      <c r="J132" s="8" t="s">
        <v>15</v>
      </c>
      <c r="K132" s="8" t="s">
        <v>67</v>
      </c>
      <c r="L132" s="8" t="s">
        <v>1738</v>
      </c>
      <c r="M132" s="8">
        <v>13.8</v>
      </c>
      <c r="N132" s="8" t="s">
        <v>69</v>
      </c>
      <c r="O132" s="8">
        <v>0.6</v>
      </c>
      <c r="P132" s="8" t="s">
        <v>10</v>
      </c>
      <c r="Q132" s="8" t="s">
        <v>1684</v>
      </c>
      <c r="R132" s="8" t="s">
        <v>1739</v>
      </c>
      <c r="S132" s="19" t="s">
        <v>1740</v>
      </c>
      <c r="T132" s="6">
        <v>2027</v>
      </c>
      <c r="U132" s="4" t="s">
        <v>4241</v>
      </c>
      <c r="V132" s="15" t="s">
        <v>4251</v>
      </c>
      <c r="W132" s="25"/>
      <c r="X132" s="25"/>
      <c r="Y132" s="25"/>
      <c r="Z132" s="25"/>
      <c r="AA132" s="25"/>
      <c r="AB132" s="25"/>
      <c r="AC132" s="25"/>
      <c r="AD132" s="7" t="str">
        <f t="shared" si="4"/>
        <v>PRT-BOLIVAR-9</v>
      </c>
      <c r="AE132" s="8" t="s">
        <v>109</v>
      </c>
      <c r="AF132" s="8"/>
      <c r="AG132" s="8"/>
      <c r="AH132" s="8" t="s">
        <v>73</v>
      </c>
      <c r="AI132" s="5">
        <f t="shared" ref="AI132:AI195" si="5">+AI131+1</f>
        <v>9</v>
      </c>
    </row>
    <row r="133" spans="1:35" s="5" customFormat="1" ht="84.9" hidden="1" customHeight="1" x14ac:dyDescent="0.3">
      <c r="A133" s="7">
        <v>132</v>
      </c>
      <c r="B133" s="8" t="s">
        <v>3841</v>
      </c>
      <c r="C133" s="8" t="s">
        <v>1741</v>
      </c>
      <c r="D133" s="8" t="s">
        <v>1742</v>
      </c>
      <c r="E133" s="8" t="s">
        <v>1718</v>
      </c>
      <c r="F133" s="8" t="s">
        <v>1691</v>
      </c>
      <c r="G133" s="9">
        <v>17890.637500000001</v>
      </c>
      <c r="H133" s="17">
        <v>1</v>
      </c>
      <c r="I133" s="4" t="s">
        <v>66</v>
      </c>
      <c r="J133" s="8" t="s">
        <v>15</v>
      </c>
      <c r="K133" s="8" t="s">
        <v>67</v>
      </c>
      <c r="L133" s="8" t="s">
        <v>1743</v>
      </c>
      <c r="M133" s="8">
        <v>13.8</v>
      </c>
      <c r="N133" s="8" t="s">
        <v>69</v>
      </c>
      <c r="O133" s="8">
        <v>0.1</v>
      </c>
      <c r="P133" s="8" t="s">
        <v>10</v>
      </c>
      <c r="Q133" s="8" t="s">
        <v>1684</v>
      </c>
      <c r="R133" s="8" t="s">
        <v>1744</v>
      </c>
      <c r="S133" s="19" t="s">
        <v>1745</v>
      </c>
      <c r="T133" s="6">
        <v>2028</v>
      </c>
      <c r="U133" s="4" t="s">
        <v>4243</v>
      </c>
      <c r="V133" s="15" t="s">
        <v>4245</v>
      </c>
      <c r="W133" s="25"/>
      <c r="X133" s="25"/>
      <c r="Y133" s="25"/>
      <c r="Z133" s="25"/>
      <c r="AA133" s="25"/>
      <c r="AB133" s="25"/>
      <c r="AC133" s="25"/>
      <c r="AD133" s="7" t="str">
        <f t="shared" si="4"/>
        <v>PRT-BOLIVAR-10</v>
      </c>
      <c r="AE133" s="8" t="s">
        <v>109</v>
      </c>
      <c r="AF133" s="8"/>
      <c r="AG133" s="8"/>
      <c r="AH133" s="8" t="s">
        <v>73</v>
      </c>
      <c r="AI133" s="5">
        <f t="shared" si="5"/>
        <v>10</v>
      </c>
    </row>
    <row r="134" spans="1:35" s="5" customFormat="1" ht="84.9" hidden="1" customHeight="1" x14ac:dyDescent="0.3">
      <c r="A134" s="7">
        <v>133</v>
      </c>
      <c r="B134" s="8" t="s">
        <v>1746</v>
      </c>
      <c r="C134" s="8" t="s">
        <v>1747</v>
      </c>
      <c r="D134" s="8" t="s">
        <v>1748</v>
      </c>
      <c r="E134" s="8" t="s">
        <v>1718</v>
      </c>
      <c r="F134" s="8" t="s">
        <v>1691</v>
      </c>
      <c r="G134" s="9">
        <v>98181.25</v>
      </c>
      <c r="H134" s="17">
        <v>2</v>
      </c>
      <c r="I134" s="4" t="s">
        <v>66</v>
      </c>
      <c r="J134" s="8" t="s">
        <v>15</v>
      </c>
      <c r="K134" s="8" t="s">
        <v>67</v>
      </c>
      <c r="L134" s="8" t="s">
        <v>1749</v>
      </c>
      <c r="M134" s="8">
        <v>13.8</v>
      </c>
      <c r="N134" s="8" t="s">
        <v>69</v>
      </c>
      <c r="O134" s="8">
        <v>0.1</v>
      </c>
      <c r="P134" s="8" t="s">
        <v>10</v>
      </c>
      <c r="Q134" s="8" t="s">
        <v>1684</v>
      </c>
      <c r="R134" s="8" t="s">
        <v>1750</v>
      </c>
      <c r="S134" s="19" t="s">
        <v>1751</v>
      </c>
      <c r="T134" s="6">
        <v>2027</v>
      </c>
      <c r="U134" s="4" t="s">
        <v>4241</v>
      </c>
      <c r="V134" s="15" t="s">
        <v>4251</v>
      </c>
      <c r="W134" s="25"/>
      <c r="X134" s="25"/>
      <c r="Y134" s="25"/>
      <c r="Z134" s="25"/>
      <c r="AA134" s="25"/>
      <c r="AB134" s="25"/>
      <c r="AC134" s="25"/>
      <c r="AD134" s="7" t="str">
        <f t="shared" si="4"/>
        <v>PRT-BOLIVAR-11</v>
      </c>
      <c r="AE134" s="8" t="s">
        <v>109</v>
      </c>
      <c r="AF134" s="8"/>
      <c r="AG134" s="8"/>
      <c r="AH134" s="8" t="s">
        <v>73</v>
      </c>
      <c r="AI134" s="5">
        <f t="shared" si="5"/>
        <v>11</v>
      </c>
    </row>
    <row r="135" spans="1:35" s="5" customFormat="1" ht="84.9" hidden="1" customHeight="1" x14ac:dyDescent="0.3">
      <c r="A135" s="7">
        <v>134</v>
      </c>
      <c r="B135" s="8" t="s">
        <v>4161</v>
      </c>
      <c r="C135" s="8" t="s">
        <v>1752</v>
      </c>
      <c r="D135" s="8" t="s">
        <v>1753</v>
      </c>
      <c r="E135" s="8" t="s">
        <v>1754</v>
      </c>
      <c r="F135" s="8" t="s">
        <v>1755</v>
      </c>
      <c r="G135" s="9">
        <v>21250</v>
      </c>
      <c r="H135" s="17">
        <v>1</v>
      </c>
      <c r="I135" s="4" t="s">
        <v>66</v>
      </c>
      <c r="J135" s="8" t="s">
        <v>15</v>
      </c>
      <c r="K135" s="8" t="s">
        <v>67</v>
      </c>
      <c r="L135" s="8" t="s">
        <v>1756</v>
      </c>
      <c r="M135" s="8">
        <v>13.8</v>
      </c>
      <c r="N135" s="8" t="s">
        <v>69</v>
      </c>
      <c r="O135" s="8">
        <v>0.2</v>
      </c>
      <c r="P135" s="8" t="s">
        <v>10</v>
      </c>
      <c r="Q135" s="8" t="s">
        <v>1684</v>
      </c>
      <c r="R135" s="8" t="s">
        <v>1757</v>
      </c>
      <c r="S135" s="19" t="s">
        <v>1758</v>
      </c>
      <c r="T135" s="6">
        <v>2026</v>
      </c>
      <c r="U135" s="4" t="s">
        <v>4237</v>
      </c>
      <c r="V135" s="15" t="s">
        <v>4257</v>
      </c>
      <c r="W135" s="25"/>
      <c r="X135" s="25"/>
      <c r="Y135" s="25"/>
      <c r="Z135" s="25"/>
      <c r="AA135" s="25"/>
      <c r="AB135" s="25"/>
      <c r="AC135" s="25"/>
      <c r="AD135" s="7" t="str">
        <f t="shared" si="4"/>
        <v>PRT-BOLIVAR-12</v>
      </c>
      <c r="AE135" s="8" t="s">
        <v>109</v>
      </c>
      <c r="AF135" s="8"/>
      <c r="AG135" s="8"/>
      <c r="AH135" s="8" t="s">
        <v>73</v>
      </c>
      <c r="AI135" s="5">
        <f t="shared" si="5"/>
        <v>12</v>
      </c>
    </row>
    <row r="136" spans="1:35" s="5" customFormat="1" ht="84.9" hidden="1" customHeight="1" x14ac:dyDescent="0.3">
      <c r="A136" s="7">
        <v>135</v>
      </c>
      <c r="B136" s="8" t="s">
        <v>4162</v>
      </c>
      <c r="C136" s="8" t="s">
        <v>1759</v>
      </c>
      <c r="D136" s="8" t="s">
        <v>1760</v>
      </c>
      <c r="E136" s="8" t="s">
        <v>1761</v>
      </c>
      <c r="F136" s="8" t="s">
        <v>1691</v>
      </c>
      <c r="G136" s="9">
        <v>35358.75</v>
      </c>
      <c r="H136" s="17">
        <v>1</v>
      </c>
      <c r="I136" s="4" t="s">
        <v>66</v>
      </c>
      <c r="J136" s="8" t="s">
        <v>15</v>
      </c>
      <c r="K136" s="8" t="s">
        <v>67</v>
      </c>
      <c r="L136" s="8" t="s">
        <v>1762</v>
      </c>
      <c r="M136" s="8">
        <v>13.8</v>
      </c>
      <c r="N136" s="8" t="s">
        <v>69</v>
      </c>
      <c r="O136" s="8">
        <v>0.3</v>
      </c>
      <c r="P136" s="8" t="s">
        <v>10</v>
      </c>
      <c r="Q136" s="8" t="s">
        <v>1684</v>
      </c>
      <c r="R136" s="8" t="s">
        <v>1763</v>
      </c>
      <c r="S136" s="19" t="s">
        <v>1764</v>
      </c>
      <c r="T136" s="6">
        <v>2028</v>
      </c>
      <c r="U136" s="4" t="s">
        <v>4243</v>
      </c>
      <c r="V136" s="15" t="s">
        <v>4245</v>
      </c>
      <c r="W136" s="25"/>
      <c r="X136" s="25"/>
      <c r="Y136" s="25"/>
      <c r="Z136" s="25"/>
      <c r="AA136" s="25"/>
      <c r="AB136" s="25"/>
      <c r="AC136" s="25"/>
      <c r="AD136" s="7" t="str">
        <f t="shared" si="4"/>
        <v>PRT-BOLIVAR-13</v>
      </c>
      <c r="AE136" s="8" t="s">
        <v>109</v>
      </c>
      <c r="AF136" s="8"/>
      <c r="AG136" s="8"/>
      <c r="AH136" s="8" t="s">
        <v>73</v>
      </c>
      <c r="AI136" s="5">
        <f t="shared" si="5"/>
        <v>13</v>
      </c>
    </row>
    <row r="137" spans="1:35" s="5" customFormat="1" ht="84.9" hidden="1" customHeight="1" x14ac:dyDescent="0.3">
      <c r="A137" s="7">
        <v>136</v>
      </c>
      <c r="B137" s="8" t="s">
        <v>1765</v>
      </c>
      <c r="C137" s="8" t="s">
        <v>1766</v>
      </c>
      <c r="D137" s="8" t="s">
        <v>1767</v>
      </c>
      <c r="E137" s="8" t="s">
        <v>1768</v>
      </c>
      <c r="F137" s="8" t="s">
        <v>1691</v>
      </c>
      <c r="G137" s="9">
        <v>157308.75</v>
      </c>
      <c r="H137" s="17">
        <v>2</v>
      </c>
      <c r="I137" s="4" t="s">
        <v>66</v>
      </c>
      <c r="J137" s="8" t="s">
        <v>15</v>
      </c>
      <c r="K137" s="8" t="s">
        <v>67</v>
      </c>
      <c r="L137" s="8" t="s">
        <v>1769</v>
      </c>
      <c r="M137" s="8">
        <v>13.8</v>
      </c>
      <c r="N137" s="8" t="s">
        <v>69</v>
      </c>
      <c r="O137" s="8">
        <v>1</v>
      </c>
      <c r="P137" s="8" t="s">
        <v>10</v>
      </c>
      <c r="Q137" s="8" t="s">
        <v>1684</v>
      </c>
      <c r="R137" s="8" t="s">
        <v>1770</v>
      </c>
      <c r="S137" s="19" t="s">
        <v>1771</v>
      </c>
      <c r="T137" s="6">
        <v>2026</v>
      </c>
      <c r="U137" s="4" t="s">
        <v>4237</v>
      </c>
      <c r="V137" s="15" t="s">
        <v>4238</v>
      </c>
      <c r="W137" s="25"/>
      <c r="X137" s="25"/>
      <c r="Y137" s="25"/>
      <c r="Z137" s="25"/>
      <c r="AA137" s="25"/>
      <c r="AB137" s="25"/>
      <c r="AC137" s="25"/>
      <c r="AD137" s="7" t="str">
        <f t="shared" si="4"/>
        <v>PRT-BOLIVAR-14</v>
      </c>
      <c r="AE137" s="8" t="s">
        <v>109</v>
      </c>
      <c r="AF137" s="8"/>
      <c r="AG137" s="8"/>
      <c r="AH137" s="8" t="s">
        <v>73</v>
      </c>
      <c r="AI137" s="5">
        <f t="shared" si="5"/>
        <v>14</v>
      </c>
    </row>
    <row r="138" spans="1:35" s="5" customFormat="1" ht="84.9" hidden="1" customHeight="1" x14ac:dyDescent="0.3">
      <c r="A138" s="7">
        <v>137</v>
      </c>
      <c r="B138" s="8" t="s">
        <v>4163</v>
      </c>
      <c r="C138" s="8" t="s">
        <v>1772</v>
      </c>
      <c r="D138" s="8" t="s">
        <v>1773</v>
      </c>
      <c r="E138" s="8" t="s">
        <v>1774</v>
      </c>
      <c r="F138" s="8" t="s">
        <v>1691</v>
      </c>
      <c r="G138" s="9">
        <v>139427.5</v>
      </c>
      <c r="H138" s="17">
        <v>2</v>
      </c>
      <c r="I138" s="4" t="s">
        <v>66</v>
      </c>
      <c r="J138" s="8" t="s">
        <v>15</v>
      </c>
      <c r="K138" s="8" t="s">
        <v>67</v>
      </c>
      <c r="L138" s="8" t="s">
        <v>1775</v>
      </c>
      <c r="M138" s="8">
        <v>13.8</v>
      </c>
      <c r="N138" s="8" t="s">
        <v>69</v>
      </c>
      <c r="O138" s="8">
        <v>3.1</v>
      </c>
      <c r="P138" s="8" t="s">
        <v>10</v>
      </c>
      <c r="Q138" s="8" t="s">
        <v>1684</v>
      </c>
      <c r="R138" s="8" t="s">
        <v>1776</v>
      </c>
      <c r="S138" s="19" t="s">
        <v>1777</v>
      </c>
      <c r="T138" s="6">
        <v>2028</v>
      </c>
      <c r="U138" s="4" t="s">
        <v>4243</v>
      </c>
      <c r="V138" s="15" t="s">
        <v>4253</v>
      </c>
      <c r="W138" s="25"/>
      <c r="X138" s="25"/>
      <c r="Y138" s="25"/>
      <c r="Z138" s="25"/>
      <c r="AA138" s="25"/>
      <c r="AB138" s="25"/>
      <c r="AC138" s="25"/>
      <c r="AD138" s="7" t="str">
        <f t="shared" si="4"/>
        <v>PRT-BOLIVAR-15</v>
      </c>
      <c r="AE138" s="8" t="s">
        <v>109</v>
      </c>
      <c r="AF138" s="8"/>
      <c r="AG138" s="8"/>
      <c r="AH138" s="8" t="s">
        <v>73</v>
      </c>
      <c r="AI138" s="5">
        <f t="shared" si="5"/>
        <v>15</v>
      </c>
    </row>
    <row r="139" spans="1:35" s="5" customFormat="1" ht="84.9" hidden="1" customHeight="1" x14ac:dyDescent="0.3">
      <c r="A139" s="7">
        <v>138</v>
      </c>
      <c r="B139" s="8" t="s">
        <v>1778</v>
      </c>
      <c r="C139" s="8" t="s">
        <v>1779</v>
      </c>
      <c r="D139" s="8" t="s">
        <v>1780</v>
      </c>
      <c r="E139" s="8" t="s">
        <v>1781</v>
      </c>
      <c r="F139" s="8" t="s">
        <v>1691</v>
      </c>
      <c r="G139" s="9">
        <v>119017.5</v>
      </c>
      <c r="H139" s="17">
        <v>2</v>
      </c>
      <c r="I139" s="4" t="s">
        <v>66</v>
      </c>
      <c r="J139" s="8" t="s">
        <v>15</v>
      </c>
      <c r="K139" s="8" t="s">
        <v>67</v>
      </c>
      <c r="L139" s="8" t="s">
        <v>1782</v>
      </c>
      <c r="M139" s="8">
        <v>13.8</v>
      </c>
      <c r="N139" s="8" t="s">
        <v>69</v>
      </c>
      <c r="O139" s="8">
        <v>4</v>
      </c>
      <c r="P139" s="8" t="s">
        <v>10</v>
      </c>
      <c r="Q139" s="8" t="s">
        <v>1684</v>
      </c>
      <c r="R139" s="8" t="s">
        <v>1783</v>
      </c>
      <c r="S139" s="19" t="s">
        <v>1784</v>
      </c>
      <c r="T139" s="6">
        <v>2028</v>
      </c>
      <c r="U139" s="4" t="s">
        <v>4243</v>
      </c>
      <c r="V139" s="15" t="s">
        <v>4253</v>
      </c>
      <c r="W139" s="25"/>
      <c r="X139" s="25"/>
      <c r="Y139" s="25"/>
      <c r="Z139" s="25"/>
      <c r="AA139" s="25"/>
      <c r="AB139" s="25"/>
      <c r="AC139" s="25"/>
      <c r="AD139" s="7" t="str">
        <f t="shared" si="4"/>
        <v>PRT-BOLIVAR-16</v>
      </c>
      <c r="AE139" s="8" t="s">
        <v>109</v>
      </c>
      <c r="AF139" s="8"/>
      <c r="AG139" s="8"/>
      <c r="AH139" s="8" t="s">
        <v>73</v>
      </c>
      <c r="AI139" s="5">
        <f t="shared" si="5"/>
        <v>16</v>
      </c>
    </row>
    <row r="140" spans="1:35" s="5" customFormat="1" ht="84.9" hidden="1" customHeight="1" x14ac:dyDescent="0.3">
      <c r="A140" s="7">
        <v>139</v>
      </c>
      <c r="B140" s="8" t="s">
        <v>3842</v>
      </c>
      <c r="C140" s="8" t="s">
        <v>3843</v>
      </c>
      <c r="D140" s="8" t="s">
        <v>1785</v>
      </c>
      <c r="E140" s="8" t="s">
        <v>1786</v>
      </c>
      <c r="F140" s="8" t="s">
        <v>1691</v>
      </c>
      <c r="G140" s="9">
        <v>86156.25</v>
      </c>
      <c r="H140" s="17">
        <v>1</v>
      </c>
      <c r="I140" s="4" t="s">
        <v>66</v>
      </c>
      <c r="J140" s="8" t="s">
        <v>15</v>
      </c>
      <c r="K140" s="8" t="s">
        <v>67</v>
      </c>
      <c r="L140" s="8" t="s">
        <v>1787</v>
      </c>
      <c r="M140" s="8">
        <v>13.8</v>
      </c>
      <c r="N140" s="8" t="s">
        <v>69</v>
      </c>
      <c r="O140" s="8">
        <v>0.4</v>
      </c>
      <c r="P140" s="8" t="s">
        <v>10</v>
      </c>
      <c r="Q140" s="8" t="s">
        <v>1684</v>
      </c>
      <c r="R140" s="8" t="s">
        <v>1788</v>
      </c>
      <c r="S140" s="19" t="s">
        <v>1789</v>
      </c>
      <c r="T140" s="6">
        <v>2026</v>
      </c>
      <c r="U140" s="4" t="s">
        <v>4237</v>
      </c>
      <c r="V140" s="15" t="s">
        <v>4257</v>
      </c>
      <c r="W140" s="25"/>
      <c r="X140" s="25"/>
      <c r="Y140" s="25"/>
      <c r="Z140" s="25"/>
      <c r="AA140" s="25"/>
      <c r="AB140" s="25"/>
      <c r="AC140" s="25"/>
      <c r="AD140" s="7" t="str">
        <f t="shared" si="4"/>
        <v>PRT-BOLIVAR-17</v>
      </c>
      <c r="AE140" s="8" t="s">
        <v>109</v>
      </c>
      <c r="AF140" s="8"/>
      <c r="AG140" s="8"/>
      <c r="AH140" s="8" t="s">
        <v>73</v>
      </c>
      <c r="AI140" s="5">
        <f t="shared" si="5"/>
        <v>17</v>
      </c>
    </row>
    <row r="141" spans="1:35" s="5" customFormat="1" ht="84.9" hidden="1" customHeight="1" x14ac:dyDescent="0.3">
      <c r="A141" s="7">
        <v>140</v>
      </c>
      <c r="B141" s="8" t="s">
        <v>1790</v>
      </c>
      <c r="C141" s="8" t="s">
        <v>1791</v>
      </c>
      <c r="D141" s="8" t="s">
        <v>1792</v>
      </c>
      <c r="E141" s="8" t="s">
        <v>1718</v>
      </c>
      <c r="F141" s="8" t="s">
        <v>1691</v>
      </c>
      <c r="G141" s="9">
        <v>85332.5</v>
      </c>
      <c r="H141" s="17">
        <v>2</v>
      </c>
      <c r="I141" s="4" t="s">
        <v>66</v>
      </c>
      <c r="J141" s="8" t="s">
        <v>15</v>
      </c>
      <c r="K141" s="8" t="s">
        <v>67</v>
      </c>
      <c r="L141" s="8" t="s">
        <v>1793</v>
      </c>
      <c r="M141" s="8">
        <v>13.8</v>
      </c>
      <c r="N141" s="8" t="s">
        <v>69</v>
      </c>
      <c r="O141" s="8">
        <v>15</v>
      </c>
      <c r="P141" s="8" t="s">
        <v>10</v>
      </c>
      <c r="Q141" s="8" t="s">
        <v>1684</v>
      </c>
      <c r="R141" s="8" t="s">
        <v>1794</v>
      </c>
      <c r="S141" s="19" t="s">
        <v>1795</v>
      </c>
      <c r="T141" s="6">
        <v>2028</v>
      </c>
      <c r="U141" s="4" t="s">
        <v>4243</v>
      </c>
      <c r="V141" s="15" t="s">
        <v>4253</v>
      </c>
      <c r="W141" s="25"/>
      <c r="X141" s="25"/>
      <c r="Y141" s="25"/>
      <c r="Z141" s="25"/>
      <c r="AA141" s="25"/>
      <c r="AB141" s="25"/>
      <c r="AC141" s="25"/>
      <c r="AD141" s="7" t="str">
        <f t="shared" si="4"/>
        <v>PRT-BOLIVAR-18</v>
      </c>
      <c r="AE141" s="8" t="s">
        <v>109</v>
      </c>
      <c r="AF141" s="8"/>
      <c r="AG141" s="8"/>
      <c r="AH141" s="8" t="s">
        <v>73</v>
      </c>
      <c r="AI141" s="5">
        <f t="shared" si="5"/>
        <v>18</v>
      </c>
    </row>
    <row r="142" spans="1:35" s="5" customFormat="1" ht="84.9" hidden="1" customHeight="1" x14ac:dyDescent="0.3">
      <c r="A142" s="7">
        <v>141</v>
      </c>
      <c r="B142" s="8" t="s">
        <v>1796</v>
      </c>
      <c r="C142" s="8" t="s">
        <v>1791</v>
      </c>
      <c r="D142" s="8" t="s">
        <v>1792</v>
      </c>
      <c r="E142" s="8" t="s">
        <v>1718</v>
      </c>
      <c r="F142" s="8" t="s">
        <v>1691</v>
      </c>
      <c r="G142" s="9">
        <v>89486.25</v>
      </c>
      <c r="H142" s="17">
        <v>2</v>
      </c>
      <c r="I142" s="4" t="s">
        <v>66</v>
      </c>
      <c r="J142" s="8" t="s">
        <v>15</v>
      </c>
      <c r="K142" s="8" t="s">
        <v>67</v>
      </c>
      <c r="L142" s="8" t="s">
        <v>1797</v>
      </c>
      <c r="M142" s="8">
        <v>13.8</v>
      </c>
      <c r="N142" s="8" t="s">
        <v>69</v>
      </c>
      <c r="O142" s="8">
        <v>17</v>
      </c>
      <c r="P142" s="8" t="s">
        <v>10</v>
      </c>
      <c r="Q142" s="8" t="s">
        <v>1684</v>
      </c>
      <c r="R142" s="8" t="s">
        <v>1794</v>
      </c>
      <c r="S142" s="19" t="s">
        <v>1798</v>
      </c>
      <c r="T142" s="6">
        <v>2028</v>
      </c>
      <c r="U142" s="4" t="s">
        <v>4243</v>
      </c>
      <c r="V142" s="15" t="s">
        <v>4253</v>
      </c>
      <c r="W142" s="25"/>
      <c r="X142" s="25"/>
      <c r="Y142" s="25"/>
      <c r="Z142" s="25"/>
      <c r="AA142" s="25"/>
      <c r="AB142" s="25"/>
      <c r="AC142" s="25"/>
      <c r="AD142" s="7" t="str">
        <f t="shared" si="4"/>
        <v>PRT-BOLIVAR-19</v>
      </c>
      <c r="AE142" s="8" t="s">
        <v>109</v>
      </c>
      <c r="AF142" s="8"/>
      <c r="AG142" s="8"/>
      <c r="AH142" s="8" t="s">
        <v>73</v>
      </c>
      <c r="AI142" s="5">
        <f t="shared" si="5"/>
        <v>19</v>
      </c>
    </row>
    <row r="143" spans="1:35" s="5" customFormat="1" ht="84.9" hidden="1" customHeight="1" x14ac:dyDescent="0.3">
      <c r="A143" s="7">
        <v>142</v>
      </c>
      <c r="B143" s="8" t="s">
        <v>1799</v>
      </c>
      <c r="C143" s="8" t="s">
        <v>1800</v>
      </c>
      <c r="D143" s="8" t="s">
        <v>1801</v>
      </c>
      <c r="E143" s="8" t="s">
        <v>1802</v>
      </c>
      <c r="F143" s="8" t="s">
        <v>1803</v>
      </c>
      <c r="G143" s="9">
        <v>2388218.9124999996</v>
      </c>
      <c r="H143" s="17">
        <v>3</v>
      </c>
      <c r="I143" s="4" t="s">
        <v>66</v>
      </c>
      <c r="J143" s="8" t="s">
        <v>15</v>
      </c>
      <c r="K143" s="8" t="s">
        <v>67</v>
      </c>
      <c r="L143" s="8" t="s">
        <v>1804</v>
      </c>
      <c r="M143" s="8">
        <v>13.8</v>
      </c>
      <c r="N143" s="8" t="s">
        <v>69</v>
      </c>
      <c r="O143" s="8">
        <v>1.8</v>
      </c>
      <c r="P143" s="8" t="s">
        <v>10</v>
      </c>
      <c r="Q143" s="8" t="s">
        <v>1684</v>
      </c>
      <c r="R143" s="8" t="s">
        <v>1805</v>
      </c>
      <c r="S143" s="19" t="s">
        <v>1806</v>
      </c>
      <c r="T143" s="6">
        <v>2026</v>
      </c>
      <c r="U143" s="4" t="s">
        <v>4237</v>
      </c>
      <c r="V143" s="15" t="s">
        <v>4240</v>
      </c>
      <c r="W143" s="25"/>
      <c r="X143" s="25"/>
      <c r="Y143" s="25"/>
      <c r="Z143" s="25"/>
      <c r="AA143" s="25"/>
      <c r="AB143" s="25"/>
      <c r="AC143" s="25"/>
      <c r="AD143" s="7" t="str">
        <f t="shared" si="4"/>
        <v>PRT-BOLIVAR-20</v>
      </c>
      <c r="AE143" s="8" t="s">
        <v>109</v>
      </c>
      <c r="AF143" s="8"/>
      <c r="AG143" s="8"/>
      <c r="AH143" s="8" t="s">
        <v>73</v>
      </c>
      <c r="AI143" s="5">
        <f t="shared" si="5"/>
        <v>20</v>
      </c>
    </row>
    <row r="144" spans="1:35" s="5" customFormat="1" ht="84.9" hidden="1" customHeight="1" x14ac:dyDescent="0.3">
      <c r="A144" s="7">
        <v>143</v>
      </c>
      <c r="B144" s="8" t="s">
        <v>1807</v>
      </c>
      <c r="C144" s="8" t="s">
        <v>1791</v>
      </c>
      <c r="D144" s="8" t="s">
        <v>1808</v>
      </c>
      <c r="E144" s="8" t="s">
        <v>1718</v>
      </c>
      <c r="F144" s="8" t="s">
        <v>1691</v>
      </c>
      <c r="G144" s="9">
        <v>98242.5</v>
      </c>
      <c r="H144" s="17">
        <v>2</v>
      </c>
      <c r="I144" s="4" t="s">
        <v>66</v>
      </c>
      <c r="J144" s="8" t="s">
        <v>15</v>
      </c>
      <c r="K144" s="8" t="s">
        <v>67</v>
      </c>
      <c r="L144" s="8" t="s">
        <v>1809</v>
      </c>
      <c r="M144" s="8">
        <v>13.8</v>
      </c>
      <c r="N144" s="8" t="s">
        <v>69</v>
      </c>
      <c r="O144" s="8">
        <v>6</v>
      </c>
      <c r="P144" s="8" t="s">
        <v>10</v>
      </c>
      <c r="Q144" s="8" t="s">
        <v>1684</v>
      </c>
      <c r="R144" s="8" t="s">
        <v>1810</v>
      </c>
      <c r="S144" s="19" t="s">
        <v>1764</v>
      </c>
      <c r="T144" s="6">
        <v>2028</v>
      </c>
      <c r="U144" s="4" t="s">
        <v>4243</v>
      </c>
      <c r="V144" s="15" t="s">
        <v>4253</v>
      </c>
      <c r="W144" s="25"/>
      <c r="X144" s="25"/>
      <c r="Y144" s="25"/>
      <c r="Z144" s="25"/>
      <c r="AA144" s="25"/>
      <c r="AB144" s="25"/>
      <c r="AC144" s="25"/>
      <c r="AD144" s="7" t="str">
        <f t="shared" si="4"/>
        <v>PRT-BOLIVAR-21</v>
      </c>
      <c r="AE144" s="8" t="s">
        <v>109</v>
      </c>
      <c r="AF144" s="8"/>
      <c r="AG144" s="8"/>
      <c r="AH144" s="8" t="s">
        <v>73</v>
      </c>
      <c r="AI144" s="5">
        <f t="shared" si="5"/>
        <v>21</v>
      </c>
    </row>
    <row r="145" spans="1:35" s="5" customFormat="1" ht="84.9" hidden="1" customHeight="1" x14ac:dyDescent="0.3">
      <c r="A145" s="7">
        <v>144</v>
      </c>
      <c r="B145" s="8" t="s">
        <v>1811</v>
      </c>
      <c r="C145" s="8" t="s">
        <v>1812</v>
      </c>
      <c r="D145" s="8" t="s">
        <v>1813</v>
      </c>
      <c r="E145" s="8" t="s">
        <v>1814</v>
      </c>
      <c r="F145" s="8" t="s">
        <v>1691</v>
      </c>
      <c r="G145" s="9">
        <v>107484.9</v>
      </c>
      <c r="H145" s="17">
        <v>1</v>
      </c>
      <c r="I145" s="4" t="s">
        <v>66</v>
      </c>
      <c r="J145" s="8" t="s">
        <v>15</v>
      </c>
      <c r="K145" s="8" t="s">
        <v>67</v>
      </c>
      <c r="L145" s="8" t="s">
        <v>1815</v>
      </c>
      <c r="M145" s="8">
        <v>13.8</v>
      </c>
      <c r="N145" s="8" t="s">
        <v>69</v>
      </c>
      <c r="O145" s="8">
        <v>0.65</v>
      </c>
      <c r="P145" s="8" t="s">
        <v>10</v>
      </c>
      <c r="Q145" s="8" t="s">
        <v>1684</v>
      </c>
      <c r="R145" s="8" t="s">
        <v>1816</v>
      </c>
      <c r="S145" s="19" t="s">
        <v>1777</v>
      </c>
      <c r="T145" s="6">
        <v>2028</v>
      </c>
      <c r="U145" s="4" t="s">
        <v>4243</v>
      </c>
      <c r="V145" s="15" t="s">
        <v>4245</v>
      </c>
      <c r="W145" s="25"/>
      <c r="X145" s="25"/>
      <c r="Y145" s="25"/>
      <c r="Z145" s="25"/>
      <c r="AA145" s="25"/>
      <c r="AB145" s="25"/>
      <c r="AC145" s="25"/>
      <c r="AD145" s="7" t="str">
        <f t="shared" si="4"/>
        <v>PRT-BOLIVAR-22</v>
      </c>
      <c r="AE145" s="8" t="s">
        <v>109</v>
      </c>
      <c r="AF145" s="8"/>
      <c r="AG145" s="8"/>
      <c r="AH145" s="8" t="s">
        <v>73</v>
      </c>
      <c r="AI145" s="5">
        <f t="shared" si="5"/>
        <v>22</v>
      </c>
    </row>
    <row r="146" spans="1:35" s="5" customFormat="1" ht="84.9" hidden="1" customHeight="1" x14ac:dyDescent="0.3">
      <c r="A146" s="7">
        <v>145</v>
      </c>
      <c r="B146" s="8" t="s">
        <v>1817</v>
      </c>
      <c r="C146" s="8" t="s">
        <v>1679</v>
      </c>
      <c r="D146" s="8" t="s">
        <v>1680</v>
      </c>
      <c r="E146" s="8" t="s">
        <v>1681</v>
      </c>
      <c r="F146" s="8" t="s">
        <v>1682</v>
      </c>
      <c r="G146" s="9">
        <v>4990044.5</v>
      </c>
      <c r="H146" s="17">
        <v>4</v>
      </c>
      <c r="I146" s="4" t="s">
        <v>66</v>
      </c>
      <c r="J146" s="8" t="s">
        <v>15</v>
      </c>
      <c r="K146" s="8" t="s">
        <v>67</v>
      </c>
      <c r="L146" s="8" t="s">
        <v>1683</v>
      </c>
      <c r="M146" s="8">
        <v>13.8</v>
      </c>
      <c r="N146" s="8" t="s">
        <v>69</v>
      </c>
      <c r="O146" s="8">
        <v>4.9800000000000004</v>
      </c>
      <c r="P146" s="8" t="s">
        <v>10</v>
      </c>
      <c r="Q146" s="8" t="s">
        <v>1684</v>
      </c>
      <c r="R146" s="8" t="s">
        <v>1685</v>
      </c>
      <c r="S146" s="19" t="s">
        <v>1686</v>
      </c>
      <c r="T146" s="6">
        <v>2026</v>
      </c>
      <c r="U146" s="4" t="s">
        <v>4237</v>
      </c>
      <c r="V146" s="15" t="s">
        <v>4265</v>
      </c>
      <c r="W146" s="25"/>
      <c r="X146" s="25"/>
      <c r="Y146" s="25"/>
      <c r="Z146" s="25"/>
      <c r="AA146" s="25"/>
      <c r="AB146" s="25"/>
      <c r="AC146" s="25"/>
      <c r="AD146" s="7" t="str">
        <f t="shared" si="4"/>
        <v>PRT-BOLIVAR-23</v>
      </c>
      <c r="AE146" s="8" t="s">
        <v>109</v>
      </c>
      <c r="AF146" s="8"/>
      <c r="AG146" s="8"/>
      <c r="AH146" s="8" t="s">
        <v>73</v>
      </c>
      <c r="AI146" s="5">
        <f t="shared" si="5"/>
        <v>23</v>
      </c>
    </row>
    <row r="147" spans="1:35" s="5" customFormat="1" ht="84.9" hidden="1" customHeight="1" x14ac:dyDescent="0.3">
      <c r="A147" s="7">
        <v>146</v>
      </c>
      <c r="B147" s="8" t="s">
        <v>3844</v>
      </c>
      <c r="C147" s="8" t="s">
        <v>3845</v>
      </c>
      <c r="D147" s="8" t="s">
        <v>1785</v>
      </c>
      <c r="E147" s="8" t="s">
        <v>1818</v>
      </c>
      <c r="F147" s="8" t="s">
        <v>1691</v>
      </c>
      <c r="G147" s="9">
        <v>52781.25</v>
      </c>
      <c r="H147" s="17">
        <v>1</v>
      </c>
      <c r="I147" s="4" t="s">
        <v>66</v>
      </c>
      <c r="J147" s="8" t="s">
        <v>15</v>
      </c>
      <c r="K147" s="8" t="s">
        <v>67</v>
      </c>
      <c r="L147" s="8" t="s">
        <v>1809</v>
      </c>
      <c r="M147" s="8">
        <v>13.8</v>
      </c>
      <c r="N147" s="8" t="s">
        <v>69</v>
      </c>
      <c r="O147" s="8">
        <v>0.2</v>
      </c>
      <c r="P147" s="8" t="s">
        <v>10</v>
      </c>
      <c r="Q147" s="8" t="s">
        <v>1684</v>
      </c>
      <c r="R147" s="8" t="s">
        <v>1819</v>
      </c>
      <c r="S147" s="19" t="s">
        <v>1764</v>
      </c>
      <c r="T147" s="6">
        <v>2028</v>
      </c>
      <c r="U147" s="4" t="s">
        <v>4243</v>
      </c>
      <c r="V147" s="15" t="s">
        <v>4245</v>
      </c>
      <c r="W147" s="25"/>
      <c r="X147" s="25"/>
      <c r="Y147" s="25"/>
      <c r="Z147" s="25"/>
      <c r="AA147" s="25"/>
      <c r="AB147" s="25"/>
      <c r="AC147" s="25"/>
      <c r="AD147" s="7" t="str">
        <f t="shared" si="4"/>
        <v>PRT-BOLIVAR-24</v>
      </c>
      <c r="AE147" s="8" t="s">
        <v>109</v>
      </c>
      <c r="AF147" s="8"/>
      <c r="AG147" s="8"/>
      <c r="AH147" s="8" t="s">
        <v>73</v>
      </c>
      <c r="AI147" s="5">
        <f t="shared" si="5"/>
        <v>24</v>
      </c>
    </row>
    <row r="148" spans="1:35" s="5" customFormat="1" ht="84.9" hidden="1" customHeight="1" x14ac:dyDescent="0.3">
      <c r="A148" s="7">
        <v>147</v>
      </c>
      <c r="B148" s="8" t="s">
        <v>3889</v>
      </c>
      <c r="C148" s="8" t="s">
        <v>1820</v>
      </c>
      <c r="D148" s="8" t="s">
        <v>1821</v>
      </c>
      <c r="E148" s="8" t="s">
        <v>1822</v>
      </c>
      <c r="F148" s="8" t="s">
        <v>1691</v>
      </c>
      <c r="G148" s="9">
        <v>34013.75</v>
      </c>
      <c r="H148" s="17">
        <v>1</v>
      </c>
      <c r="I148" s="4" t="s">
        <v>66</v>
      </c>
      <c r="J148" s="8" t="s">
        <v>15</v>
      </c>
      <c r="K148" s="8" t="s">
        <v>67</v>
      </c>
      <c r="L148" s="8" t="s">
        <v>1809</v>
      </c>
      <c r="M148" s="8">
        <v>13.8</v>
      </c>
      <c r="N148" s="8" t="s">
        <v>69</v>
      </c>
      <c r="O148" s="8">
        <v>0.2</v>
      </c>
      <c r="P148" s="8" t="s">
        <v>10</v>
      </c>
      <c r="Q148" s="8" t="s">
        <v>1684</v>
      </c>
      <c r="R148" s="8" t="s">
        <v>1823</v>
      </c>
      <c r="S148" s="19" t="s">
        <v>1824</v>
      </c>
      <c r="T148" s="6">
        <v>2028</v>
      </c>
      <c r="U148" s="4" t="s">
        <v>4243</v>
      </c>
      <c r="V148" s="15" t="s">
        <v>4245</v>
      </c>
      <c r="W148" s="25"/>
      <c r="X148" s="25"/>
      <c r="Y148" s="25"/>
      <c r="Z148" s="25"/>
      <c r="AA148" s="25"/>
      <c r="AB148" s="25"/>
      <c r="AC148" s="25"/>
      <c r="AD148" s="7" t="str">
        <f t="shared" si="4"/>
        <v>PRT-BOLIVAR-25</v>
      </c>
      <c r="AE148" s="8" t="s">
        <v>109</v>
      </c>
      <c r="AF148" s="8"/>
      <c r="AG148" s="8"/>
      <c r="AH148" s="8" t="s">
        <v>73</v>
      </c>
      <c r="AI148" s="5">
        <f t="shared" si="5"/>
        <v>25</v>
      </c>
    </row>
    <row r="149" spans="1:35" s="5" customFormat="1" ht="84.9" hidden="1" customHeight="1" x14ac:dyDescent="0.3">
      <c r="A149" s="7">
        <v>148</v>
      </c>
      <c r="B149" s="8" t="s">
        <v>1825</v>
      </c>
      <c r="C149" s="8" t="s">
        <v>1826</v>
      </c>
      <c r="D149" s="8" t="s">
        <v>1827</v>
      </c>
      <c r="E149" s="8" t="s">
        <v>1828</v>
      </c>
      <c r="F149" s="8" t="s">
        <v>1829</v>
      </c>
      <c r="G149" s="9">
        <v>2779110.4</v>
      </c>
      <c r="H149" s="17"/>
      <c r="I149" s="4" t="s">
        <v>76</v>
      </c>
      <c r="J149" s="8" t="s">
        <v>15</v>
      </c>
      <c r="K149" s="8" t="s">
        <v>67</v>
      </c>
      <c r="L149" s="8" t="s">
        <v>1830</v>
      </c>
      <c r="M149" s="8"/>
      <c r="N149" s="8" t="s">
        <v>142</v>
      </c>
      <c r="O149" s="8">
        <v>111.2</v>
      </c>
      <c r="P149" s="8" t="s">
        <v>10</v>
      </c>
      <c r="Q149" s="8" t="s">
        <v>1831</v>
      </c>
      <c r="R149" s="8" t="s">
        <v>1832</v>
      </c>
      <c r="S149" s="19"/>
      <c r="T149" s="6">
        <v>2026</v>
      </c>
      <c r="U149" s="4" t="s">
        <v>4237</v>
      </c>
      <c r="V149" s="15" t="s">
        <v>4237</v>
      </c>
      <c r="W149" s="25"/>
      <c r="X149" s="25"/>
      <c r="Y149" s="25"/>
      <c r="Z149" s="25"/>
      <c r="AA149" s="25"/>
      <c r="AB149" s="25"/>
      <c r="AC149" s="25"/>
      <c r="AD149" s="7" t="str">
        <f t="shared" si="4"/>
        <v>PRT-BOLIVAR-26</v>
      </c>
      <c r="AE149" s="8" t="s">
        <v>144</v>
      </c>
      <c r="AF149" s="8"/>
      <c r="AG149" s="8"/>
      <c r="AH149" s="8" t="s">
        <v>73</v>
      </c>
      <c r="AI149" s="5">
        <f t="shared" si="5"/>
        <v>26</v>
      </c>
    </row>
    <row r="150" spans="1:35" s="5" customFormat="1" ht="84.9" hidden="1" customHeight="1" x14ac:dyDescent="0.3">
      <c r="A150" s="7">
        <v>149</v>
      </c>
      <c r="B150" s="8" t="s">
        <v>1833</v>
      </c>
      <c r="C150" s="8" t="s">
        <v>1834</v>
      </c>
      <c r="D150" s="8" t="s">
        <v>1835</v>
      </c>
      <c r="E150" s="8" t="s">
        <v>1836</v>
      </c>
      <c r="F150" s="8" t="s">
        <v>1837</v>
      </c>
      <c r="G150" s="9">
        <v>594888.6348</v>
      </c>
      <c r="H150" s="17">
        <v>6</v>
      </c>
      <c r="I150" s="4" t="s">
        <v>76</v>
      </c>
      <c r="J150" s="8" t="s">
        <v>15</v>
      </c>
      <c r="K150" s="8" t="s">
        <v>91</v>
      </c>
      <c r="L150" s="8" t="s">
        <v>1838</v>
      </c>
      <c r="M150" s="8">
        <v>34.5</v>
      </c>
      <c r="N150" s="8" t="s">
        <v>93</v>
      </c>
      <c r="O150" s="8">
        <v>5</v>
      </c>
      <c r="P150" s="8" t="s">
        <v>10</v>
      </c>
      <c r="Q150" s="8" t="s">
        <v>1839</v>
      </c>
      <c r="R150" s="8" t="s">
        <v>1840</v>
      </c>
      <c r="S150" s="19"/>
      <c r="T150" s="6">
        <v>2027</v>
      </c>
      <c r="U150" s="4" t="s">
        <v>4241</v>
      </c>
      <c r="V150" s="15" t="s">
        <v>4260</v>
      </c>
      <c r="W150" s="25"/>
      <c r="X150" s="25"/>
      <c r="Y150" s="25"/>
      <c r="Z150" s="25"/>
      <c r="AA150" s="25"/>
      <c r="AB150" s="25"/>
      <c r="AC150" s="25"/>
      <c r="AD150" s="7" t="str">
        <f t="shared" si="4"/>
        <v>PRT-BOLIVAR-27</v>
      </c>
      <c r="AE150" s="8" t="s">
        <v>167</v>
      </c>
      <c r="AF150" s="8"/>
      <c r="AG150" s="8"/>
      <c r="AH150" s="8" t="s">
        <v>73</v>
      </c>
      <c r="AI150" s="5">
        <f t="shared" si="5"/>
        <v>27</v>
      </c>
    </row>
    <row r="151" spans="1:35" s="5" customFormat="1" ht="84.9" hidden="1" customHeight="1" x14ac:dyDescent="0.3">
      <c r="A151" s="7">
        <v>150</v>
      </c>
      <c r="B151" s="8" t="s">
        <v>1841</v>
      </c>
      <c r="C151" s="8" t="s">
        <v>1842</v>
      </c>
      <c r="D151" s="8" t="s">
        <v>1843</v>
      </c>
      <c r="E151" s="8" t="s">
        <v>1844</v>
      </c>
      <c r="F151" s="8" t="s">
        <v>1845</v>
      </c>
      <c r="G151" s="9">
        <v>332850</v>
      </c>
      <c r="H151" s="17">
        <v>2</v>
      </c>
      <c r="I151" s="4" t="s">
        <v>76</v>
      </c>
      <c r="J151" s="8" t="s">
        <v>15</v>
      </c>
      <c r="K151" s="8" t="s">
        <v>91</v>
      </c>
      <c r="L151" s="8" t="s">
        <v>1846</v>
      </c>
      <c r="M151" s="8">
        <v>34.5</v>
      </c>
      <c r="N151" s="8" t="s">
        <v>93</v>
      </c>
      <c r="O151" s="8">
        <v>10</v>
      </c>
      <c r="P151" s="8" t="s">
        <v>10</v>
      </c>
      <c r="Q151" s="8" t="s">
        <v>1839</v>
      </c>
      <c r="R151" s="8" t="s">
        <v>1847</v>
      </c>
      <c r="S151" s="19"/>
      <c r="T151" s="6">
        <v>2027</v>
      </c>
      <c r="U151" s="4" t="s">
        <v>4241</v>
      </c>
      <c r="V151" s="15" t="s">
        <v>4251</v>
      </c>
      <c r="W151" s="25"/>
      <c r="X151" s="25"/>
      <c r="Y151" s="25"/>
      <c r="Z151" s="25"/>
      <c r="AA151" s="25"/>
      <c r="AB151" s="25"/>
      <c r="AC151" s="25"/>
      <c r="AD151" s="7" t="str">
        <f t="shared" si="4"/>
        <v>PRT-BOLIVAR-28</v>
      </c>
      <c r="AE151" s="8" t="s">
        <v>167</v>
      </c>
      <c r="AF151" s="8"/>
      <c r="AG151" s="8"/>
      <c r="AH151" s="8" t="s">
        <v>73</v>
      </c>
      <c r="AI151" s="5">
        <f t="shared" si="5"/>
        <v>28</v>
      </c>
    </row>
    <row r="152" spans="1:35" s="5" customFormat="1" ht="84.9" hidden="1" customHeight="1" x14ac:dyDescent="0.3">
      <c r="A152" s="7">
        <v>151</v>
      </c>
      <c r="B152" s="8" t="s">
        <v>1848</v>
      </c>
      <c r="C152" s="8" t="s">
        <v>1849</v>
      </c>
      <c r="D152" s="8" t="s">
        <v>1850</v>
      </c>
      <c r="E152" s="8" t="s">
        <v>1851</v>
      </c>
      <c r="F152" s="8" t="s">
        <v>1852</v>
      </c>
      <c r="G152" s="9">
        <v>5885109.8976000007</v>
      </c>
      <c r="H152" s="17">
        <v>12</v>
      </c>
      <c r="I152" s="4" t="s">
        <v>76</v>
      </c>
      <c r="J152" s="8" t="s">
        <v>15</v>
      </c>
      <c r="K152" s="8" t="s">
        <v>91</v>
      </c>
      <c r="L152" s="8" t="s">
        <v>1853</v>
      </c>
      <c r="M152" s="8">
        <v>34.5</v>
      </c>
      <c r="N152" s="8" t="s">
        <v>93</v>
      </c>
      <c r="O152" s="8">
        <v>25</v>
      </c>
      <c r="P152" s="8" t="s">
        <v>10</v>
      </c>
      <c r="Q152" s="8" t="s">
        <v>1854</v>
      </c>
      <c r="R152" s="8" t="s">
        <v>1855</v>
      </c>
      <c r="S152" s="19"/>
      <c r="T152" s="6">
        <v>2027</v>
      </c>
      <c r="U152" s="4" t="s">
        <v>4241</v>
      </c>
      <c r="V152" s="15" t="s">
        <v>4243</v>
      </c>
      <c r="W152" s="25"/>
      <c r="X152" s="25"/>
      <c r="Y152" s="25"/>
      <c r="Z152" s="25"/>
      <c r="AA152" s="25"/>
      <c r="AB152" s="25"/>
      <c r="AC152" s="25"/>
      <c r="AD152" s="7" t="str">
        <f t="shared" si="4"/>
        <v>PRT-BOLIVAR-29</v>
      </c>
      <c r="AE152" s="8" t="s">
        <v>167</v>
      </c>
      <c r="AF152" s="8"/>
      <c r="AG152" s="8"/>
      <c r="AH152" s="8" t="s">
        <v>73</v>
      </c>
      <c r="AI152" s="5">
        <f t="shared" si="5"/>
        <v>29</v>
      </c>
    </row>
    <row r="153" spans="1:35" s="5" customFormat="1" ht="84.9" hidden="1" customHeight="1" x14ac:dyDescent="0.3">
      <c r="A153" s="7">
        <v>152</v>
      </c>
      <c r="B153" s="8" t="s">
        <v>1856</v>
      </c>
      <c r="C153" s="8" t="s">
        <v>1849</v>
      </c>
      <c r="D153" s="8" t="s">
        <v>1857</v>
      </c>
      <c r="E153" s="8" t="s">
        <v>1851</v>
      </c>
      <c r="F153" s="8" t="s">
        <v>1858</v>
      </c>
      <c r="G153" s="9">
        <v>6049373.2935000006</v>
      </c>
      <c r="H153" s="17">
        <v>12</v>
      </c>
      <c r="I153" s="4" t="s">
        <v>76</v>
      </c>
      <c r="J153" s="8" t="s">
        <v>15</v>
      </c>
      <c r="K153" s="8" t="s">
        <v>91</v>
      </c>
      <c r="L153" s="8" t="s">
        <v>1859</v>
      </c>
      <c r="M153" s="8">
        <v>34.5</v>
      </c>
      <c r="N153" s="8" t="s">
        <v>93</v>
      </c>
      <c r="O153" s="8">
        <v>16</v>
      </c>
      <c r="P153" s="8" t="s">
        <v>10</v>
      </c>
      <c r="Q153" s="8" t="s">
        <v>1854</v>
      </c>
      <c r="R153" s="8" t="s">
        <v>1860</v>
      </c>
      <c r="S153" s="19"/>
      <c r="T153" s="6">
        <v>2027</v>
      </c>
      <c r="U153" s="4" t="s">
        <v>4241</v>
      </c>
      <c r="V153" s="15" t="s">
        <v>4243</v>
      </c>
      <c r="W153" s="25"/>
      <c r="X153" s="25"/>
      <c r="Y153" s="25"/>
      <c r="Z153" s="25"/>
      <c r="AA153" s="25"/>
      <c r="AB153" s="25"/>
      <c r="AC153" s="25"/>
      <c r="AD153" s="7" t="str">
        <f t="shared" si="4"/>
        <v>PRT-BOLIVAR-30</v>
      </c>
      <c r="AE153" s="8" t="s">
        <v>167</v>
      </c>
      <c r="AF153" s="8"/>
      <c r="AG153" s="8"/>
      <c r="AH153" s="8" t="s">
        <v>73</v>
      </c>
      <c r="AI153" s="5">
        <f t="shared" si="5"/>
        <v>30</v>
      </c>
    </row>
    <row r="154" spans="1:35" s="5" customFormat="1" ht="84.9" hidden="1" customHeight="1" x14ac:dyDescent="0.3">
      <c r="A154" s="7">
        <v>153</v>
      </c>
      <c r="B154" s="8" t="s">
        <v>1861</v>
      </c>
      <c r="C154" s="8" t="s">
        <v>1862</v>
      </c>
      <c r="D154" s="8" t="s">
        <v>1863</v>
      </c>
      <c r="E154" s="8" t="s">
        <v>1864</v>
      </c>
      <c r="F154" s="8" t="s">
        <v>1865</v>
      </c>
      <c r="G154" s="9">
        <v>1458090</v>
      </c>
      <c r="H154" s="17">
        <v>12</v>
      </c>
      <c r="I154" s="4" t="s">
        <v>76</v>
      </c>
      <c r="J154" s="8" t="s">
        <v>15</v>
      </c>
      <c r="K154" s="8" t="s">
        <v>91</v>
      </c>
      <c r="L154" s="8" t="s">
        <v>1866</v>
      </c>
      <c r="M154" s="8">
        <v>34.5</v>
      </c>
      <c r="N154" s="8" t="s">
        <v>93</v>
      </c>
      <c r="O154" s="8">
        <v>5</v>
      </c>
      <c r="P154" s="8" t="s">
        <v>10</v>
      </c>
      <c r="Q154" s="8" t="s">
        <v>774</v>
      </c>
      <c r="R154" s="8" t="s">
        <v>1867</v>
      </c>
      <c r="S154" s="19"/>
      <c r="T154" s="6">
        <v>2028</v>
      </c>
      <c r="U154" s="4" t="s">
        <v>4243</v>
      </c>
      <c r="V154" s="15" t="s">
        <v>4249</v>
      </c>
      <c r="W154" s="25"/>
      <c r="X154" s="25"/>
      <c r="Y154" s="25"/>
      <c r="Z154" s="25"/>
      <c r="AA154" s="25"/>
      <c r="AB154" s="25"/>
      <c r="AC154" s="25"/>
      <c r="AD154" s="7" t="str">
        <f t="shared" si="4"/>
        <v>PRT-BOLIVAR-31</v>
      </c>
      <c r="AE154" s="8" t="s">
        <v>167</v>
      </c>
      <c r="AF154" s="8"/>
      <c r="AG154" s="8"/>
      <c r="AH154" s="8" t="s">
        <v>73</v>
      </c>
      <c r="AI154" s="5">
        <f t="shared" si="5"/>
        <v>31</v>
      </c>
    </row>
    <row r="155" spans="1:35" s="5" customFormat="1" ht="84.9" hidden="1" customHeight="1" x14ac:dyDescent="0.3">
      <c r="A155" s="7">
        <v>154</v>
      </c>
      <c r="B155" s="8" t="s">
        <v>4174</v>
      </c>
      <c r="C155" s="8" t="s">
        <v>1679</v>
      </c>
      <c r="D155" s="8" t="s">
        <v>1680</v>
      </c>
      <c r="E155" s="8" t="s">
        <v>1681</v>
      </c>
      <c r="F155" s="8" t="s">
        <v>1682</v>
      </c>
      <c r="G155" s="9">
        <v>4990044.5</v>
      </c>
      <c r="H155" s="17">
        <v>4</v>
      </c>
      <c r="I155" s="4" t="s">
        <v>66</v>
      </c>
      <c r="J155" s="8" t="s">
        <v>15</v>
      </c>
      <c r="K155" s="8" t="s">
        <v>67</v>
      </c>
      <c r="L155" s="8" t="s">
        <v>1683</v>
      </c>
      <c r="M155" s="8">
        <v>13.8</v>
      </c>
      <c r="N155" s="8" t="s">
        <v>69</v>
      </c>
      <c r="O155" s="8">
        <v>4.9800000000000004</v>
      </c>
      <c r="P155" s="8" t="s">
        <v>10</v>
      </c>
      <c r="Q155" s="8" t="s">
        <v>1684</v>
      </c>
      <c r="R155" s="8" t="s">
        <v>1685</v>
      </c>
      <c r="S155" s="19" t="s">
        <v>1686</v>
      </c>
      <c r="T155" s="6">
        <v>2026</v>
      </c>
      <c r="U155" s="4" t="s">
        <v>4237</v>
      </c>
      <c r="V155" s="15" t="s">
        <v>4265</v>
      </c>
      <c r="W155" s="25"/>
      <c r="X155" s="25"/>
      <c r="Y155" s="25"/>
      <c r="Z155" s="25"/>
      <c r="AA155" s="25"/>
      <c r="AB155" s="25"/>
      <c r="AC155" s="25"/>
      <c r="AD155" s="7" t="str">
        <f t="shared" si="4"/>
        <v>PRT-BOLIVAR-32</v>
      </c>
      <c r="AE155" s="8" t="s">
        <v>72</v>
      </c>
      <c r="AF155" s="8"/>
      <c r="AG155" s="8"/>
      <c r="AH155" s="8" t="s">
        <v>73</v>
      </c>
      <c r="AI155" s="5">
        <f t="shared" si="5"/>
        <v>32</v>
      </c>
    </row>
    <row r="156" spans="1:35" s="5" customFormat="1" ht="84.9" hidden="1" customHeight="1" x14ac:dyDescent="0.3">
      <c r="A156" s="7">
        <v>155</v>
      </c>
      <c r="B156" s="8" t="s">
        <v>3006</v>
      </c>
      <c r="C156" s="8" t="s">
        <v>1688</v>
      </c>
      <c r="D156" s="8" t="s">
        <v>1689</v>
      </c>
      <c r="E156" s="8" t="s">
        <v>1690</v>
      </c>
      <c r="F156" s="8" t="s">
        <v>1691</v>
      </c>
      <c r="G156" s="9">
        <v>428297.01249999995</v>
      </c>
      <c r="H156" s="17">
        <v>2</v>
      </c>
      <c r="I156" s="4" t="s">
        <v>228</v>
      </c>
      <c r="J156" s="8" t="s">
        <v>15</v>
      </c>
      <c r="K156" s="8" t="s">
        <v>67</v>
      </c>
      <c r="L156" s="8" t="s">
        <v>1692</v>
      </c>
      <c r="M156" s="8">
        <v>13.8</v>
      </c>
      <c r="N156" s="8" t="s">
        <v>69</v>
      </c>
      <c r="O156" s="8">
        <v>1.8</v>
      </c>
      <c r="P156" s="8" t="s">
        <v>10</v>
      </c>
      <c r="Q156" s="8" t="s">
        <v>1684</v>
      </c>
      <c r="R156" s="8" t="s">
        <v>1693</v>
      </c>
      <c r="S156" s="19" t="s">
        <v>1694</v>
      </c>
      <c r="T156" s="6">
        <v>2026</v>
      </c>
      <c r="U156" s="4" t="s">
        <v>4237</v>
      </c>
      <c r="V156" s="15" t="s">
        <v>4238</v>
      </c>
      <c r="W156" s="25"/>
      <c r="X156" s="25"/>
      <c r="Y156" s="25"/>
      <c r="Z156" s="25"/>
      <c r="AA156" s="25"/>
      <c r="AB156" s="25"/>
      <c r="AC156" s="25"/>
      <c r="AD156" s="7" t="str">
        <f t="shared" si="4"/>
        <v>PRT-BOLIVAR-33</v>
      </c>
      <c r="AE156" s="8" t="s">
        <v>72</v>
      </c>
      <c r="AF156" s="8"/>
      <c r="AG156" s="8"/>
      <c r="AH156" s="8" t="s">
        <v>73</v>
      </c>
      <c r="AI156" s="5">
        <f t="shared" si="5"/>
        <v>33</v>
      </c>
    </row>
    <row r="157" spans="1:35" s="5" customFormat="1" ht="84.9" hidden="1" customHeight="1" x14ac:dyDescent="0.3">
      <c r="A157" s="7">
        <v>156</v>
      </c>
      <c r="B157" s="8" t="s">
        <v>1695</v>
      </c>
      <c r="C157" s="8" t="s">
        <v>1696</v>
      </c>
      <c r="D157" s="8" t="s">
        <v>1697</v>
      </c>
      <c r="E157" s="8" t="s">
        <v>1698</v>
      </c>
      <c r="F157" s="8" t="s">
        <v>1699</v>
      </c>
      <c r="G157" s="9">
        <v>44963.474999999999</v>
      </c>
      <c r="H157" s="17">
        <v>1</v>
      </c>
      <c r="I157" s="4" t="s">
        <v>66</v>
      </c>
      <c r="J157" s="8" t="s">
        <v>15</v>
      </c>
      <c r="K157" s="8" t="s">
        <v>67</v>
      </c>
      <c r="L157" s="8" t="s">
        <v>1700</v>
      </c>
      <c r="M157" s="8">
        <v>13.8</v>
      </c>
      <c r="N157" s="8" t="s">
        <v>69</v>
      </c>
      <c r="O157" s="8">
        <v>0.22600000000000001</v>
      </c>
      <c r="P157" s="8" t="s">
        <v>10</v>
      </c>
      <c r="Q157" s="8" t="s">
        <v>1684</v>
      </c>
      <c r="R157" s="8" t="s">
        <v>1701</v>
      </c>
      <c r="S157" s="19" t="s">
        <v>1702</v>
      </c>
      <c r="T157" s="6">
        <v>2026</v>
      </c>
      <c r="U157" s="4" t="s">
        <v>4237</v>
      </c>
      <c r="V157" s="15" t="s">
        <v>4257</v>
      </c>
      <c r="W157" s="25"/>
      <c r="X157" s="25"/>
      <c r="Y157" s="25"/>
      <c r="Z157" s="25"/>
      <c r="AA157" s="25"/>
      <c r="AB157" s="25"/>
      <c r="AC157" s="25"/>
      <c r="AD157" s="7" t="str">
        <f t="shared" si="4"/>
        <v>PRT-BOLIVAR-34</v>
      </c>
      <c r="AE157" s="8" t="s">
        <v>109</v>
      </c>
      <c r="AF157" s="8"/>
      <c r="AG157" s="8"/>
      <c r="AH157" s="8" t="s">
        <v>73</v>
      </c>
      <c r="AI157" s="5">
        <f t="shared" si="5"/>
        <v>34</v>
      </c>
    </row>
    <row r="158" spans="1:35" s="5" customFormat="1" ht="84.9" hidden="1" customHeight="1" x14ac:dyDescent="0.3">
      <c r="A158" s="7">
        <v>157</v>
      </c>
      <c r="B158" s="8" t="s">
        <v>3865</v>
      </c>
      <c r="C158" s="8" t="s">
        <v>1703</v>
      </c>
      <c r="D158" s="8" t="s">
        <v>1704</v>
      </c>
      <c r="E158" s="8" t="s">
        <v>1705</v>
      </c>
      <c r="F158" s="8" t="s">
        <v>1691</v>
      </c>
      <c r="G158" s="9">
        <v>169995</v>
      </c>
      <c r="H158" s="17">
        <v>1</v>
      </c>
      <c r="I158" s="4" t="s">
        <v>66</v>
      </c>
      <c r="J158" s="8" t="s">
        <v>15</v>
      </c>
      <c r="K158" s="8" t="s">
        <v>67</v>
      </c>
      <c r="L158" s="8" t="s">
        <v>1706</v>
      </c>
      <c r="M158" s="8">
        <v>13.8</v>
      </c>
      <c r="N158" s="8" t="s">
        <v>69</v>
      </c>
      <c r="O158" s="8">
        <v>0.247</v>
      </c>
      <c r="P158" s="8" t="s">
        <v>10</v>
      </c>
      <c r="Q158" s="8" t="s">
        <v>1684</v>
      </c>
      <c r="R158" s="8" t="s">
        <v>1707</v>
      </c>
      <c r="S158" s="19" t="s">
        <v>1708</v>
      </c>
      <c r="T158" s="6">
        <v>2026</v>
      </c>
      <c r="U158" s="4" t="s">
        <v>4237</v>
      </c>
      <c r="V158" s="15" t="s">
        <v>4257</v>
      </c>
      <c r="W158" s="25"/>
      <c r="X158" s="25"/>
      <c r="Y158" s="25"/>
      <c r="Z158" s="25"/>
      <c r="AA158" s="25"/>
      <c r="AB158" s="25"/>
      <c r="AC158" s="25"/>
      <c r="AD158" s="7" t="str">
        <f t="shared" si="4"/>
        <v>PRT-BOLIVAR-35</v>
      </c>
      <c r="AE158" s="8" t="s">
        <v>109</v>
      </c>
      <c r="AF158" s="8"/>
      <c r="AG158" s="8"/>
      <c r="AH158" s="8" t="s">
        <v>73</v>
      </c>
      <c r="AI158" s="5">
        <f t="shared" si="5"/>
        <v>35</v>
      </c>
    </row>
    <row r="159" spans="1:35" s="5" customFormat="1" ht="84.9" hidden="1" customHeight="1" x14ac:dyDescent="0.3">
      <c r="A159" s="7">
        <v>158</v>
      </c>
      <c r="B159" s="8" t="s">
        <v>3007</v>
      </c>
      <c r="C159" s="8" t="s">
        <v>1709</v>
      </c>
      <c r="D159" s="8" t="s">
        <v>1710</v>
      </c>
      <c r="E159" s="8" t="s">
        <v>1711</v>
      </c>
      <c r="F159" s="8" t="s">
        <v>1712</v>
      </c>
      <c r="G159" s="9">
        <v>144199.0625</v>
      </c>
      <c r="H159" s="17">
        <v>2</v>
      </c>
      <c r="I159" s="4" t="s">
        <v>66</v>
      </c>
      <c r="J159" s="8" t="s">
        <v>15</v>
      </c>
      <c r="K159" s="8" t="s">
        <v>67</v>
      </c>
      <c r="L159" s="8" t="s">
        <v>1713</v>
      </c>
      <c r="M159" s="8">
        <v>13.8</v>
      </c>
      <c r="N159" s="8" t="s">
        <v>69</v>
      </c>
      <c r="O159" s="8">
        <v>4.2560000000000002</v>
      </c>
      <c r="P159" s="8" t="s">
        <v>10</v>
      </c>
      <c r="Q159" s="8" t="s">
        <v>1684</v>
      </c>
      <c r="R159" s="8" t="s">
        <v>1714</v>
      </c>
      <c r="S159" s="19" t="s">
        <v>1715</v>
      </c>
      <c r="T159" s="6">
        <v>2026</v>
      </c>
      <c r="U159" s="4" t="s">
        <v>4237</v>
      </c>
      <c r="V159" s="15" t="s">
        <v>4238</v>
      </c>
      <c r="W159" s="25"/>
      <c r="X159" s="25"/>
      <c r="Y159" s="25"/>
      <c r="Z159" s="25"/>
      <c r="AA159" s="25"/>
      <c r="AB159" s="25"/>
      <c r="AC159" s="25"/>
      <c r="AD159" s="7" t="str">
        <f t="shared" si="4"/>
        <v>PRT-BOLIVAR-36</v>
      </c>
      <c r="AE159" s="8" t="s">
        <v>109</v>
      </c>
      <c r="AF159" s="8"/>
      <c r="AG159" s="8"/>
      <c r="AH159" s="8" t="s">
        <v>73</v>
      </c>
      <c r="AI159" s="5">
        <f t="shared" si="5"/>
        <v>36</v>
      </c>
    </row>
    <row r="160" spans="1:35" s="5" customFormat="1" ht="84.9" hidden="1" customHeight="1" x14ac:dyDescent="0.3">
      <c r="A160" s="7">
        <v>159</v>
      </c>
      <c r="B160" s="8" t="s">
        <v>3008</v>
      </c>
      <c r="C160" s="8" t="s">
        <v>1716</v>
      </c>
      <c r="D160" s="8" t="s">
        <v>1717</v>
      </c>
      <c r="E160" s="8" t="s">
        <v>1718</v>
      </c>
      <c r="F160" s="8" t="s">
        <v>1691</v>
      </c>
      <c r="G160" s="9">
        <v>106861.25</v>
      </c>
      <c r="H160" s="17">
        <v>2</v>
      </c>
      <c r="I160" s="4" t="s">
        <v>66</v>
      </c>
      <c r="J160" s="8" t="s">
        <v>15</v>
      </c>
      <c r="K160" s="8" t="s">
        <v>67</v>
      </c>
      <c r="L160" s="8" t="s">
        <v>1719</v>
      </c>
      <c r="M160" s="8">
        <v>13.8</v>
      </c>
      <c r="N160" s="8" t="s">
        <v>69</v>
      </c>
      <c r="O160" s="8">
        <v>0.53300000000000003</v>
      </c>
      <c r="P160" s="8" t="s">
        <v>10</v>
      </c>
      <c r="Q160" s="8" t="s">
        <v>1684</v>
      </c>
      <c r="R160" s="8" t="s">
        <v>1720</v>
      </c>
      <c r="S160" s="19" t="s">
        <v>1721</v>
      </c>
      <c r="T160" s="6">
        <v>2027</v>
      </c>
      <c r="U160" s="4" t="s">
        <v>4241</v>
      </c>
      <c r="V160" s="15" t="s">
        <v>4251</v>
      </c>
      <c r="W160" s="25"/>
      <c r="X160" s="25"/>
      <c r="Y160" s="25"/>
      <c r="Z160" s="25"/>
      <c r="AA160" s="25"/>
      <c r="AB160" s="25"/>
      <c r="AC160" s="25"/>
      <c r="AD160" s="7" t="str">
        <f t="shared" si="4"/>
        <v>PRT-BOLIVAR-37</v>
      </c>
      <c r="AE160" s="8" t="s">
        <v>109</v>
      </c>
      <c r="AF160" s="8"/>
      <c r="AG160" s="8"/>
      <c r="AH160" s="8" t="s">
        <v>73</v>
      </c>
      <c r="AI160" s="5">
        <f t="shared" si="5"/>
        <v>37</v>
      </c>
    </row>
    <row r="161" spans="1:35" s="5" customFormat="1" ht="84.9" hidden="1" customHeight="1" x14ac:dyDescent="0.3">
      <c r="A161" s="7">
        <v>160</v>
      </c>
      <c r="B161" s="8" t="s">
        <v>3009</v>
      </c>
      <c r="C161" s="8" t="s">
        <v>1723</v>
      </c>
      <c r="D161" s="8" t="s">
        <v>1724</v>
      </c>
      <c r="E161" s="8" t="s">
        <v>1725</v>
      </c>
      <c r="F161" s="8" t="s">
        <v>1726</v>
      </c>
      <c r="G161" s="9">
        <v>135456.25</v>
      </c>
      <c r="H161" s="17">
        <v>3</v>
      </c>
      <c r="I161" s="4" t="s">
        <v>66</v>
      </c>
      <c r="J161" s="8" t="s">
        <v>15</v>
      </c>
      <c r="K161" s="8" t="s">
        <v>67</v>
      </c>
      <c r="L161" s="8" t="s">
        <v>1727</v>
      </c>
      <c r="M161" s="8">
        <v>13.8</v>
      </c>
      <c r="N161" s="8" t="s">
        <v>69</v>
      </c>
      <c r="O161" s="8">
        <v>0.8</v>
      </c>
      <c r="P161" s="8" t="s">
        <v>10</v>
      </c>
      <c r="Q161" s="8" t="s">
        <v>1684</v>
      </c>
      <c r="R161" s="8" t="s">
        <v>1728</v>
      </c>
      <c r="S161" s="19" t="s">
        <v>1729</v>
      </c>
      <c r="T161" s="6">
        <v>2027</v>
      </c>
      <c r="U161" s="4" t="s">
        <v>4241</v>
      </c>
      <c r="V161" s="15" t="s">
        <v>4242</v>
      </c>
      <c r="W161" s="25"/>
      <c r="X161" s="25"/>
      <c r="Y161" s="25"/>
      <c r="Z161" s="25"/>
      <c r="AA161" s="25"/>
      <c r="AB161" s="25"/>
      <c r="AC161" s="25"/>
      <c r="AD161" s="7" t="str">
        <f t="shared" si="4"/>
        <v>PRT-BOLIVAR-38</v>
      </c>
      <c r="AE161" s="8" t="s">
        <v>109</v>
      </c>
      <c r="AF161" s="8"/>
      <c r="AG161" s="8"/>
      <c r="AH161" s="8" t="s">
        <v>73</v>
      </c>
      <c r="AI161" s="5">
        <f t="shared" si="5"/>
        <v>38</v>
      </c>
    </row>
    <row r="162" spans="1:35" s="5" customFormat="1" ht="84.9" hidden="1" customHeight="1" x14ac:dyDescent="0.3">
      <c r="A162" s="7">
        <v>161</v>
      </c>
      <c r="B162" s="8" t="s">
        <v>3010</v>
      </c>
      <c r="C162" s="8" t="s">
        <v>1730</v>
      </c>
      <c r="D162" s="8" t="s">
        <v>1731</v>
      </c>
      <c r="E162" s="8" t="s">
        <v>1718</v>
      </c>
      <c r="F162" s="8" t="s">
        <v>1691</v>
      </c>
      <c r="G162" s="9">
        <v>389409.38750000001</v>
      </c>
      <c r="H162" s="17">
        <v>2</v>
      </c>
      <c r="I162" s="4" t="s">
        <v>66</v>
      </c>
      <c r="J162" s="8" t="s">
        <v>15</v>
      </c>
      <c r="K162" s="8" t="s">
        <v>67</v>
      </c>
      <c r="L162" s="8" t="s">
        <v>1732</v>
      </c>
      <c r="M162" s="8">
        <v>13.8</v>
      </c>
      <c r="N162" s="8" t="s">
        <v>69</v>
      </c>
      <c r="O162" s="8">
        <v>0.84</v>
      </c>
      <c r="P162" s="8" t="s">
        <v>10</v>
      </c>
      <c r="Q162" s="8" t="s">
        <v>1684</v>
      </c>
      <c r="R162" s="8" t="s">
        <v>1733</v>
      </c>
      <c r="S162" s="19" t="s">
        <v>1734</v>
      </c>
      <c r="T162" s="6">
        <v>2027</v>
      </c>
      <c r="U162" s="4" t="s">
        <v>4241</v>
      </c>
      <c r="V162" s="15" t="s">
        <v>4251</v>
      </c>
      <c r="W162" s="25"/>
      <c r="X162" s="25"/>
      <c r="Y162" s="25"/>
      <c r="Z162" s="25"/>
      <c r="AA162" s="25"/>
      <c r="AB162" s="25"/>
      <c r="AC162" s="25"/>
      <c r="AD162" s="7" t="str">
        <f t="shared" si="4"/>
        <v>PRT-BOLIVAR-39</v>
      </c>
      <c r="AE162" s="8" t="s">
        <v>109</v>
      </c>
      <c r="AF162" s="8"/>
      <c r="AG162" s="8"/>
      <c r="AH162" s="8" t="s">
        <v>73</v>
      </c>
      <c r="AI162" s="5">
        <f t="shared" si="5"/>
        <v>39</v>
      </c>
    </row>
    <row r="163" spans="1:35" s="5" customFormat="1" ht="84.9" hidden="1" customHeight="1" x14ac:dyDescent="0.3">
      <c r="A163" s="7">
        <v>162</v>
      </c>
      <c r="B163" s="8" t="s">
        <v>3011</v>
      </c>
      <c r="C163" s="8" t="s">
        <v>1736</v>
      </c>
      <c r="D163" s="8" t="s">
        <v>1737</v>
      </c>
      <c r="E163" s="8" t="s">
        <v>1718</v>
      </c>
      <c r="F163" s="8" t="s">
        <v>1691</v>
      </c>
      <c r="G163" s="9">
        <v>428297.01249999995</v>
      </c>
      <c r="H163" s="17">
        <v>2</v>
      </c>
      <c r="I163" s="4" t="s">
        <v>66</v>
      </c>
      <c r="J163" s="8" t="s">
        <v>15</v>
      </c>
      <c r="K163" s="8" t="s">
        <v>67</v>
      </c>
      <c r="L163" s="8" t="s">
        <v>1738</v>
      </c>
      <c r="M163" s="8">
        <v>13.8</v>
      </c>
      <c r="N163" s="8" t="s">
        <v>69</v>
      </c>
      <c r="O163" s="8">
        <v>0.6</v>
      </c>
      <c r="P163" s="8" t="s">
        <v>10</v>
      </c>
      <c r="Q163" s="8" t="s">
        <v>1684</v>
      </c>
      <c r="R163" s="8" t="s">
        <v>1739</v>
      </c>
      <c r="S163" s="19" t="s">
        <v>1740</v>
      </c>
      <c r="T163" s="6">
        <v>2027</v>
      </c>
      <c r="U163" s="4" t="s">
        <v>4241</v>
      </c>
      <c r="V163" s="15" t="s">
        <v>4251</v>
      </c>
      <c r="W163" s="25"/>
      <c r="X163" s="25"/>
      <c r="Y163" s="25"/>
      <c r="Z163" s="25"/>
      <c r="AA163" s="25"/>
      <c r="AB163" s="25"/>
      <c r="AC163" s="25"/>
      <c r="AD163" s="7" t="str">
        <f t="shared" si="4"/>
        <v>PRT-BOLIVAR-40</v>
      </c>
      <c r="AE163" s="8" t="s">
        <v>109</v>
      </c>
      <c r="AF163" s="8"/>
      <c r="AG163" s="8"/>
      <c r="AH163" s="8" t="s">
        <v>73</v>
      </c>
      <c r="AI163" s="5">
        <f t="shared" si="5"/>
        <v>40</v>
      </c>
    </row>
    <row r="164" spans="1:35" s="5" customFormat="1" ht="84.9" hidden="1" customHeight="1" x14ac:dyDescent="0.3">
      <c r="A164" s="7">
        <v>163</v>
      </c>
      <c r="B164" s="8" t="s">
        <v>3856</v>
      </c>
      <c r="C164" s="8" t="s">
        <v>1741</v>
      </c>
      <c r="D164" s="8" t="s">
        <v>1742</v>
      </c>
      <c r="E164" s="8" t="s">
        <v>1718</v>
      </c>
      <c r="F164" s="8" t="s">
        <v>1691</v>
      </c>
      <c r="G164" s="9">
        <v>17890.637500000001</v>
      </c>
      <c r="H164" s="17">
        <v>1</v>
      </c>
      <c r="I164" s="4" t="s">
        <v>66</v>
      </c>
      <c r="J164" s="8" t="s">
        <v>15</v>
      </c>
      <c r="K164" s="8" t="s">
        <v>67</v>
      </c>
      <c r="L164" s="8" t="s">
        <v>1743</v>
      </c>
      <c r="M164" s="8">
        <v>13.8</v>
      </c>
      <c r="N164" s="8" t="s">
        <v>69</v>
      </c>
      <c r="O164" s="8">
        <v>0.1</v>
      </c>
      <c r="P164" s="8" t="s">
        <v>10</v>
      </c>
      <c r="Q164" s="8" t="s">
        <v>1684</v>
      </c>
      <c r="R164" s="8" t="s">
        <v>1744</v>
      </c>
      <c r="S164" s="19" t="s">
        <v>1745</v>
      </c>
      <c r="T164" s="6">
        <v>2028</v>
      </c>
      <c r="U164" s="4" t="s">
        <v>4243</v>
      </c>
      <c r="V164" s="15" t="s">
        <v>4245</v>
      </c>
      <c r="W164" s="25"/>
      <c r="X164" s="25"/>
      <c r="Y164" s="25"/>
      <c r="Z164" s="25"/>
      <c r="AA164" s="25"/>
      <c r="AB164" s="25"/>
      <c r="AC164" s="25"/>
      <c r="AD164" s="7" t="str">
        <f t="shared" si="4"/>
        <v>PRT-BOLIVAR-41</v>
      </c>
      <c r="AE164" s="8" t="s">
        <v>109</v>
      </c>
      <c r="AF164" s="8"/>
      <c r="AG164" s="8"/>
      <c r="AH164" s="8" t="s">
        <v>73</v>
      </c>
      <c r="AI164" s="5">
        <f t="shared" si="5"/>
        <v>41</v>
      </c>
    </row>
    <row r="165" spans="1:35" s="5" customFormat="1" ht="84.9" hidden="1" customHeight="1" x14ac:dyDescent="0.3">
      <c r="A165" s="7">
        <v>164</v>
      </c>
      <c r="B165" s="8" t="s">
        <v>3012</v>
      </c>
      <c r="C165" s="8" t="s">
        <v>1747</v>
      </c>
      <c r="D165" s="8" t="s">
        <v>1748</v>
      </c>
      <c r="E165" s="8" t="s">
        <v>1718</v>
      </c>
      <c r="F165" s="8" t="s">
        <v>1691</v>
      </c>
      <c r="G165" s="9">
        <v>98181.25</v>
      </c>
      <c r="H165" s="17">
        <v>2</v>
      </c>
      <c r="I165" s="4" t="s">
        <v>66</v>
      </c>
      <c r="J165" s="8" t="s">
        <v>15</v>
      </c>
      <c r="K165" s="8" t="s">
        <v>67</v>
      </c>
      <c r="L165" s="8" t="s">
        <v>1749</v>
      </c>
      <c r="M165" s="8">
        <v>13.8</v>
      </c>
      <c r="N165" s="8" t="s">
        <v>69</v>
      </c>
      <c r="O165" s="8">
        <v>0.1</v>
      </c>
      <c r="P165" s="8" t="s">
        <v>10</v>
      </c>
      <c r="Q165" s="8" t="s">
        <v>1684</v>
      </c>
      <c r="R165" s="8" t="s">
        <v>1750</v>
      </c>
      <c r="S165" s="19" t="s">
        <v>1751</v>
      </c>
      <c r="T165" s="6">
        <v>2027</v>
      </c>
      <c r="U165" s="4" t="s">
        <v>4241</v>
      </c>
      <c r="V165" s="15" t="s">
        <v>4251</v>
      </c>
      <c r="W165" s="25"/>
      <c r="X165" s="25"/>
      <c r="Y165" s="25"/>
      <c r="Z165" s="25"/>
      <c r="AA165" s="25"/>
      <c r="AB165" s="25"/>
      <c r="AC165" s="25"/>
      <c r="AD165" s="7" t="str">
        <f t="shared" si="4"/>
        <v>PRT-BOLIVAR-42</v>
      </c>
      <c r="AE165" s="8" t="s">
        <v>109</v>
      </c>
      <c r="AF165" s="8"/>
      <c r="AG165" s="8"/>
      <c r="AH165" s="8" t="s">
        <v>73</v>
      </c>
      <c r="AI165" s="5">
        <f t="shared" si="5"/>
        <v>42</v>
      </c>
    </row>
    <row r="166" spans="1:35" s="5" customFormat="1" ht="84.9" hidden="1" customHeight="1" x14ac:dyDescent="0.3">
      <c r="A166" s="7">
        <v>165</v>
      </c>
      <c r="B166" s="8" t="s">
        <v>3013</v>
      </c>
      <c r="C166" s="8" t="s">
        <v>1752</v>
      </c>
      <c r="D166" s="8" t="s">
        <v>1753</v>
      </c>
      <c r="E166" s="8" t="s">
        <v>1754</v>
      </c>
      <c r="F166" s="8" t="s">
        <v>1755</v>
      </c>
      <c r="G166" s="9">
        <v>21250</v>
      </c>
      <c r="H166" s="17">
        <v>1</v>
      </c>
      <c r="I166" s="4" t="s">
        <v>66</v>
      </c>
      <c r="J166" s="8" t="s">
        <v>15</v>
      </c>
      <c r="K166" s="8" t="s">
        <v>67</v>
      </c>
      <c r="L166" s="8" t="s">
        <v>1756</v>
      </c>
      <c r="M166" s="8">
        <v>13.8</v>
      </c>
      <c r="N166" s="8" t="s">
        <v>69</v>
      </c>
      <c r="O166" s="8">
        <v>0.2</v>
      </c>
      <c r="P166" s="8" t="s">
        <v>10</v>
      </c>
      <c r="Q166" s="8" t="s">
        <v>1684</v>
      </c>
      <c r="R166" s="8" t="s">
        <v>1757</v>
      </c>
      <c r="S166" s="19" t="s">
        <v>1758</v>
      </c>
      <c r="T166" s="6">
        <v>2026</v>
      </c>
      <c r="U166" s="4" t="s">
        <v>4237</v>
      </c>
      <c r="V166" s="15" t="s">
        <v>4257</v>
      </c>
      <c r="W166" s="25"/>
      <c r="X166" s="25"/>
      <c r="Y166" s="25"/>
      <c r="Z166" s="25"/>
      <c r="AA166" s="25"/>
      <c r="AB166" s="25"/>
      <c r="AC166" s="25"/>
      <c r="AD166" s="7" t="str">
        <f t="shared" si="4"/>
        <v>PRT-BOLIVAR-43</v>
      </c>
      <c r="AE166" s="8" t="s">
        <v>109</v>
      </c>
      <c r="AF166" s="8"/>
      <c r="AG166" s="8"/>
      <c r="AH166" s="8" t="s">
        <v>73</v>
      </c>
      <c r="AI166" s="5">
        <f t="shared" si="5"/>
        <v>43</v>
      </c>
    </row>
    <row r="167" spans="1:35" s="5" customFormat="1" ht="84.9" hidden="1" customHeight="1" x14ac:dyDescent="0.3">
      <c r="A167" s="7">
        <v>166</v>
      </c>
      <c r="B167" s="8" t="s">
        <v>3014</v>
      </c>
      <c r="C167" s="8" t="s">
        <v>1759</v>
      </c>
      <c r="D167" s="8" t="s">
        <v>1760</v>
      </c>
      <c r="E167" s="8" t="s">
        <v>1761</v>
      </c>
      <c r="F167" s="8" t="s">
        <v>1691</v>
      </c>
      <c r="G167" s="9">
        <v>35358.75</v>
      </c>
      <c r="H167" s="17">
        <v>1</v>
      </c>
      <c r="I167" s="4" t="s">
        <v>66</v>
      </c>
      <c r="J167" s="8" t="s">
        <v>15</v>
      </c>
      <c r="K167" s="8" t="s">
        <v>67</v>
      </c>
      <c r="L167" s="8" t="s">
        <v>1762</v>
      </c>
      <c r="M167" s="8">
        <v>13.8</v>
      </c>
      <c r="N167" s="8" t="s">
        <v>69</v>
      </c>
      <c r="O167" s="8">
        <v>0.3</v>
      </c>
      <c r="P167" s="8" t="s">
        <v>10</v>
      </c>
      <c r="Q167" s="8" t="s">
        <v>1684</v>
      </c>
      <c r="R167" s="8" t="s">
        <v>1763</v>
      </c>
      <c r="S167" s="19" t="s">
        <v>1764</v>
      </c>
      <c r="T167" s="6">
        <v>2028</v>
      </c>
      <c r="U167" s="4" t="s">
        <v>4243</v>
      </c>
      <c r="V167" s="15" t="s">
        <v>4245</v>
      </c>
      <c r="W167" s="25"/>
      <c r="X167" s="25"/>
      <c r="Y167" s="25"/>
      <c r="Z167" s="25"/>
      <c r="AA167" s="25"/>
      <c r="AB167" s="25"/>
      <c r="AC167" s="25"/>
      <c r="AD167" s="7" t="str">
        <f t="shared" si="4"/>
        <v>PRT-BOLIVAR-44</v>
      </c>
      <c r="AE167" s="8" t="s">
        <v>109</v>
      </c>
      <c r="AF167" s="8"/>
      <c r="AG167" s="8"/>
      <c r="AH167" s="8" t="s">
        <v>73</v>
      </c>
      <c r="AI167" s="5">
        <f t="shared" si="5"/>
        <v>44</v>
      </c>
    </row>
    <row r="168" spans="1:35" s="5" customFormat="1" ht="84.9" hidden="1" customHeight="1" x14ac:dyDescent="0.3">
      <c r="A168" s="7">
        <v>167</v>
      </c>
      <c r="B168" s="8" t="s">
        <v>3015</v>
      </c>
      <c r="C168" s="8" t="s">
        <v>1766</v>
      </c>
      <c r="D168" s="8" t="s">
        <v>1767</v>
      </c>
      <c r="E168" s="8" t="s">
        <v>1768</v>
      </c>
      <c r="F168" s="8" t="s">
        <v>1691</v>
      </c>
      <c r="G168" s="9">
        <v>157308.75</v>
      </c>
      <c r="H168" s="17">
        <v>2</v>
      </c>
      <c r="I168" s="4" t="s">
        <v>66</v>
      </c>
      <c r="J168" s="8" t="s">
        <v>15</v>
      </c>
      <c r="K168" s="8" t="s">
        <v>67</v>
      </c>
      <c r="L168" s="8" t="s">
        <v>1769</v>
      </c>
      <c r="M168" s="8">
        <v>13.8</v>
      </c>
      <c r="N168" s="8" t="s">
        <v>69</v>
      </c>
      <c r="O168" s="8">
        <v>1</v>
      </c>
      <c r="P168" s="8" t="s">
        <v>10</v>
      </c>
      <c r="Q168" s="8" t="s">
        <v>1684</v>
      </c>
      <c r="R168" s="8" t="s">
        <v>1770</v>
      </c>
      <c r="S168" s="19" t="s">
        <v>1771</v>
      </c>
      <c r="T168" s="6">
        <v>2026</v>
      </c>
      <c r="U168" s="4" t="s">
        <v>4237</v>
      </c>
      <c r="V168" s="15" t="s">
        <v>4238</v>
      </c>
      <c r="W168" s="25"/>
      <c r="X168" s="25"/>
      <c r="Y168" s="25"/>
      <c r="Z168" s="25"/>
      <c r="AA168" s="25"/>
      <c r="AB168" s="25"/>
      <c r="AC168" s="25"/>
      <c r="AD168" s="7" t="str">
        <f t="shared" si="4"/>
        <v>PRT-BOLIVAR-45</v>
      </c>
      <c r="AE168" s="8" t="s">
        <v>109</v>
      </c>
      <c r="AF168" s="8"/>
      <c r="AG168" s="8"/>
      <c r="AH168" s="8" t="s">
        <v>73</v>
      </c>
      <c r="AI168" s="5">
        <f t="shared" si="5"/>
        <v>45</v>
      </c>
    </row>
    <row r="169" spans="1:35" s="5" customFormat="1" ht="84.9" hidden="1" customHeight="1" x14ac:dyDescent="0.3">
      <c r="A169" s="7">
        <v>168</v>
      </c>
      <c r="B169" s="8" t="s">
        <v>3016</v>
      </c>
      <c r="C169" s="8" t="s">
        <v>1772</v>
      </c>
      <c r="D169" s="8" t="s">
        <v>1773</v>
      </c>
      <c r="E169" s="8" t="s">
        <v>1774</v>
      </c>
      <c r="F169" s="8" t="s">
        <v>1691</v>
      </c>
      <c r="G169" s="9">
        <v>139427.5</v>
      </c>
      <c r="H169" s="17">
        <v>2</v>
      </c>
      <c r="I169" s="4" t="s">
        <v>66</v>
      </c>
      <c r="J169" s="8" t="s">
        <v>15</v>
      </c>
      <c r="K169" s="8" t="s">
        <v>67</v>
      </c>
      <c r="L169" s="8" t="s">
        <v>1775</v>
      </c>
      <c r="M169" s="8">
        <v>13.8</v>
      </c>
      <c r="N169" s="8" t="s">
        <v>69</v>
      </c>
      <c r="O169" s="8">
        <v>3.1</v>
      </c>
      <c r="P169" s="8" t="s">
        <v>10</v>
      </c>
      <c r="Q169" s="8" t="s">
        <v>1684</v>
      </c>
      <c r="R169" s="8" t="s">
        <v>1776</v>
      </c>
      <c r="S169" s="19" t="s">
        <v>1777</v>
      </c>
      <c r="T169" s="6">
        <v>2028</v>
      </c>
      <c r="U169" s="4" t="s">
        <v>4243</v>
      </c>
      <c r="V169" s="15" t="s">
        <v>4253</v>
      </c>
      <c r="W169" s="25"/>
      <c r="X169" s="25"/>
      <c r="Y169" s="25"/>
      <c r="Z169" s="25"/>
      <c r="AA169" s="25"/>
      <c r="AB169" s="25"/>
      <c r="AC169" s="25"/>
      <c r="AD169" s="7" t="str">
        <f t="shared" si="4"/>
        <v>PRT-BOLIVAR-46</v>
      </c>
      <c r="AE169" s="8" t="s">
        <v>109</v>
      </c>
      <c r="AF169" s="8"/>
      <c r="AG169" s="8"/>
      <c r="AH169" s="8" t="s">
        <v>73</v>
      </c>
      <c r="AI169" s="5">
        <f t="shared" si="5"/>
        <v>46</v>
      </c>
    </row>
    <row r="170" spans="1:35" s="5" customFormat="1" ht="84.9" hidden="1" customHeight="1" x14ac:dyDescent="0.3">
      <c r="A170" s="7">
        <v>169</v>
      </c>
      <c r="B170" s="8" t="s">
        <v>3017</v>
      </c>
      <c r="C170" s="8" t="s">
        <v>1779</v>
      </c>
      <c r="D170" s="8" t="s">
        <v>1780</v>
      </c>
      <c r="E170" s="8" t="s">
        <v>1781</v>
      </c>
      <c r="F170" s="8" t="s">
        <v>1691</v>
      </c>
      <c r="G170" s="9">
        <v>119017.5</v>
      </c>
      <c r="H170" s="17">
        <v>2</v>
      </c>
      <c r="I170" s="4" t="s">
        <v>66</v>
      </c>
      <c r="J170" s="8" t="s">
        <v>15</v>
      </c>
      <c r="K170" s="8" t="s">
        <v>67</v>
      </c>
      <c r="L170" s="8" t="s">
        <v>1782</v>
      </c>
      <c r="M170" s="8">
        <v>13.8</v>
      </c>
      <c r="N170" s="8" t="s">
        <v>69</v>
      </c>
      <c r="O170" s="8">
        <v>4</v>
      </c>
      <c r="P170" s="8" t="s">
        <v>10</v>
      </c>
      <c r="Q170" s="8" t="s">
        <v>1684</v>
      </c>
      <c r="R170" s="8" t="s">
        <v>1783</v>
      </c>
      <c r="S170" s="19" t="s">
        <v>1784</v>
      </c>
      <c r="T170" s="6">
        <v>2028</v>
      </c>
      <c r="U170" s="4" t="s">
        <v>4243</v>
      </c>
      <c r="V170" s="15" t="s">
        <v>4253</v>
      </c>
      <c r="W170" s="25"/>
      <c r="X170" s="25"/>
      <c r="Y170" s="25"/>
      <c r="Z170" s="25"/>
      <c r="AA170" s="25"/>
      <c r="AB170" s="25"/>
      <c r="AC170" s="25"/>
      <c r="AD170" s="7" t="str">
        <f t="shared" si="4"/>
        <v>PRT-BOLIVAR-47</v>
      </c>
      <c r="AE170" s="8" t="s">
        <v>109</v>
      </c>
      <c r="AF170" s="8"/>
      <c r="AG170" s="8"/>
      <c r="AH170" s="8" t="s">
        <v>73</v>
      </c>
      <c r="AI170" s="5">
        <f t="shared" si="5"/>
        <v>47</v>
      </c>
    </row>
    <row r="171" spans="1:35" s="5" customFormat="1" ht="84.9" hidden="1" customHeight="1" x14ac:dyDescent="0.3">
      <c r="A171" s="7">
        <v>170</v>
      </c>
      <c r="B171" s="8" t="s">
        <v>4175</v>
      </c>
      <c r="C171" s="8" t="s">
        <v>3855</v>
      </c>
      <c r="D171" s="8" t="s">
        <v>1785</v>
      </c>
      <c r="E171" s="8" t="s">
        <v>1786</v>
      </c>
      <c r="F171" s="8" t="s">
        <v>1691</v>
      </c>
      <c r="G171" s="9">
        <v>86156.25</v>
      </c>
      <c r="H171" s="17">
        <v>1</v>
      </c>
      <c r="I171" s="4" t="s">
        <v>66</v>
      </c>
      <c r="J171" s="8" t="s">
        <v>15</v>
      </c>
      <c r="K171" s="8" t="s">
        <v>67</v>
      </c>
      <c r="L171" s="8" t="s">
        <v>1787</v>
      </c>
      <c r="M171" s="8">
        <v>13.8</v>
      </c>
      <c r="N171" s="8" t="s">
        <v>69</v>
      </c>
      <c r="O171" s="8">
        <v>0.4</v>
      </c>
      <c r="P171" s="8" t="s">
        <v>10</v>
      </c>
      <c r="Q171" s="8" t="s">
        <v>1684</v>
      </c>
      <c r="R171" s="8" t="s">
        <v>1788</v>
      </c>
      <c r="S171" s="19" t="s">
        <v>1789</v>
      </c>
      <c r="T171" s="6">
        <v>2026</v>
      </c>
      <c r="U171" s="4" t="s">
        <v>4237</v>
      </c>
      <c r="V171" s="15" t="s">
        <v>4257</v>
      </c>
      <c r="W171" s="25"/>
      <c r="X171" s="25"/>
      <c r="Y171" s="25"/>
      <c r="Z171" s="25"/>
      <c r="AA171" s="25"/>
      <c r="AB171" s="25"/>
      <c r="AC171" s="25"/>
      <c r="AD171" s="7" t="str">
        <f t="shared" si="4"/>
        <v>PRT-BOLIVAR-48</v>
      </c>
      <c r="AE171" s="8" t="s">
        <v>109</v>
      </c>
      <c r="AF171" s="8"/>
      <c r="AG171" s="8"/>
      <c r="AH171" s="8" t="s">
        <v>73</v>
      </c>
      <c r="AI171" s="5">
        <f t="shared" si="5"/>
        <v>48</v>
      </c>
    </row>
    <row r="172" spans="1:35" s="5" customFormat="1" ht="84.9" hidden="1" customHeight="1" x14ac:dyDescent="0.3">
      <c r="A172" s="7">
        <v>171</v>
      </c>
      <c r="B172" s="8" t="s">
        <v>3018</v>
      </c>
      <c r="C172" s="8" t="s">
        <v>1791</v>
      </c>
      <c r="D172" s="8" t="s">
        <v>1792</v>
      </c>
      <c r="E172" s="8" t="s">
        <v>1718</v>
      </c>
      <c r="F172" s="8" t="s">
        <v>1691</v>
      </c>
      <c r="G172" s="9">
        <v>85332.5</v>
      </c>
      <c r="H172" s="17">
        <v>2</v>
      </c>
      <c r="I172" s="4" t="s">
        <v>66</v>
      </c>
      <c r="J172" s="8" t="s">
        <v>15</v>
      </c>
      <c r="K172" s="8" t="s">
        <v>67</v>
      </c>
      <c r="L172" s="8" t="s">
        <v>1793</v>
      </c>
      <c r="M172" s="8">
        <v>13.8</v>
      </c>
      <c r="N172" s="8" t="s">
        <v>69</v>
      </c>
      <c r="O172" s="8">
        <v>15</v>
      </c>
      <c r="P172" s="8" t="s">
        <v>10</v>
      </c>
      <c r="Q172" s="8" t="s">
        <v>1684</v>
      </c>
      <c r="R172" s="8" t="s">
        <v>1794</v>
      </c>
      <c r="S172" s="19" t="s">
        <v>1795</v>
      </c>
      <c r="T172" s="6">
        <v>2028</v>
      </c>
      <c r="U172" s="4" t="s">
        <v>4243</v>
      </c>
      <c r="V172" s="15" t="s">
        <v>4253</v>
      </c>
      <c r="W172" s="25"/>
      <c r="X172" s="25"/>
      <c r="Y172" s="25"/>
      <c r="Z172" s="25"/>
      <c r="AA172" s="25"/>
      <c r="AB172" s="25"/>
      <c r="AC172" s="25"/>
      <c r="AD172" s="7" t="str">
        <f t="shared" si="4"/>
        <v>PRT-BOLIVAR-49</v>
      </c>
      <c r="AE172" s="8" t="s">
        <v>109</v>
      </c>
      <c r="AF172" s="8"/>
      <c r="AG172" s="8"/>
      <c r="AH172" s="8" t="s">
        <v>73</v>
      </c>
      <c r="AI172" s="5">
        <f t="shared" si="5"/>
        <v>49</v>
      </c>
    </row>
    <row r="173" spans="1:35" s="5" customFormat="1" ht="84.9" hidden="1" customHeight="1" x14ac:dyDescent="0.3">
      <c r="A173" s="7">
        <v>172</v>
      </c>
      <c r="B173" s="8" t="s">
        <v>3019</v>
      </c>
      <c r="C173" s="8" t="s">
        <v>1791</v>
      </c>
      <c r="D173" s="8" t="s">
        <v>1792</v>
      </c>
      <c r="E173" s="8" t="s">
        <v>1718</v>
      </c>
      <c r="F173" s="8" t="s">
        <v>1691</v>
      </c>
      <c r="G173" s="9">
        <v>89486.25</v>
      </c>
      <c r="H173" s="17">
        <v>2</v>
      </c>
      <c r="I173" s="4" t="s">
        <v>66</v>
      </c>
      <c r="J173" s="8" t="s">
        <v>15</v>
      </c>
      <c r="K173" s="8" t="s">
        <v>67</v>
      </c>
      <c r="L173" s="8" t="s">
        <v>1797</v>
      </c>
      <c r="M173" s="8">
        <v>13.8</v>
      </c>
      <c r="N173" s="8" t="s">
        <v>69</v>
      </c>
      <c r="O173" s="8">
        <v>17</v>
      </c>
      <c r="P173" s="8" t="s">
        <v>10</v>
      </c>
      <c r="Q173" s="8" t="s">
        <v>1684</v>
      </c>
      <c r="R173" s="8" t="s">
        <v>1794</v>
      </c>
      <c r="S173" s="19" t="s">
        <v>1798</v>
      </c>
      <c r="T173" s="6">
        <v>2028</v>
      </c>
      <c r="U173" s="4" t="s">
        <v>4243</v>
      </c>
      <c r="V173" s="15" t="s">
        <v>4253</v>
      </c>
      <c r="W173" s="25"/>
      <c r="X173" s="25"/>
      <c r="Y173" s="25"/>
      <c r="Z173" s="25"/>
      <c r="AA173" s="25"/>
      <c r="AB173" s="25"/>
      <c r="AC173" s="25"/>
      <c r="AD173" s="7" t="str">
        <f t="shared" si="4"/>
        <v>PRT-BOLIVAR-50</v>
      </c>
      <c r="AE173" s="8" t="s">
        <v>109</v>
      </c>
      <c r="AF173" s="8"/>
      <c r="AG173" s="8"/>
      <c r="AH173" s="8" t="s">
        <v>73</v>
      </c>
      <c r="AI173" s="5">
        <f t="shared" si="5"/>
        <v>50</v>
      </c>
    </row>
    <row r="174" spans="1:35" s="5" customFormat="1" ht="84.9" hidden="1" customHeight="1" x14ac:dyDescent="0.3">
      <c r="A174" s="7">
        <v>173</v>
      </c>
      <c r="B174" s="8" t="s">
        <v>11</v>
      </c>
      <c r="C174" s="8" t="s">
        <v>1800</v>
      </c>
      <c r="D174" s="8" t="s">
        <v>1801</v>
      </c>
      <c r="E174" s="8" t="s">
        <v>1802</v>
      </c>
      <c r="F174" s="8" t="s">
        <v>1803</v>
      </c>
      <c r="G174" s="9">
        <v>2388218.9124999996</v>
      </c>
      <c r="H174" s="17">
        <v>3</v>
      </c>
      <c r="I174" s="4" t="s">
        <v>66</v>
      </c>
      <c r="J174" s="8" t="s">
        <v>15</v>
      </c>
      <c r="K174" s="8" t="s">
        <v>67</v>
      </c>
      <c r="L174" s="8" t="s">
        <v>1804</v>
      </c>
      <c r="M174" s="8">
        <v>13.8</v>
      </c>
      <c r="N174" s="8" t="s">
        <v>69</v>
      </c>
      <c r="O174" s="8">
        <v>1.8</v>
      </c>
      <c r="P174" s="8" t="s">
        <v>10</v>
      </c>
      <c r="Q174" s="8" t="s">
        <v>1684</v>
      </c>
      <c r="R174" s="8" t="s">
        <v>1805</v>
      </c>
      <c r="S174" s="19" t="s">
        <v>1806</v>
      </c>
      <c r="T174" s="6">
        <v>2026</v>
      </c>
      <c r="U174" s="4" t="s">
        <v>4237</v>
      </c>
      <c r="V174" s="15" t="s">
        <v>4240</v>
      </c>
      <c r="W174" s="25"/>
      <c r="X174" s="25"/>
      <c r="Y174" s="25"/>
      <c r="Z174" s="25"/>
      <c r="AA174" s="25"/>
      <c r="AB174" s="25"/>
      <c r="AC174" s="25"/>
      <c r="AD174" s="7" t="str">
        <f t="shared" si="4"/>
        <v>PRT-BOLIVAR-51</v>
      </c>
      <c r="AE174" s="8" t="s">
        <v>109</v>
      </c>
      <c r="AF174" s="8"/>
      <c r="AG174" s="8"/>
      <c r="AH174" s="8" t="s">
        <v>73</v>
      </c>
      <c r="AI174" s="5">
        <f t="shared" si="5"/>
        <v>51</v>
      </c>
    </row>
    <row r="175" spans="1:35" s="5" customFormat="1" ht="84.9" hidden="1" customHeight="1" x14ac:dyDescent="0.3">
      <c r="A175" s="7">
        <v>174</v>
      </c>
      <c r="B175" s="8" t="s">
        <v>3020</v>
      </c>
      <c r="C175" s="8" t="s">
        <v>1791</v>
      </c>
      <c r="D175" s="8" t="s">
        <v>1808</v>
      </c>
      <c r="E175" s="8" t="s">
        <v>1718</v>
      </c>
      <c r="F175" s="8" t="s">
        <v>1691</v>
      </c>
      <c r="G175" s="9">
        <v>98242.5</v>
      </c>
      <c r="H175" s="17">
        <v>2</v>
      </c>
      <c r="I175" s="4" t="s">
        <v>66</v>
      </c>
      <c r="J175" s="8" t="s">
        <v>15</v>
      </c>
      <c r="K175" s="8" t="s">
        <v>67</v>
      </c>
      <c r="L175" s="8" t="s">
        <v>1809</v>
      </c>
      <c r="M175" s="8">
        <v>13.8</v>
      </c>
      <c r="N175" s="8" t="s">
        <v>69</v>
      </c>
      <c r="O175" s="8">
        <v>6</v>
      </c>
      <c r="P175" s="8" t="s">
        <v>10</v>
      </c>
      <c r="Q175" s="8" t="s">
        <v>1684</v>
      </c>
      <c r="R175" s="8" t="s">
        <v>1810</v>
      </c>
      <c r="S175" s="19" t="s">
        <v>1764</v>
      </c>
      <c r="T175" s="6">
        <v>2028</v>
      </c>
      <c r="U175" s="4" t="s">
        <v>4243</v>
      </c>
      <c r="V175" s="15" t="s">
        <v>4253</v>
      </c>
      <c r="W175" s="25"/>
      <c r="X175" s="25"/>
      <c r="Y175" s="25"/>
      <c r="Z175" s="25"/>
      <c r="AA175" s="25"/>
      <c r="AB175" s="25"/>
      <c r="AC175" s="25"/>
      <c r="AD175" s="7" t="str">
        <f t="shared" si="4"/>
        <v>PRT-BOLIVAR-52</v>
      </c>
      <c r="AE175" s="8" t="s">
        <v>109</v>
      </c>
      <c r="AF175" s="8"/>
      <c r="AG175" s="8"/>
      <c r="AH175" s="8" t="s">
        <v>73</v>
      </c>
      <c r="AI175" s="5">
        <f t="shared" si="5"/>
        <v>52</v>
      </c>
    </row>
    <row r="176" spans="1:35" s="5" customFormat="1" ht="84.9" hidden="1" customHeight="1" x14ac:dyDescent="0.3">
      <c r="A176" s="7">
        <v>175</v>
      </c>
      <c r="B176" s="8" t="s">
        <v>3021</v>
      </c>
      <c r="C176" s="8" t="s">
        <v>1812</v>
      </c>
      <c r="D176" s="8" t="s">
        <v>1813</v>
      </c>
      <c r="E176" s="8" t="s">
        <v>1814</v>
      </c>
      <c r="F176" s="8" t="s">
        <v>1691</v>
      </c>
      <c r="G176" s="9">
        <v>107484.9</v>
      </c>
      <c r="H176" s="17">
        <v>1</v>
      </c>
      <c r="I176" s="4" t="s">
        <v>66</v>
      </c>
      <c r="J176" s="8" t="s">
        <v>15</v>
      </c>
      <c r="K176" s="8" t="s">
        <v>67</v>
      </c>
      <c r="L176" s="8" t="s">
        <v>1815</v>
      </c>
      <c r="M176" s="8">
        <v>13.8</v>
      </c>
      <c r="N176" s="8" t="s">
        <v>69</v>
      </c>
      <c r="O176" s="8">
        <v>0.65</v>
      </c>
      <c r="P176" s="8" t="s">
        <v>10</v>
      </c>
      <c r="Q176" s="8" t="s">
        <v>1684</v>
      </c>
      <c r="R176" s="8" t="s">
        <v>1816</v>
      </c>
      <c r="S176" s="19" t="s">
        <v>1777</v>
      </c>
      <c r="T176" s="6">
        <v>2028</v>
      </c>
      <c r="U176" s="4" t="s">
        <v>4243</v>
      </c>
      <c r="V176" s="15" t="s">
        <v>4245</v>
      </c>
      <c r="W176" s="25"/>
      <c r="X176" s="25"/>
      <c r="Y176" s="25"/>
      <c r="Z176" s="25"/>
      <c r="AA176" s="25"/>
      <c r="AB176" s="25"/>
      <c r="AC176" s="25"/>
      <c r="AD176" s="7" t="str">
        <f t="shared" si="4"/>
        <v>PRT-BOLIVAR-53</v>
      </c>
      <c r="AE176" s="8" t="s">
        <v>109</v>
      </c>
      <c r="AF176" s="8"/>
      <c r="AG176" s="8"/>
      <c r="AH176" s="8" t="s">
        <v>73</v>
      </c>
      <c r="AI176" s="5">
        <f t="shared" si="5"/>
        <v>53</v>
      </c>
    </row>
    <row r="177" spans="1:35" s="5" customFormat="1" ht="84.9" hidden="1" customHeight="1" x14ac:dyDescent="0.3">
      <c r="A177" s="7">
        <v>176</v>
      </c>
      <c r="B177" s="8" t="s">
        <v>4174</v>
      </c>
      <c r="C177" s="8" t="s">
        <v>1679</v>
      </c>
      <c r="D177" s="8" t="s">
        <v>1680</v>
      </c>
      <c r="E177" s="8" t="s">
        <v>1681</v>
      </c>
      <c r="F177" s="8" t="s">
        <v>1682</v>
      </c>
      <c r="G177" s="9">
        <v>4990044.5</v>
      </c>
      <c r="H177" s="17">
        <v>4</v>
      </c>
      <c r="I177" s="4" t="s">
        <v>66</v>
      </c>
      <c r="J177" s="8" t="s">
        <v>15</v>
      </c>
      <c r="K177" s="8" t="s">
        <v>67</v>
      </c>
      <c r="L177" s="8" t="s">
        <v>1683</v>
      </c>
      <c r="M177" s="8">
        <v>13.8</v>
      </c>
      <c r="N177" s="8" t="s">
        <v>69</v>
      </c>
      <c r="O177" s="8">
        <v>4.9800000000000004</v>
      </c>
      <c r="P177" s="8" t="s">
        <v>10</v>
      </c>
      <c r="Q177" s="8" t="s">
        <v>1684</v>
      </c>
      <c r="R177" s="8" t="s">
        <v>1685</v>
      </c>
      <c r="S177" s="19" t="s">
        <v>1686</v>
      </c>
      <c r="T177" s="6">
        <v>2026</v>
      </c>
      <c r="U177" s="4" t="s">
        <v>4237</v>
      </c>
      <c r="V177" s="15" t="s">
        <v>4265</v>
      </c>
      <c r="W177" s="25"/>
      <c r="X177" s="25"/>
      <c r="Y177" s="25"/>
      <c r="Z177" s="25"/>
      <c r="AA177" s="25"/>
      <c r="AB177" s="25"/>
      <c r="AC177" s="25"/>
      <c r="AD177" s="7" t="str">
        <f t="shared" si="4"/>
        <v>PRT-BOLIVAR-54</v>
      </c>
      <c r="AE177" s="8" t="s">
        <v>109</v>
      </c>
      <c r="AF177" s="8"/>
      <c r="AG177" s="8"/>
      <c r="AH177" s="8" t="s">
        <v>73</v>
      </c>
      <c r="AI177" s="5">
        <f t="shared" si="5"/>
        <v>54</v>
      </c>
    </row>
    <row r="178" spans="1:35" s="5" customFormat="1" ht="84.9" hidden="1" customHeight="1" x14ac:dyDescent="0.3">
      <c r="A178" s="7">
        <v>177</v>
      </c>
      <c r="B178" s="8" t="s">
        <v>3853</v>
      </c>
      <c r="C178" s="8" t="s">
        <v>3854</v>
      </c>
      <c r="D178" s="8" t="s">
        <v>1785</v>
      </c>
      <c r="E178" s="8" t="s">
        <v>1818</v>
      </c>
      <c r="F178" s="8" t="s">
        <v>1691</v>
      </c>
      <c r="G178" s="9">
        <v>52781.25</v>
      </c>
      <c r="H178" s="17">
        <v>1</v>
      </c>
      <c r="I178" s="4" t="s">
        <v>66</v>
      </c>
      <c r="J178" s="8" t="s">
        <v>15</v>
      </c>
      <c r="K178" s="8" t="s">
        <v>67</v>
      </c>
      <c r="L178" s="8" t="s">
        <v>1809</v>
      </c>
      <c r="M178" s="8">
        <v>13.8</v>
      </c>
      <c r="N178" s="8" t="s">
        <v>69</v>
      </c>
      <c r="O178" s="8">
        <v>0.2</v>
      </c>
      <c r="P178" s="8" t="s">
        <v>10</v>
      </c>
      <c r="Q178" s="8" t="s">
        <v>1684</v>
      </c>
      <c r="R178" s="8" t="s">
        <v>1819</v>
      </c>
      <c r="S178" s="19" t="s">
        <v>1764</v>
      </c>
      <c r="T178" s="6">
        <v>2028</v>
      </c>
      <c r="U178" s="4" t="s">
        <v>4243</v>
      </c>
      <c r="V178" s="15" t="s">
        <v>4245</v>
      </c>
      <c r="W178" s="25"/>
      <c r="X178" s="25"/>
      <c r="Y178" s="25"/>
      <c r="Z178" s="25"/>
      <c r="AA178" s="25"/>
      <c r="AB178" s="25"/>
      <c r="AC178" s="25"/>
      <c r="AD178" s="7" t="str">
        <f t="shared" si="4"/>
        <v>PRT-BOLIVAR-55</v>
      </c>
      <c r="AE178" s="8" t="s">
        <v>109</v>
      </c>
      <c r="AF178" s="8"/>
      <c r="AG178" s="8"/>
      <c r="AH178" s="8" t="s">
        <v>73</v>
      </c>
      <c r="AI178" s="5">
        <f t="shared" si="5"/>
        <v>55</v>
      </c>
    </row>
    <row r="179" spans="1:35" s="5" customFormat="1" ht="84.9" hidden="1" customHeight="1" x14ac:dyDescent="0.3">
      <c r="A179" s="7">
        <v>178</v>
      </c>
      <c r="B179" s="8" t="s">
        <v>3864</v>
      </c>
      <c r="C179" s="8" t="s">
        <v>1820</v>
      </c>
      <c r="D179" s="8" t="s">
        <v>1821</v>
      </c>
      <c r="E179" s="8" t="s">
        <v>1822</v>
      </c>
      <c r="F179" s="8" t="s">
        <v>1691</v>
      </c>
      <c r="G179" s="9">
        <v>34013.75</v>
      </c>
      <c r="H179" s="17">
        <v>1</v>
      </c>
      <c r="I179" s="4" t="s">
        <v>66</v>
      </c>
      <c r="J179" s="8" t="s">
        <v>15</v>
      </c>
      <c r="K179" s="8" t="s">
        <v>67</v>
      </c>
      <c r="L179" s="8" t="s">
        <v>1809</v>
      </c>
      <c r="M179" s="8">
        <v>13.8</v>
      </c>
      <c r="N179" s="8" t="s">
        <v>69</v>
      </c>
      <c r="O179" s="8">
        <v>0.2</v>
      </c>
      <c r="P179" s="8" t="s">
        <v>10</v>
      </c>
      <c r="Q179" s="8" t="s">
        <v>1684</v>
      </c>
      <c r="R179" s="8" t="s">
        <v>1823</v>
      </c>
      <c r="S179" s="19" t="s">
        <v>1824</v>
      </c>
      <c r="T179" s="6">
        <v>2028</v>
      </c>
      <c r="U179" s="4" t="s">
        <v>4243</v>
      </c>
      <c r="V179" s="15" t="s">
        <v>4245</v>
      </c>
      <c r="W179" s="25"/>
      <c r="X179" s="25"/>
      <c r="Y179" s="25"/>
      <c r="Z179" s="25"/>
      <c r="AA179" s="25"/>
      <c r="AB179" s="25"/>
      <c r="AC179" s="25"/>
      <c r="AD179" s="7" t="str">
        <f t="shared" si="4"/>
        <v>PRT-BOLIVAR-56</v>
      </c>
      <c r="AE179" s="8" t="s">
        <v>109</v>
      </c>
      <c r="AF179" s="8"/>
      <c r="AG179" s="8"/>
      <c r="AH179" s="8" t="s">
        <v>73</v>
      </c>
      <c r="AI179" s="5">
        <f t="shared" si="5"/>
        <v>56</v>
      </c>
    </row>
    <row r="180" spans="1:35" s="5" customFormat="1" ht="84.9" hidden="1" customHeight="1" x14ac:dyDescent="0.3">
      <c r="A180" s="7">
        <v>179</v>
      </c>
      <c r="B180" s="8" t="s">
        <v>1825</v>
      </c>
      <c r="C180" s="8" t="s">
        <v>1826</v>
      </c>
      <c r="D180" s="8" t="s">
        <v>1827</v>
      </c>
      <c r="E180" s="8" t="s">
        <v>1828</v>
      </c>
      <c r="F180" s="8" t="s">
        <v>1829</v>
      </c>
      <c r="G180" s="9">
        <v>2779110.4</v>
      </c>
      <c r="H180" s="17"/>
      <c r="I180" s="4" t="s">
        <v>76</v>
      </c>
      <c r="J180" s="8" t="s">
        <v>15</v>
      </c>
      <c r="K180" s="8" t="s">
        <v>67</v>
      </c>
      <c r="L180" s="8" t="s">
        <v>1830</v>
      </c>
      <c r="M180" s="8"/>
      <c r="N180" s="8" t="s">
        <v>142</v>
      </c>
      <c r="O180" s="8">
        <v>111.2</v>
      </c>
      <c r="P180" s="8" t="s">
        <v>10</v>
      </c>
      <c r="Q180" s="8" t="s">
        <v>1831</v>
      </c>
      <c r="R180" s="8" t="s">
        <v>1832</v>
      </c>
      <c r="S180" s="19"/>
      <c r="T180" s="6">
        <v>2026</v>
      </c>
      <c r="U180" s="4" t="s">
        <v>4237</v>
      </c>
      <c r="V180" s="15" t="s">
        <v>4237</v>
      </c>
      <c r="W180" s="25"/>
      <c r="X180" s="25"/>
      <c r="Y180" s="25"/>
      <c r="Z180" s="25"/>
      <c r="AA180" s="25"/>
      <c r="AB180" s="25"/>
      <c r="AC180" s="25"/>
      <c r="AD180" s="7" t="str">
        <f t="shared" si="4"/>
        <v>PRT-BOLIVAR-57</v>
      </c>
      <c r="AE180" s="8" t="s">
        <v>144</v>
      </c>
      <c r="AF180" s="8"/>
      <c r="AG180" s="8"/>
      <c r="AH180" s="8" t="s">
        <v>73</v>
      </c>
      <c r="AI180" s="5">
        <f t="shared" si="5"/>
        <v>57</v>
      </c>
    </row>
    <row r="181" spans="1:35" s="5" customFormat="1" ht="84.9" hidden="1" customHeight="1" x14ac:dyDescent="0.3">
      <c r="A181" s="7">
        <v>180</v>
      </c>
      <c r="B181" s="8" t="s">
        <v>1833</v>
      </c>
      <c r="C181" s="8" t="s">
        <v>1834</v>
      </c>
      <c r="D181" s="8" t="s">
        <v>1835</v>
      </c>
      <c r="E181" s="8" t="s">
        <v>1836</v>
      </c>
      <c r="F181" s="8" t="s">
        <v>1837</v>
      </c>
      <c r="G181" s="9">
        <v>594888.6348</v>
      </c>
      <c r="H181" s="17">
        <v>6</v>
      </c>
      <c r="I181" s="4" t="s">
        <v>76</v>
      </c>
      <c r="J181" s="8" t="s">
        <v>15</v>
      </c>
      <c r="K181" s="8" t="s">
        <v>91</v>
      </c>
      <c r="L181" s="8" t="s">
        <v>1838</v>
      </c>
      <c r="M181" s="8">
        <v>34.5</v>
      </c>
      <c r="N181" s="8" t="s">
        <v>93</v>
      </c>
      <c r="O181" s="8">
        <v>5</v>
      </c>
      <c r="P181" s="8" t="s">
        <v>10</v>
      </c>
      <c r="Q181" s="8" t="s">
        <v>1839</v>
      </c>
      <c r="R181" s="8" t="s">
        <v>1840</v>
      </c>
      <c r="S181" s="19"/>
      <c r="T181" s="6">
        <v>2028</v>
      </c>
      <c r="U181" s="4" t="s">
        <v>4243</v>
      </c>
      <c r="V181" s="15" t="s">
        <v>4246</v>
      </c>
      <c r="W181" s="25"/>
      <c r="X181" s="25"/>
      <c r="Y181" s="25"/>
      <c r="Z181" s="25"/>
      <c r="AA181" s="25"/>
      <c r="AB181" s="25"/>
      <c r="AC181" s="25"/>
      <c r="AD181" s="7" t="str">
        <f t="shared" si="4"/>
        <v>PRT-BOLIVAR-58</v>
      </c>
      <c r="AE181" s="8" t="s">
        <v>167</v>
      </c>
      <c r="AF181" s="8"/>
      <c r="AG181" s="8"/>
      <c r="AH181" s="8" t="s">
        <v>73</v>
      </c>
      <c r="AI181" s="5">
        <f t="shared" si="5"/>
        <v>58</v>
      </c>
    </row>
    <row r="182" spans="1:35" s="5" customFormat="1" ht="84.9" hidden="1" customHeight="1" x14ac:dyDescent="0.3">
      <c r="A182" s="7">
        <v>181</v>
      </c>
      <c r="B182" s="8" t="s">
        <v>1841</v>
      </c>
      <c r="C182" s="8" t="s">
        <v>1842</v>
      </c>
      <c r="D182" s="8" t="s">
        <v>1843</v>
      </c>
      <c r="E182" s="8" t="s">
        <v>1844</v>
      </c>
      <c r="F182" s="8" t="s">
        <v>1845</v>
      </c>
      <c r="G182" s="9">
        <v>332850</v>
      </c>
      <c r="H182" s="17">
        <v>2</v>
      </c>
      <c r="I182" s="4" t="s">
        <v>76</v>
      </c>
      <c r="J182" s="8" t="s">
        <v>15</v>
      </c>
      <c r="K182" s="8" t="s">
        <v>91</v>
      </c>
      <c r="L182" s="8" t="s">
        <v>1846</v>
      </c>
      <c r="M182" s="8">
        <v>34.5</v>
      </c>
      <c r="N182" s="8" t="s">
        <v>93</v>
      </c>
      <c r="O182" s="8">
        <v>10</v>
      </c>
      <c r="P182" s="8" t="s">
        <v>10</v>
      </c>
      <c r="Q182" s="8" t="s">
        <v>1839</v>
      </c>
      <c r="R182" s="8" t="s">
        <v>1847</v>
      </c>
      <c r="S182" s="19"/>
      <c r="T182" s="6">
        <v>2028</v>
      </c>
      <c r="U182" s="4" t="s">
        <v>4243</v>
      </c>
      <c r="V182" s="15" t="s">
        <v>4253</v>
      </c>
      <c r="W182" s="25"/>
      <c r="X182" s="25"/>
      <c r="Y182" s="25"/>
      <c r="Z182" s="25"/>
      <c r="AA182" s="25"/>
      <c r="AB182" s="25"/>
      <c r="AC182" s="25"/>
      <c r="AD182" s="7" t="str">
        <f t="shared" si="4"/>
        <v>PRT-BOLIVAR-59</v>
      </c>
      <c r="AE182" s="8" t="s">
        <v>167</v>
      </c>
      <c r="AF182" s="8"/>
      <c r="AG182" s="8"/>
      <c r="AH182" s="8" t="s">
        <v>73</v>
      </c>
      <c r="AI182" s="5">
        <f t="shared" si="5"/>
        <v>59</v>
      </c>
    </row>
    <row r="183" spans="1:35" s="5" customFormat="1" ht="84.9" hidden="1" customHeight="1" x14ac:dyDescent="0.3">
      <c r="A183" s="7">
        <v>182</v>
      </c>
      <c r="B183" s="8" t="s">
        <v>1848</v>
      </c>
      <c r="C183" s="8" t="s">
        <v>1849</v>
      </c>
      <c r="D183" s="8" t="s">
        <v>1850</v>
      </c>
      <c r="E183" s="8" t="s">
        <v>1851</v>
      </c>
      <c r="F183" s="8" t="s">
        <v>1852</v>
      </c>
      <c r="G183" s="9">
        <v>5885109.8976000007</v>
      </c>
      <c r="H183" s="17">
        <v>12</v>
      </c>
      <c r="I183" s="4" t="s">
        <v>76</v>
      </c>
      <c r="J183" s="8" t="s">
        <v>15</v>
      </c>
      <c r="K183" s="8" t="s">
        <v>91</v>
      </c>
      <c r="L183" s="8" t="s">
        <v>1853</v>
      </c>
      <c r="M183" s="8">
        <v>34.5</v>
      </c>
      <c r="N183" s="8" t="s">
        <v>93</v>
      </c>
      <c r="O183" s="8">
        <v>25</v>
      </c>
      <c r="P183" s="8" t="s">
        <v>10</v>
      </c>
      <c r="Q183" s="8" t="s">
        <v>1854</v>
      </c>
      <c r="R183" s="8" t="s">
        <v>1855</v>
      </c>
      <c r="S183" s="19"/>
      <c r="T183" s="6">
        <v>2029</v>
      </c>
      <c r="U183" s="4" t="s">
        <v>4249</v>
      </c>
      <c r="V183" s="15" t="s">
        <v>4261</v>
      </c>
      <c r="W183" s="25"/>
      <c r="X183" s="25"/>
      <c r="Y183" s="25"/>
      <c r="Z183" s="25"/>
      <c r="AA183" s="25"/>
      <c r="AB183" s="25"/>
      <c r="AC183" s="25"/>
      <c r="AD183" s="7" t="str">
        <f t="shared" si="4"/>
        <v>PRT-BOLIVAR-60</v>
      </c>
      <c r="AE183" s="8" t="s">
        <v>167</v>
      </c>
      <c r="AF183" s="8"/>
      <c r="AG183" s="8"/>
      <c r="AH183" s="8" t="s">
        <v>73</v>
      </c>
      <c r="AI183" s="5">
        <f t="shared" si="5"/>
        <v>60</v>
      </c>
    </row>
    <row r="184" spans="1:35" s="5" customFormat="1" ht="84.9" hidden="1" customHeight="1" x14ac:dyDescent="0.3">
      <c r="A184" s="7">
        <v>183</v>
      </c>
      <c r="B184" s="8" t="s">
        <v>1856</v>
      </c>
      <c r="C184" s="8" t="s">
        <v>1849</v>
      </c>
      <c r="D184" s="8" t="s">
        <v>1857</v>
      </c>
      <c r="E184" s="8" t="s">
        <v>1851</v>
      </c>
      <c r="F184" s="8" t="s">
        <v>1858</v>
      </c>
      <c r="G184" s="9">
        <v>6049373.2935000006</v>
      </c>
      <c r="H184" s="17">
        <v>12</v>
      </c>
      <c r="I184" s="4" t="s">
        <v>76</v>
      </c>
      <c r="J184" s="8" t="s">
        <v>15</v>
      </c>
      <c r="K184" s="8" t="s">
        <v>91</v>
      </c>
      <c r="L184" s="8" t="s">
        <v>1859</v>
      </c>
      <c r="M184" s="8">
        <v>34.5</v>
      </c>
      <c r="N184" s="8" t="s">
        <v>93</v>
      </c>
      <c r="O184" s="8">
        <v>16</v>
      </c>
      <c r="P184" s="8" t="s">
        <v>10</v>
      </c>
      <c r="Q184" s="8" t="s">
        <v>1854</v>
      </c>
      <c r="R184" s="8" t="s">
        <v>1860</v>
      </c>
      <c r="S184" s="19"/>
      <c r="T184" s="6">
        <v>2029</v>
      </c>
      <c r="U184" s="4" t="s">
        <v>4249</v>
      </c>
      <c r="V184" s="15" t="s">
        <v>4261</v>
      </c>
      <c r="W184" s="25"/>
      <c r="X184" s="25"/>
      <c r="Y184" s="25"/>
      <c r="Z184" s="25"/>
      <c r="AA184" s="25"/>
      <c r="AB184" s="25"/>
      <c r="AC184" s="25"/>
      <c r="AD184" s="7" t="str">
        <f t="shared" si="4"/>
        <v>PRT-BOLIVAR-61</v>
      </c>
      <c r="AE184" s="8" t="s">
        <v>167</v>
      </c>
      <c r="AF184" s="8"/>
      <c r="AG184" s="8"/>
      <c r="AH184" s="8" t="s">
        <v>73</v>
      </c>
      <c r="AI184" s="5">
        <f t="shared" si="5"/>
        <v>61</v>
      </c>
    </row>
    <row r="185" spans="1:35" s="5" customFormat="1" ht="84.9" hidden="1" customHeight="1" x14ac:dyDescent="0.3">
      <c r="A185" s="7">
        <v>184</v>
      </c>
      <c r="B185" s="8" t="s">
        <v>1861</v>
      </c>
      <c r="C185" s="8" t="s">
        <v>1862</v>
      </c>
      <c r="D185" s="8" t="s">
        <v>1863</v>
      </c>
      <c r="E185" s="8" t="s">
        <v>1864</v>
      </c>
      <c r="F185" s="8" t="s">
        <v>1865</v>
      </c>
      <c r="G185" s="9">
        <v>1458090</v>
      </c>
      <c r="H185" s="17">
        <v>12</v>
      </c>
      <c r="I185" s="4" t="s">
        <v>76</v>
      </c>
      <c r="J185" s="8" t="s">
        <v>15</v>
      </c>
      <c r="K185" s="8" t="s">
        <v>91</v>
      </c>
      <c r="L185" s="8" t="s">
        <v>1866</v>
      </c>
      <c r="M185" s="8">
        <v>34.5</v>
      </c>
      <c r="N185" s="8" t="s">
        <v>93</v>
      </c>
      <c r="O185" s="8">
        <v>5</v>
      </c>
      <c r="P185" s="8" t="s">
        <v>10</v>
      </c>
      <c r="Q185" s="8" t="s">
        <v>774</v>
      </c>
      <c r="R185" s="8" t="s">
        <v>1867</v>
      </c>
      <c r="S185" s="19"/>
      <c r="T185" s="6">
        <v>2029</v>
      </c>
      <c r="U185" s="4" t="s">
        <v>4249</v>
      </c>
      <c r="V185" s="15" t="s">
        <v>4261</v>
      </c>
      <c r="W185" s="25"/>
      <c r="X185" s="25"/>
      <c r="Y185" s="25"/>
      <c r="Z185" s="25"/>
      <c r="AA185" s="25"/>
      <c r="AB185" s="25"/>
      <c r="AC185" s="25"/>
      <c r="AD185" s="7" t="str">
        <f t="shared" si="4"/>
        <v>PRT-BOLIVAR-62</v>
      </c>
      <c r="AE185" s="8" t="s">
        <v>167</v>
      </c>
      <c r="AF185" s="8"/>
      <c r="AG185" s="8"/>
      <c r="AH185" s="8" t="s">
        <v>73</v>
      </c>
      <c r="AI185" s="5">
        <f t="shared" si="5"/>
        <v>62</v>
      </c>
    </row>
    <row r="186" spans="1:35" s="5" customFormat="1" ht="84.9" hidden="1" customHeight="1" x14ac:dyDescent="0.3">
      <c r="A186" s="7">
        <v>185</v>
      </c>
      <c r="B186" s="8" t="s">
        <v>4026</v>
      </c>
      <c r="C186" s="8" t="s">
        <v>4027</v>
      </c>
      <c r="D186" s="8" t="s">
        <v>259</v>
      </c>
      <c r="E186" s="8" t="s">
        <v>76</v>
      </c>
      <c r="F186" s="8" t="s">
        <v>260</v>
      </c>
      <c r="G186" s="9">
        <v>454037.78998490173</v>
      </c>
      <c r="H186" s="17">
        <v>6</v>
      </c>
      <c r="I186" s="4" t="s">
        <v>76</v>
      </c>
      <c r="J186" s="8" t="s">
        <v>15</v>
      </c>
      <c r="K186" s="8" t="s">
        <v>67</v>
      </c>
      <c r="L186" s="8" t="s">
        <v>261</v>
      </c>
      <c r="M186" s="8">
        <v>34.5</v>
      </c>
      <c r="N186" s="8" t="s">
        <v>69</v>
      </c>
      <c r="O186" s="8">
        <v>1</v>
      </c>
      <c r="P186" s="8" t="s">
        <v>262</v>
      </c>
      <c r="Q186" s="8" t="s">
        <v>263</v>
      </c>
      <c r="R186" s="8" t="s">
        <v>263</v>
      </c>
      <c r="S186" s="19">
        <v>46023</v>
      </c>
      <c r="T186" s="6">
        <v>2026</v>
      </c>
      <c r="U186" s="4" t="s">
        <v>4237</v>
      </c>
      <c r="V186" s="15" t="s">
        <v>4239</v>
      </c>
      <c r="W186" s="25"/>
      <c r="X186" s="25"/>
      <c r="Y186" s="25"/>
      <c r="Z186" s="25"/>
      <c r="AA186" s="25"/>
      <c r="AB186" s="25"/>
      <c r="AC186" s="25"/>
      <c r="AD186" s="7" t="str">
        <f t="shared" si="4"/>
        <v>PRT-CARABOBO-1</v>
      </c>
      <c r="AE186" s="8" t="s">
        <v>72</v>
      </c>
      <c r="AF186" s="8"/>
      <c r="AG186" s="8"/>
      <c r="AH186" s="8" t="s">
        <v>264</v>
      </c>
      <c r="AI186" s="5">
        <v>1</v>
      </c>
    </row>
    <row r="187" spans="1:35" s="5" customFormat="1" ht="84.9" hidden="1" customHeight="1" x14ac:dyDescent="0.3">
      <c r="A187" s="7">
        <v>186</v>
      </c>
      <c r="B187" s="8" t="s">
        <v>4028</v>
      </c>
      <c r="C187" s="8" t="s">
        <v>4029</v>
      </c>
      <c r="D187" s="8" t="s">
        <v>265</v>
      </c>
      <c r="E187" s="8" t="s">
        <v>76</v>
      </c>
      <c r="F187" s="8" t="s">
        <v>260</v>
      </c>
      <c r="G187" s="9">
        <v>9525749.1569064371</v>
      </c>
      <c r="H187" s="17">
        <v>6</v>
      </c>
      <c r="I187" s="4" t="s">
        <v>76</v>
      </c>
      <c r="J187" s="8" t="s">
        <v>15</v>
      </c>
      <c r="K187" s="8" t="s">
        <v>67</v>
      </c>
      <c r="L187" s="8" t="s">
        <v>266</v>
      </c>
      <c r="M187" s="8">
        <v>34.5</v>
      </c>
      <c r="N187" s="8" t="s">
        <v>69</v>
      </c>
      <c r="O187" s="8">
        <v>15.894</v>
      </c>
      <c r="P187" s="8" t="s">
        <v>262</v>
      </c>
      <c r="Q187" s="8" t="s">
        <v>267</v>
      </c>
      <c r="R187" s="8" t="s">
        <v>267</v>
      </c>
      <c r="S187" s="19">
        <v>46023</v>
      </c>
      <c r="T187" s="6">
        <v>2026</v>
      </c>
      <c r="U187" s="4" t="s">
        <v>4237</v>
      </c>
      <c r="V187" s="15" t="s">
        <v>4239</v>
      </c>
      <c r="W187" s="25"/>
      <c r="X187" s="25"/>
      <c r="Y187" s="25"/>
      <c r="Z187" s="25"/>
      <c r="AA187" s="25"/>
      <c r="AB187" s="25"/>
      <c r="AC187" s="25"/>
      <c r="AD187" s="7" t="str">
        <f t="shared" si="4"/>
        <v>PRT-CARABOBO-2</v>
      </c>
      <c r="AE187" s="8" t="s">
        <v>72</v>
      </c>
      <c r="AF187" s="8"/>
      <c r="AG187" s="8"/>
      <c r="AH187" s="8" t="s">
        <v>264</v>
      </c>
      <c r="AI187" s="5">
        <f t="shared" si="5"/>
        <v>2</v>
      </c>
    </row>
    <row r="188" spans="1:35" s="5" customFormat="1" ht="84.9" hidden="1" customHeight="1" x14ac:dyDescent="0.3">
      <c r="A188" s="7">
        <v>187</v>
      </c>
      <c r="B188" s="8" t="s">
        <v>4030</v>
      </c>
      <c r="C188" s="8" t="s">
        <v>4031</v>
      </c>
      <c r="D188" s="8" t="s">
        <v>268</v>
      </c>
      <c r="E188" s="8" t="s">
        <v>76</v>
      </c>
      <c r="F188" s="8" t="s">
        <v>260</v>
      </c>
      <c r="G188" s="9">
        <v>1170000</v>
      </c>
      <c r="H188" s="17">
        <v>6</v>
      </c>
      <c r="I188" s="4" t="s">
        <v>76</v>
      </c>
      <c r="J188" s="8" t="s">
        <v>15</v>
      </c>
      <c r="K188" s="8" t="s">
        <v>67</v>
      </c>
      <c r="L188" s="8" t="s">
        <v>269</v>
      </c>
      <c r="M188" s="8">
        <v>13.8</v>
      </c>
      <c r="N188" s="8" t="s">
        <v>69</v>
      </c>
      <c r="O188" s="8">
        <v>1.5</v>
      </c>
      <c r="P188" s="8" t="s">
        <v>262</v>
      </c>
      <c r="Q188" s="8" t="s">
        <v>270</v>
      </c>
      <c r="R188" s="8" t="s">
        <v>270</v>
      </c>
      <c r="S188" s="19">
        <v>46023</v>
      </c>
      <c r="T188" s="6">
        <v>2026</v>
      </c>
      <c r="U188" s="4" t="s">
        <v>4237</v>
      </c>
      <c r="V188" s="15" t="s">
        <v>4239</v>
      </c>
      <c r="W188" s="25"/>
      <c r="X188" s="25"/>
      <c r="Y188" s="25"/>
      <c r="Z188" s="25"/>
      <c r="AA188" s="25"/>
      <c r="AB188" s="25"/>
      <c r="AC188" s="25"/>
      <c r="AD188" s="7" t="str">
        <f t="shared" si="4"/>
        <v>PRT-CARABOBO-3</v>
      </c>
      <c r="AE188" s="8" t="s">
        <v>72</v>
      </c>
      <c r="AF188" s="8"/>
      <c r="AG188" s="8"/>
      <c r="AH188" s="8" t="s">
        <v>264</v>
      </c>
      <c r="AI188" s="5">
        <f t="shared" si="5"/>
        <v>3</v>
      </c>
    </row>
    <row r="189" spans="1:35" s="5" customFormat="1" ht="84.9" hidden="1" customHeight="1" x14ac:dyDescent="0.3">
      <c r="A189" s="7">
        <v>188</v>
      </c>
      <c r="B189" s="8" t="s">
        <v>4032</v>
      </c>
      <c r="C189" s="8" t="s">
        <v>4033</v>
      </c>
      <c r="D189" s="8" t="s">
        <v>268</v>
      </c>
      <c r="E189" s="8" t="s">
        <v>76</v>
      </c>
      <c r="F189" s="8" t="s">
        <v>260</v>
      </c>
      <c r="G189" s="9">
        <v>840262.37216195266</v>
      </c>
      <c r="H189" s="17">
        <v>12</v>
      </c>
      <c r="I189" s="4" t="s">
        <v>76</v>
      </c>
      <c r="J189" s="8" t="s">
        <v>15</v>
      </c>
      <c r="K189" s="8" t="s">
        <v>67</v>
      </c>
      <c r="L189" s="8" t="s">
        <v>271</v>
      </c>
      <c r="M189" s="8">
        <v>13.8</v>
      </c>
      <c r="N189" s="8" t="s">
        <v>69</v>
      </c>
      <c r="O189" s="8">
        <v>1.6</v>
      </c>
      <c r="P189" s="8" t="s">
        <v>262</v>
      </c>
      <c r="Q189" s="8" t="s">
        <v>270</v>
      </c>
      <c r="R189" s="8" t="s">
        <v>270</v>
      </c>
      <c r="S189" s="19">
        <v>46023</v>
      </c>
      <c r="T189" s="6">
        <v>2026</v>
      </c>
      <c r="U189" s="4" t="s">
        <v>4237</v>
      </c>
      <c r="V189" s="15" t="s">
        <v>4241</v>
      </c>
      <c r="W189" s="25"/>
      <c r="X189" s="25"/>
      <c r="Y189" s="25"/>
      <c r="Z189" s="25"/>
      <c r="AA189" s="25"/>
      <c r="AB189" s="25"/>
      <c r="AC189" s="25"/>
      <c r="AD189" s="7" t="str">
        <f t="shared" si="4"/>
        <v>PRT-CARABOBO-4</v>
      </c>
      <c r="AE189" s="8" t="s">
        <v>72</v>
      </c>
      <c r="AF189" s="8"/>
      <c r="AG189" s="8"/>
      <c r="AH189" s="8" t="s">
        <v>264</v>
      </c>
      <c r="AI189" s="5">
        <f t="shared" si="5"/>
        <v>4</v>
      </c>
    </row>
    <row r="190" spans="1:35" s="5" customFormat="1" ht="84.9" hidden="1" customHeight="1" x14ac:dyDescent="0.3">
      <c r="A190" s="7">
        <v>189</v>
      </c>
      <c r="B190" s="8" t="s">
        <v>4034</v>
      </c>
      <c r="C190" s="8" t="s">
        <v>4035</v>
      </c>
      <c r="D190" s="8" t="s">
        <v>268</v>
      </c>
      <c r="E190" s="8" t="s">
        <v>76</v>
      </c>
      <c r="F190" s="8" t="s">
        <v>260</v>
      </c>
      <c r="G190" s="9">
        <v>2187.2630631402212</v>
      </c>
      <c r="H190" s="17">
        <v>6</v>
      </c>
      <c r="I190" s="4" t="s">
        <v>76</v>
      </c>
      <c r="J190" s="8" t="s">
        <v>15</v>
      </c>
      <c r="K190" s="8" t="s">
        <v>67</v>
      </c>
      <c r="L190" s="8" t="s">
        <v>272</v>
      </c>
      <c r="M190" s="8">
        <v>13.8</v>
      </c>
      <c r="N190" s="8" t="s">
        <v>69</v>
      </c>
      <c r="O190" s="8">
        <v>0.255</v>
      </c>
      <c r="P190" s="8" t="s">
        <v>262</v>
      </c>
      <c r="Q190" s="8" t="s">
        <v>270</v>
      </c>
      <c r="R190" s="8" t="s">
        <v>270</v>
      </c>
      <c r="S190" s="19">
        <v>46023</v>
      </c>
      <c r="T190" s="6">
        <v>2026</v>
      </c>
      <c r="U190" s="4" t="s">
        <v>4237</v>
      </c>
      <c r="V190" s="15" t="s">
        <v>4239</v>
      </c>
      <c r="W190" s="25"/>
      <c r="X190" s="25"/>
      <c r="Y190" s="25"/>
      <c r="Z190" s="25"/>
      <c r="AA190" s="25"/>
      <c r="AB190" s="25"/>
      <c r="AC190" s="25"/>
      <c r="AD190" s="7" t="str">
        <f t="shared" si="4"/>
        <v>PRT-CARABOBO-5</v>
      </c>
      <c r="AE190" s="8" t="s">
        <v>72</v>
      </c>
      <c r="AF190" s="8"/>
      <c r="AG190" s="8"/>
      <c r="AH190" s="8" t="s">
        <v>264</v>
      </c>
      <c r="AI190" s="5">
        <f t="shared" si="5"/>
        <v>5</v>
      </c>
    </row>
    <row r="191" spans="1:35" s="5" customFormat="1" ht="84.9" hidden="1" customHeight="1" x14ac:dyDescent="0.3">
      <c r="A191" s="7">
        <v>190</v>
      </c>
      <c r="B191" s="8" t="s">
        <v>4036</v>
      </c>
      <c r="C191" s="8" t="s">
        <v>4037</v>
      </c>
      <c r="D191" s="8" t="s">
        <v>268</v>
      </c>
      <c r="E191" s="8" t="s">
        <v>76</v>
      </c>
      <c r="F191" s="8" t="s">
        <v>260</v>
      </c>
      <c r="G191" s="9">
        <v>38518.525718469806</v>
      </c>
      <c r="H191" s="17">
        <v>6</v>
      </c>
      <c r="I191" s="4" t="s">
        <v>76</v>
      </c>
      <c r="J191" s="8" t="s">
        <v>15</v>
      </c>
      <c r="K191" s="8" t="s">
        <v>67</v>
      </c>
      <c r="L191" s="8" t="s">
        <v>273</v>
      </c>
      <c r="M191" s="8">
        <v>13.8</v>
      </c>
      <c r="N191" s="8" t="s">
        <v>69</v>
      </c>
      <c r="O191" s="8">
        <v>0.36</v>
      </c>
      <c r="P191" s="8" t="s">
        <v>262</v>
      </c>
      <c r="Q191" s="8" t="s">
        <v>270</v>
      </c>
      <c r="R191" s="8" t="s">
        <v>270</v>
      </c>
      <c r="S191" s="19">
        <v>46023</v>
      </c>
      <c r="T191" s="6">
        <v>2026</v>
      </c>
      <c r="U191" s="4" t="s">
        <v>4237</v>
      </c>
      <c r="V191" s="15" t="s">
        <v>4239</v>
      </c>
      <c r="W191" s="25"/>
      <c r="X191" s="25"/>
      <c r="Y191" s="25"/>
      <c r="Z191" s="25"/>
      <c r="AA191" s="25"/>
      <c r="AB191" s="25"/>
      <c r="AC191" s="25"/>
      <c r="AD191" s="7" t="str">
        <f t="shared" si="4"/>
        <v>PRT-CARABOBO-6</v>
      </c>
      <c r="AE191" s="8" t="s">
        <v>72</v>
      </c>
      <c r="AF191" s="8"/>
      <c r="AG191" s="8"/>
      <c r="AH191" s="8" t="s">
        <v>264</v>
      </c>
      <c r="AI191" s="5">
        <f t="shared" si="5"/>
        <v>6</v>
      </c>
    </row>
    <row r="192" spans="1:35" s="5" customFormat="1" ht="84.9" hidden="1" customHeight="1" x14ac:dyDescent="0.3">
      <c r="A192" s="7">
        <v>191</v>
      </c>
      <c r="B192" s="8" t="s">
        <v>4038</v>
      </c>
      <c r="C192" s="8" t="s">
        <v>4039</v>
      </c>
      <c r="D192" s="8" t="s">
        <v>268</v>
      </c>
      <c r="E192" s="8" t="s">
        <v>76</v>
      </c>
      <c r="F192" s="8" t="s">
        <v>260</v>
      </c>
      <c r="G192" s="9">
        <v>328328.54447951686</v>
      </c>
      <c r="H192" s="17">
        <v>6</v>
      </c>
      <c r="I192" s="4" t="s">
        <v>76</v>
      </c>
      <c r="J192" s="8" t="s">
        <v>15</v>
      </c>
      <c r="K192" s="8" t="s">
        <v>67</v>
      </c>
      <c r="L192" s="8" t="s">
        <v>274</v>
      </c>
      <c r="M192" s="8">
        <v>13.8</v>
      </c>
      <c r="N192" s="8" t="s">
        <v>69</v>
      </c>
      <c r="O192" s="8">
        <v>0.7</v>
      </c>
      <c r="P192" s="8" t="s">
        <v>262</v>
      </c>
      <c r="Q192" s="8" t="s">
        <v>270</v>
      </c>
      <c r="R192" s="8" t="s">
        <v>270</v>
      </c>
      <c r="S192" s="19">
        <v>46023</v>
      </c>
      <c r="T192" s="6">
        <v>2026</v>
      </c>
      <c r="U192" s="4" t="s">
        <v>4237</v>
      </c>
      <c r="V192" s="15" t="s">
        <v>4239</v>
      </c>
      <c r="W192" s="25"/>
      <c r="X192" s="25"/>
      <c r="Y192" s="25"/>
      <c r="Z192" s="25"/>
      <c r="AA192" s="25"/>
      <c r="AB192" s="25"/>
      <c r="AC192" s="25"/>
      <c r="AD192" s="7" t="str">
        <f t="shared" si="4"/>
        <v>PRT-CARABOBO-7</v>
      </c>
      <c r="AE192" s="8" t="s">
        <v>72</v>
      </c>
      <c r="AF192" s="8"/>
      <c r="AG192" s="8"/>
      <c r="AH192" s="8" t="s">
        <v>264</v>
      </c>
      <c r="AI192" s="5">
        <f t="shared" si="5"/>
        <v>7</v>
      </c>
    </row>
    <row r="193" spans="1:35" s="5" customFormat="1" ht="84.9" hidden="1" customHeight="1" x14ac:dyDescent="0.3">
      <c r="A193" s="7">
        <v>192</v>
      </c>
      <c r="B193" s="8" t="s">
        <v>4040</v>
      </c>
      <c r="C193" s="8" t="s">
        <v>4041</v>
      </c>
      <c r="D193" s="8" t="s">
        <v>275</v>
      </c>
      <c r="E193" s="8" t="s">
        <v>76</v>
      </c>
      <c r="F193" s="8" t="s">
        <v>260</v>
      </c>
      <c r="G193" s="9">
        <v>4719286.0420867624</v>
      </c>
      <c r="H193" s="17">
        <v>6</v>
      </c>
      <c r="I193" s="4" t="s">
        <v>76</v>
      </c>
      <c r="J193" s="8" t="s">
        <v>15</v>
      </c>
      <c r="K193" s="8" t="s">
        <v>67</v>
      </c>
      <c r="L193" s="8" t="s">
        <v>276</v>
      </c>
      <c r="M193" s="8">
        <v>13.8</v>
      </c>
      <c r="N193" s="8" t="s">
        <v>69</v>
      </c>
      <c r="O193" s="8">
        <v>2</v>
      </c>
      <c r="P193" s="8" t="s">
        <v>262</v>
      </c>
      <c r="Q193" s="8" t="s">
        <v>277</v>
      </c>
      <c r="R193" s="8" t="s">
        <v>277</v>
      </c>
      <c r="S193" s="19">
        <v>46023</v>
      </c>
      <c r="T193" s="6">
        <v>2026</v>
      </c>
      <c r="U193" s="4" t="s">
        <v>4237</v>
      </c>
      <c r="V193" s="15" t="s">
        <v>4239</v>
      </c>
      <c r="W193" s="25"/>
      <c r="X193" s="25"/>
      <c r="Y193" s="25"/>
      <c r="Z193" s="25"/>
      <c r="AA193" s="25"/>
      <c r="AB193" s="25"/>
      <c r="AC193" s="25"/>
      <c r="AD193" s="7" t="str">
        <f t="shared" si="4"/>
        <v>PRT-CARABOBO-8</v>
      </c>
      <c r="AE193" s="8" t="s">
        <v>72</v>
      </c>
      <c r="AF193" s="8"/>
      <c r="AG193" s="8"/>
      <c r="AH193" s="8" t="s">
        <v>264</v>
      </c>
      <c r="AI193" s="5">
        <f t="shared" si="5"/>
        <v>8</v>
      </c>
    </row>
    <row r="194" spans="1:35" s="5" customFormat="1" ht="84.9" hidden="1" customHeight="1" x14ac:dyDescent="0.3">
      <c r="A194" s="7">
        <v>193</v>
      </c>
      <c r="B194" s="8" t="s">
        <v>4042</v>
      </c>
      <c r="C194" s="8" t="s">
        <v>4043</v>
      </c>
      <c r="D194" s="8" t="s">
        <v>268</v>
      </c>
      <c r="E194" s="8" t="s">
        <v>76</v>
      </c>
      <c r="F194" s="8" t="s">
        <v>260</v>
      </c>
      <c r="G194" s="9">
        <v>141578.58126260288</v>
      </c>
      <c r="H194" s="17">
        <v>6</v>
      </c>
      <c r="I194" s="4" t="s">
        <v>76</v>
      </c>
      <c r="J194" s="8" t="s">
        <v>15</v>
      </c>
      <c r="K194" s="8" t="s">
        <v>67</v>
      </c>
      <c r="L194" s="8" t="s">
        <v>278</v>
      </c>
      <c r="M194" s="8">
        <v>13.8</v>
      </c>
      <c r="N194" s="8" t="s">
        <v>69</v>
      </c>
      <c r="O194" s="8">
        <v>0.06</v>
      </c>
      <c r="P194" s="8" t="s">
        <v>262</v>
      </c>
      <c r="Q194" s="8" t="s">
        <v>270</v>
      </c>
      <c r="R194" s="8" t="s">
        <v>270</v>
      </c>
      <c r="S194" s="19">
        <v>46023</v>
      </c>
      <c r="T194" s="6">
        <v>2026</v>
      </c>
      <c r="U194" s="4" t="s">
        <v>4237</v>
      </c>
      <c r="V194" s="15" t="s">
        <v>4239</v>
      </c>
      <c r="W194" s="25"/>
      <c r="X194" s="25"/>
      <c r="Y194" s="25"/>
      <c r="Z194" s="25"/>
      <c r="AA194" s="25"/>
      <c r="AB194" s="25"/>
      <c r="AC194" s="25"/>
      <c r="AD194" s="7" t="str">
        <f t="shared" ref="AD194:AD257" si="6">+"PRT-"&amp;P194&amp;"-"&amp;AI194</f>
        <v>PRT-CARABOBO-9</v>
      </c>
      <c r="AE194" s="8" t="s">
        <v>72</v>
      </c>
      <c r="AF194" s="8"/>
      <c r="AG194" s="8"/>
      <c r="AH194" s="8" t="s">
        <v>264</v>
      </c>
      <c r="AI194" s="5">
        <f t="shared" si="5"/>
        <v>9</v>
      </c>
    </row>
    <row r="195" spans="1:35" s="5" customFormat="1" ht="84.9" hidden="1" customHeight="1" x14ac:dyDescent="0.3">
      <c r="A195" s="7">
        <v>194</v>
      </c>
      <c r="B195" s="8" t="s">
        <v>4044</v>
      </c>
      <c r="C195" s="8" t="s">
        <v>4045</v>
      </c>
      <c r="D195" s="8" t="s">
        <v>279</v>
      </c>
      <c r="E195" s="8" t="s">
        <v>76</v>
      </c>
      <c r="F195" s="8" t="s">
        <v>260</v>
      </c>
      <c r="G195" s="9">
        <v>560000</v>
      </c>
      <c r="H195" s="17">
        <v>36</v>
      </c>
      <c r="I195" s="4" t="s">
        <v>76</v>
      </c>
      <c r="J195" s="8" t="s">
        <v>15</v>
      </c>
      <c r="K195" s="8" t="s">
        <v>67</v>
      </c>
      <c r="L195" s="8" t="s">
        <v>280</v>
      </c>
      <c r="M195" s="8">
        <v>13.8</v>
      </c>
      <c r="N195" s="8" t="s">
        <v>69</v>
      </c>
      <c r="O195" s="8">
        <v>276</v>
      </c>
      <c r="P195" s="8" t="s">
        <v>262</v>
      </c>
      <c r="Q195" s="8" t="s">
        <v>281</v>
      </c>
      <c r="R195" s="8" t="s">
        <v>270</v>
      </c>
      <c r="S195" s="19">
        <v>46023</v>
      </c>
      <c r="T195" s="6">
        <v>2026</v>
      </c>
      <c r="U195" s="4" t="s">
        <v>4237</v>
      </c>
      <c r="V195" s="15">
        <v>0</v>
      </c>
      <c r="W195" s="25"/>
      <c r="X195" s="25"/>
      <c r="Y195" s="25"/>
      <c r="Z195" s="25"/>
      <c r="AA195" s="25"/>
      <c r="AB195" s="25"/>
      <c r="AC195" s="25"/>
      <c r="AD195" s="7" t="str">
        <f t="shared" si="6"/>
        <v>PRT-CARABOBO-10</v>
      </c>
      <c r="AE195" s="8" t="s">
        <v>72</v>
      </c>
      <c r="AF195" s="8"/>
      <c r="AG195" s="8"/>
      <c r="AH195" s="8" t="s">
        <v>264</v>
      </c>
      <c r="AI195" s="5">
        <f t="shared" si="5"/>
        <v>10</v>
      </c>
    </row>
    <row r="196" spans="1:35" s="5" customFormat="1" ht="84.9" hidden="1" customHeight="1" x14ac:dyDescent="0.3">
      <c r="A196" s="7">
        <v>195</v>
      </c>
      <c r="B196" s="8" t="s">
        <v>4046</v>
      </c>
      <c r="C196" s="8" t="s">
        <v>4047</v>
      </c>
      <c r="D196" s="8" t="s">
        <v>282</v>
      </c>
      <c r="E196" s="8" t="s">
        <v>76</v>
      </c>
      <c r="F196" s="8" t="s">
        <v>260</v>
      </c>
      <c r="G196" s="9">
        <v>450000</v>
      </c>
      <c r="H196" s="17">
        <v>36</v>
      </c>
      <c r="I196" s="4" t="s">
        <v>76</v>
      </c>
      <c r="J196" s="8" t="s">
        <v>15</v>
      </c>
      <c r="K196" s="8" t="s">
        <v>67</v>
      </c>
      <c r="L196" s="8" t="s">
        <v>283</v>
      </c>
      <c r="M196" s="8">
        <v>13.8</v>
      </c>
      <c r="N196" s="8" t="s">
        <v>69</v>
      </c>
      <c r="O196" s="8">
        <v>56</v>
      </c>
      <c r="P196" s="8" t="s">
        <v>262</v>
      </c>
      <c r="Q196" s="8" t="s">
        <v>284</v>
      </c>
      <c r="R196" s="8" t="s">
        <v>270</v>
      </c>
      <c r="S196" s="19">
        <v>46023</v>
      </c>
      <c r="T196" s="6">
        <v>2026</v>
      </c>
      <c r="U196" s="4" t="s">
        <v>4237</v>
      </c>
      <c r="V196" s="15">
        <v>0</v>
      </c>
      <c r="W196" s="25"/>
      <c r="X196" s="25"/>
      <c r="Y196" s="25"/>
      <c r="Z196" s="25"/>
      <c r="AA196" s="25"/>
      <c r="AB196" s="25"/>
      <c r="AC196" s="25"/>
      <c r="AD196" s="7" t="str">
        <f t="shared" si="6"/>
        <v>PRT-CARABOBO-11</v>
      </c>
      <c r="AE196" s="8" t="s">
        <v>72</v>
      </c>
      <c r="AF196" s="8"/>
      <c r="AG196" s="8"/>
      <c r="AH196" s="8" t="s">
        <v>264</v>
      </c>
      <c r="AI196" s="5">
        <f t="shared" ref="AI196:AI259" si="7">+AI195+1</f>
        <v>11</v>
      </c>
    </row>
    <row r="197" spans="1:35" s="5" customFormat="1" ht="84.9" hidden="1" customHeight="1" x14ac:dyDescent="0.3">
      <c r="A197" s="7">
        <v>196</v>
      </c>
      <c r="B197" s="8" t="s">
        <v>4048</v>
      </c>
      <c r="C197" s="8" t="s">
        <v>4049</v>
      </c>
      <c r="D197" s="8" t="s">
        <v>259</v>
      </c>
      <c r="E197" s="8" t="s">
        <v>76</v>
      </c>
      <c r="F197" s="8" t="s">
        <v>260</v>
      </c>
      <c r="G197" s="9">
        <v>1758566.6917605838</v>
      </c>
      <c r="H197" s="17">
        <v>6</v>
      </c>
      <c r="I197" s="4" t="s">
        <v>76</v>
      </c>
      <c r="J197" s="8" t="s">
        <v>15</v>
      </c>
      <c r="K197" s="8" t="s">
        <v>67</v>
      </c>
      <c r="L197" s="8" t="s">
        <v>285</v>
      </c>
      <c r="M197" s="8">
        <v>13.8</v>
      </c>
      <c r="N197" s="8" t="s">
        <v>69</v>
      </c>
      <c r="O197" s="8">
        <v>1.26</v>
      </c>
      <c r="P197" s="8" t="s">
        <v>262</v>
      </c>
      <c r="Q197" s="8" t="s">
        <v>286</v>
      </c>
      <c r="R197" s="8" t="s">
        <v>286</v>
      </c>
      <c r="S197" s="19">
        <v>46023</v>
      </c>
      <c r="T197" s="6">
        <v>2026</v>
      </c>
      <c r="U197" s="4" t="s">
        <v>4237</v>
      </c>
      <c r="V197" s="15" t="s">
        <v>4239</v>
      </c>
      <c r="W197" s="25"/>
      <c r="X197" s="25"/>
      <c r="Y197" s="25"/>
      <c r="Z197" s="25"/>
      <c r="AA197" s="25"/>
      <c r="AB197" s="25"/>
      <c r="AC197" s="25"/>
      <c r="AD197" s="7" t="str">
        <f t="shared" si="6"/>
        <v>PRT-CARABOBO-12</v>
      </c>
      <c r="AE197" s="8" t="s">
        <v>109</v>
      </c>
      <c r="AF197" s="8"/>
      <c r="AG197" s="8"/>
      <c r="AH197" s="8" t="s">
        <v>264</v>
      </c>
      <c r="AI197" s="5">
        <f t="shared" si="7"/>
        <v>12</v>
      </c>
    </row>
    <row r="198" spans="1:35" s="5" customFormat="1" ht="84.9" hidden="1" customHeight="1" x14ac:dyDescent="0.3">
      <c r="A198" s="7">
        <v>197</v>
      </c>
      <c r="B198" s="8" t="s">
        <v>4050</v>
      </c>
      <c r="C198" s="8" t="s">
        <v>4051</v>
      </c>
      <c r="D198" s="8" t="s">
        <v>268</v>
      </c>
      <c r="E198" s="8" t="s">
        <v>76</v>
      </c>
      <c r="F198" s="8" t="s">
        <v>260</v>
      </c>
      <c r="G198" s="9">
        <v>7033.3390108716076</v>
      </c>
      <c r="H198" s="17">
        <v>6</v>
      </c>
      <c r="I198" s="4" t="s">
        <v>76</v>
      </c>
      <c r="J198" s="8" t="s">
        <v>15</v>
      </c>
      <c r="K198" s="8" t="s">
        <v>67</v>
      </c>
      <c r="L198" s="8" t="s">
        <v>287</v>
      </c>
      <c r="M198" s="8">
        <v>13.8</v>
      </c>
      <c r="N198" s="8" t="s">
        <v>69</v>
      </c>
      <c r="O198" s="8">
        <v>0.5</v>
      </c>
      <c r="P198" s="8" t="s">
        <v>262</v>
      </c>
      <c r="Q198" s="8" t="s">
        <v>277</v>
      </c>
      <c r="R198" s="8" t="s">
        <v>277</v>
      </c>
      <c r="S198" s="19">
        <v>46023</v>
      </c>
      <c r="T198" s="6">
        <v>2026</v>
      </c>
      <c r="U198" s="4" t="s">
        <v>4237</v>
      </c>
      <c r="V198" s="15" t="s">
        <v>4239</v>
      </c>
      <c r="W198" s="25"/>
      <c r="X198" s="25"/>
      <c r="Y198" s="25"/>
      <c r="Z198" s="25"/>
      <c r="AA198" s="25"/>
      <c r="AB198" s="25"/>
      <c r="AC198" s="25"/>
      <c r="AD198" s="7" t="str">
        <f t="shared" si="6"/>
        <v>PRT-CARABOBO-13</v>
      </c>
      <c r="AE198" s="8" t="s">
        <v>109</v>
      </c>
      <c r="AF198" s="8"/>
      <c r="AG198" s="8"/>
      <c r="AH198" s="8" t="s">
        <v>264</v>
      </c>
      <c r="AI198" s="5">
        <f t="shared" si="7"/>
        <v>13</v>
      </c>
    </row>
    <row r="199" spans="1:35" s="5" customFormat="1" ht="84.9" hidden="1" customHeight="1" x14ac:dyDescent="0.3">
      <c r="A199" s="7">
        <v>198</v>
      </c>
      <c r="B199" s="8" t="s">
        <v>4052</v>
      </c>
      <c r="C199" s="8" t="s">
        <v>4053</v>
      </c>
      <c r="D199" s="8" t="s">
        <v>268</v>
      </c>
      <c r="E199" s="8" t="s">
        <v>76</v>
      </c>
      <c r="F199" s="8" t="s">
        <v>260</v>
      </c>
      <c r="G199" s="9">
        <v>689816.02738351864</v>
      </c>
      <c r="H199" s="17">
        <v>24</v>
      </c>
      <c r="I199" s="4" t="s">
        <v>76</v>
      </c>
      <c r="J199" s="8" t="s">
        <v>15</v>
      </c>
      <c r="K199" s="8" t="s">
        <v>67</v>
      </c>
      <c r="L199" s="8" t="s">
        <v>288</v>
      </c>
      <c r="M199" s="8">
        <v>13.8</v>
      </c>
      <c r="N199" s="8" t="s">
        <v>69</v>
      </c>
      <c r="O199" s="8">
        <v>0.2</v>
      </c>
      <c r="P199" s="8" t="s">
        <v>262</v>
      </c>
      <c r="Q199" s="8" t="s">
        <v>270</v>
      </c>
      <c r="R199" s="8" t="s">
        <v>270</v>
      </c>
      <c r="S199" s="19">
        <v>46023</v>
      </c>
      <c r="T199" s="6">
        <v>2026</v>
      </c>
      <c r="U199" s="4" t="s">
        <v>4237</v>
      </c>
      <c r="V199" s="15">
        <v>0</v>
      </c>
      <c r="W199" s="25"/>
      <c r="X199" s="25"/>
      <c r="Y199" s="25"/>
      <c r="Z199" s="25"/>
      <c r="AA199" s="25"/>
      <c r="AB199" s="25"/>
      <c r="AC199" s="25"/>
      <c r="AD199" s="7" t="str">
        <f t="shared" si="6"/>
        <v>PRT-CARABOBO-14</v>
      </c>
      <c r="AE199" s="8" t="s">
        <v>109</v>
      </c>
      <c r="AF199" s="8"/>
      <c r="AG199" s="8"/>
      <c r="AH199" s="8" t="s">
        <v>264</v>
      </c>
      <c r="AI199" s="5">
        <f t="shared" si="7"/>
        <v>14</v>
      </c>
    </row>
    <row r="200" spans="1:35" s="5" customFormat="1" ht="84.9" hidden="1" customHeight="1" x14ac:dyDescent="0.3">
      <c r="A200" s="7">
        <v>199</v>
      </c>
      <c r="B200" s="8" t="s">
        <v>4054</v>
      </c>
      <c r="C200" s="8" t="s">
        <v>4055</v>
      </c>
      <c r="D200" s="8" t="s">
        <v>268</v>
      </c>
      <c r="E200" s="8" t="s">
        <v>76</v>
      </c>
      <c r="F200" s="8" t="s">
        <v>260</v>
      </c>
      <c r="G200" s="9">
        <v>7033.3390108716076</v>
      </c>
      <c r="H200" s="17">
        <v>6</v>
      </c>
      <c r="I200" s="4" t="s">
        <v>76</v>
      </c>
      <c r="J200" s="8" t="s">
        <v>15</v>
      </c>
      <c r="K200" s="8" t="s">
        <v>67</v>
      </c>
      <c r="L200" s="8" t="s">
        <v>289</v>
      </c>
      <c r="M200" s="8">
        <v>13.8</v>
      </c>
      <c r="N200" s="8" t="s">
        <v>69</v>
      </c>
      <c r="O200" s="8">
        <v>0.125</v>
      </c>
      <c r="P200" s="8" t="s">
        <v>262</v>
      </c>
      <c r="Q200" s="8" t="s">
        <v>270</v>
      </c>
      <c r="R200" s="8" t="s">
        <v>270</v>
      </c>
      <c r="S200" s="19">
        <v>46023</v>
      </c>
      <c r="T200" s="6">
        <v>2026</v>
      </c>
      <c r="U200" s="4" t="s">
        <v>4237</v>
      </c>
      <c r="V200" s="15" t="s">
        <v>4239</v>
      </c>
      <c r="W200" s="25"/>
      <c r="X200" s="25"/>
      <c r="Y200" s="25"/>
      <c r="Z200" s="25"/>
      <c r="AA200" s="25"/>
      <c r="AB200" s="25"/>
      <c r="AC200" s="25"/>
      <c r="AD200" s="7" t="str">
        <f t="shared" si="6"/>
        <v>PRT-CARABOBO-15</v>
      </c>
      <c r="AE200" s="8" t="s">
        <v>109</v>
      </c>
      <c r="AF200" s="8"/>
      <c r="AG200" s="8"/>
      <c r="AH200" s="8" t="s">
        <v>264</v>
      </c>
      <c r="AI200" s="5">
        <f t="shared" si="7"/>
        <v>15</v>
      </c>
    </row>
    <row r="201" spans="1:35" s="5" customFormat="1" ht="84.9" hidden="1" customHeight="1" x14ac:dyDescent="0.3">
      <c r="A201" s="7">
        <v>200</v>
      </c>
      <c r="B201" s="8" t="s">
        <v>4056</v>
      </c>
      <c r="C201" s="8" t="s">
        <v>4057</v>
      </c>
      <c r="D201" s="8" t="s">
        <v>268</v>
      </c>
      <c r="E201" s="8" t="s">
        <v>76</v>
      </c>
      <c r="F201" s="8" t="s">
        <v>260</v>
      </c>
      <c r="G201" s="9">
        <v>682241.13138600881</v>
      </c>
      <c r="H201" s="17">
        <v>6</v>
      </c>
      <c r="I201" s="4" t="s">
        <v>76</v>
      </c>
      <c r="J201" s="8" t="s">
        <v>15</v>
      </c>
      <c r="K201" s="8" t="s">
        <v>67</v>
      </c>
      <c r="L201" s="8" t="s">
        <v>290</v>
      </c>
      <c r="M201" s="8">
        <v>13.8</v>
      </c>
      <c r="N201" s="8" t="s">
        <v>69</v>
      </c>
      <c r="O201" s="8">
        <v>1.92</v>
      </c>
      <c r="P201" s="8" t="s">
        <v>262</v>
      </c>
      <c r="Q201" s="8" t="s">
        <v>270</v>
      </c>
      <c r="R201" s="8" t="s">
        <v>270</v>
      </c>
      <c r="S201" s="19">
        <v>46023</v>
      </c>
      <c r="T201" s="6">
        <v>2026</v>
      </c>
      <c r="U201" s="4" t="s">
        <v>4237</v>
      </c>
      <c r="V201" s="15" t="s">
        <v>4239</v>
      </c>
      <c r="W201" s="25"/>
      <c r="X201" s="25"/>
      <c r="Y201" s="25"/>
      <c r="Z201" s="25"/>
      <c r="AA201" s="25"/>
      <c r="AB201" s="25"/>
      <c r="AC201" s="25"/>
      <c r="AD201" s="7" t="str">
        <f t="shared" si="6"/>
        <v>PRT-CARABOBO-16</v>
      </c>
      <c r="AE201" s="8" t="s">
        <v>109</v>
      </c>
      <c r="AF201" s="8"/>
      <c r="AG201" s="8"/>
      <c r="AH201" s="8" t="s">
        <v>264</v>
      </c>
      <c r="AI201" s="5">
        <f t="shared" si="7"/>
        <v>16</v>
      </c>
    </row>
    <row r="202" spans="1:35" s="5" customFormat="1" ht="84.9" hidden="1" customHeight="1" x14ac:dyDescent="0.3">
      <c r="A202" s="7">
        <v>201</v>
      </c>
      <c r="B202" s="8" t="s">
        <v>4058</v>
      </c>
      <c r="C202" s="8" t="s">
        <v>4059</v>
      </c>
      <c r="D202" s="8" t="s">
        <v>268</v>
      </c>
      <c r="E202" s="8" t="s">
        <v>76</v>
      </c>
      <c r="F202" s="8" t="s">
        <v>260</v>
      </c>
      <c r="G202" s="9">
        <v>1092865.0123389633</v>
      </c>
      <c r="H202" s="17">
        <v>6</v>
      </c>
      <c r="I202" s="4" t="s">
        <v>76</v>
      </c>
      <c r="J202" s="8" t="s">
        <v>15</v>
      </c>
      <c r="K202" s="8" t="s">
        <v>67</v>
      </c>
      <c r="L202" s="8" t="s">
        <v>291</v>
      </c>
      <c r="M202" s="8">
        <v>13.8</v>
      </c>
      <c r="N202" s="8" t="s">
        <v>69</v>
      </c>
      <c r="O202" s="8">
        <v>2.33</v>
      </c>
      <c r="P202" s="8" t="s">
        <v>262</v>
      </c>
      <c r="Q202" s="8" t="s">
        <v>270</v>
      </c>
      <c r="R202" s="8" t="s">
        <v>270</v>
      </c>
      <c r="S202" s="19">
        <v>46023</v>
      </c>
      <c r="T202" s="6">
        <v>2026</v>
      </c>
      <c r="U202" s="4" t="s">
        <v>4237</v>
      </c>
      <c r="V202" s="15" t="s">
        <v>4239</v>
      </c>
      <c r="W202" s="25"/>
      <c r="X202" s="25"/>
      <c r="Y202" s="25"/>
      <c r="Z202" s="25"/>
      <c r="AA202" s="25"/>
      <c r="AB202" s="25"/>
      <c r="AC202" s="25"/>
      <c r="AD202" s="7" t="str">
        <f t="shared" si="6"/>
        <v>PRT-CARABOBO-17</v>
      </c>
      <c r="AE202" s="8" t="s">
        <v>109</v>
      </c>
      <c r="AF202" s="8"/>
      <c r="AG202" s="8"/>
      <c r="AH202" s="8" t="s">
        <v>264</v>
      </c>
      <c r="AI202" s="5">
        <f t="shared" si="7"/>
        <v>17</v>
      </c>
    </row>
    <row r="203" spans="1:35" s="5" customFormat="1" ht="84.9" hidden="1" customHeight="1" x14ac:dyDescent="0.3">
      <c r="A203" s="7">
        <v>202</v>
      </c>
      <c r="B203" s="8" t="s">
        <v>4060</v>
      </c>
      <c r="C203" s="8" t="s">
        <v>4061</v>
      </c>
      <c r="D203" s="8" t="s">
        <v>268</v>
      </c>
      <c r="E203" s="8" t="s">
        <v>76</v>
      </c>
      <c r="F203" s="8" t="s">
        <v>260</v>
      </c>
      <c r="G203" s="9">
        <v>4038619.7856064001</v>
      </c>
      <c r="H203" s="17">
        <v>24</v>
      </c>
      <c r="I203" s="4" t="s">
        <v>76</v>
      </c>
      <c r="J203" s="8" t="s">
        <v>15</v>
      </c>
      <c r="K203" s="8" t="s">
        <v>67</v>
      </c>
      <c r="L203" s="8" t="s">
        <v>292</v>
      </c>
      <c r="M203" s="8">
        <v>34.5</v>
      </c>
      <c r="N203" s="8" t="s">
        <v>69</v>
      </c>
      <c r="O203" s="8">
        <v>12.5</v>
      </c>
      <c r="P203" s="8" t="s">
        <v>262</v>
      </c>
      <c r="Q203" s="8" t="s">
        <v>270</v>
      </c>
      <c r="R203" s="8" t="s">
        <v>270</v>
      </c>
      <c r="S203" s="19">
        <v>46023</v>
      </c>
      <c r="T203" s="6">
        <v>2026</v>
      </c>
      <c r="U203" s="4" t="s">
        <v>4237</v>
      </c>
      <c r="V203" s="15">
        <v>0</v>
      </c>
      <c r="W203" s="25"/>
      <c r="X203" s="25"/>
      <c r="Y203" s="25"/>
      <c r="Z203" s="25"/>
      <c r="AA203" s="25"/>
      <c r="AB203" s="25"/>
      <c r="AC203" s="25"/>
      <c r="AD203" s="7" t="str">
        <f t="shared" si="6"/>
        <v>PRT-CARABOBO-18</v>
      </c>
      <c r="AE203" s="8" t="s">
        <v>109</v>
      </c>
      <c r="AF203" s="8"/>
      <c r="AG203" s="8"/>
      <c r="AH203" s="8" t="s">
        <v>264</v>
      </c>
      <c r="AI203" s="5">
        <f t="shared" si="7"/>
        <v>18</v>
      </c>
    </row>
    <row r="204" spans="1:35" s="5" customFormat="1" ht="84.9" hidden="1" customHeight="1" x14ac:dyDescent="0.3">
      <c r="A204" s="7">
        <v>203</v>
      </c>
      <c r="B204" s="8" t="s">
        <v>4062</v>
      </c>
      <c r="C204" s="8" t="s">
        <v>4063</v>
      </c>
      <c r="D204" s="8" t="s">
        <v>259</v>
      </c>
      <c r="E204" s="8" t="s">
        <v>76</v>
      </c>
      <c r="F204" s="8" t="s">
        <v>260</v>
      </c>
      <c r="G204" s="9">
        <v>1454026.4112664321</v>
      </c>
      <c r="H204" s="17">
        <v>6</v>
      </c>
      <c r="I204" s="4" t="s">
        <v>76</v>
      </c>
      <c r="J204" s="8" t="s">
        <v>15</v>
      </c>
      <c r="K204" s="8" t="s">
        <v>67</v>
      </c>
      <c r="L204" s="8" t="s">
        <v>293</v>
      </c>
      <c r="M204" s="8">
        <v>13.8</v>
      </c>
      <c r="N204" s="8" t="s">
        <v>69</v>
      </c>
      <c r="O204" s="8">
        <v>3.1</v>
      </c>
      <c r="P204" s="8" t="s">
        <v>262</v>
      </c>
      <c r="Q204" s="8" t="s">
        <v>263</v>
      </c>
      <c r="R204" s="8" t="s">
        <v>263</v>
      </c>
      <c r="S204" s="19">
        <v>46023</v>
      </c>
      <c r="T204" s="6">
        <v>2026</v>
      </c>
      <c r="U204" s="4" t="s">
        <v>4237</v>
      </c>
      <c r="V204" s="15" t="s">
        <v>4239</v>
      </c>
      <c r="W204" s="25"/>
      <c r="X204" s="25"/>
      <c r="Y204" s="25"/>
      <c r="Z204" s="25"/>
      <c r="AA204" s="25"/>
      <c r="AB204" s="25"/>
      <c r="AC204" s="25"/>
      <c r="AD204" s="7" t="str">
        <f t="shared" si="6"/>
        <v>PRT-CARABOBO-19</v>
      </c>
      <c r="AE204" s="8" t="s">
        <v>109</v>
      </c>
      <c r="AF204" s="8"/>
      <c r="AG204" s="8"/>
      <c r="AH204" s="8" t="s">
        <v>264</v>
      </c>
      <c r="AI204" s="5">
        <f t="shared" si="7"/>
        <v>19</v>
      </c>
    </row>
    <row r="205" spans="1:35" s="5" customFormat="1" ht="84.9" hidden="1" customHeight="1" x14ac:dyDescent="0.3">
      <c r="A205" s="7">
        <v>204</v>
      </c>
      <c r="B205" s="8" t="s">
        <v>4064</v>
      </c>
      <c r="C205" s="8" t="s">
        <v>4065</v>
      </c>
      <c r="D205" s="8" t="s">
        <v>294</v>
      </c>
      <c r="E205" s="8" t="s">
        <v>76</v>
      </c>
      <c r="F205" s="8" t="s">
        <v>260</v>
      </c>
      <c r="G205" s="9">
        <v>4860968.0611253139</v>
      </c>
      <c r="H205" s="17">
        <v>6</v>
      </c>
      <c r="I205" s="4" t="s">
        <v>76</v>
      </c>
      <c r="J205" s="8" t="s">
        <v>15</v>
      </c>
      <c r="K205" s="8" t="s">
        <v>67</v>
      </c>
      <c r="L205" s="8" t="s">
        <v>295</v>
      </c>
      <c r="M205" s="8">
        <v>13.8</v>
      </c>
      <c r="N205" s="8" t="s">
        <v>69</v>
      </c>
      <c r="O205" s="8">
        <v>13.68</v>
      </c>
      <c r="P205" s="8" t="s">
        <v>262</v>
      </c>
      <c r="Q205" s="8" t="s">
        <v>296</v>
      </c>
      <c r="R205" s="8" t="s">
        <v>296</v>
      </c>
      <c r="S205" s="19">
        <v>46023</v>
      </c>
      <c r="T205" s="6">
        <v>2026</v>
      </c>
      <c r="U205" s="4" t="s">
        <v>4237</v>
      </c>
      <c r="V205" s="15" t="s">
        <v>4239</v>
      </c>
      <c r="W205" s="25"/>
      <c r="X205" s="25"/>
      <c r="Y205" s="25"/>
      <c r="Z205" s="25"/>
      <c r="AA205" s="25"/>
      <c r="AB205" s="25"/>
      <c r="AC205" s="25"/>
      <c r="AD205" s="7" t="str">
        <f t="shared" si="6"/>
        <v>PRT-CARABOBO-20</v>
      </c>
      <c r="AE205" s="8" t="s">
        <v>109</v>
      </c>
      <c r="AF205" s="8"/>
      <c r="AG205" s="8"/>
      <c r="AH205" s="8" t="s">
        <v>264</v>
      </c>
      <c r="AI205" s="5">
        <f t="shared" si="7"/>
        <v>20</v>
      </c>
    </row>
    <row r="206" spans="1:35" s="5" customFormat="1" ht="84.9" hidden="1" customHeight="1" x14ac:dyDescent="0.3">
      <c r="A206" s="7">
        <v>205</v>
      </c>
      <c r="B206" s="8" t="s">
        <v>4066</v>
      </c>
      <c r="C206" s="8" t="s">
        <v>4067</v>
      </c>
      <c r="D206" s="8" t="s">
        <v>259</v>
      </c>
      <c r="E206" s="8" t="s">
        <v>76</v>
      </c>
      <c r="F206" s="8" t="s">
        <v>260</v>
      </c>
      <c r="G206" s="9">
        <v>1954336.5742828385</v>
      </c>
      <c r="H206" s="17">
        <v>6</v>
      </c>
      <c r="I206" s="4" t="s">
        <v>76</v>
      </c>
      <c r="J206" s="8" t="s">
        <v>15</v>
      </c>
      <c r="K206" s="8" t="s">
        <v>67</v>
      </c>
      <c r="L206" s="8" t="s">
        <v>297</v>
      </c>
      <c r="M206" s="8">
        <v>13.8</v>
      </c>
      <c r="N206" s="8" t="s">
        <v>69</v>
      </c>
      <c r="O206" s="8">
        <v>5.5</v>
      </c>
      <c r="P206" s="8" t="s">
        <v>262</v>
      </c>
      <c r="Q206" s="8" t="s">
        <v>298</v>
      </c>
      <c r="R206" s="8" t="s">
        <v>298</v>
      </c>
      <c r="S206" s="19">
        <v>46023</v>
      </c>
      <c r="T206" s="6">
        <v>2026</v>
      </c>
      <c r="U206" s="4" t="s">
        <v>4237</v>
      </c>
      <c r="V206" s="15" t="s">
        <v>4239</v>
      </c>
      <c r="W206" s="25"/>
      <c r="X206" s="25"/>
      <c r="Y206" s="25"/>
      <c r="Z206" s="25"/>
      <c r="AA206" s="25"/>
      <c r="AB206" s="25"/>
      <c r="AC206" s="25"/>
      <c r="AD206" s="7" t="str">
        <f t="shared" si="6"/>
        <v>PRT-CARABOBO-21</v>
      </c>
      <c r="AE206" s="8" t="s">
        <v>109</v>
      </c>
      <c r="AF206" s="8"/>
      <c r="AG206" s="8"/>
      <c r="AH206" s="8" t="s">
        <v>264</v>
      </c>
      <c r="AI206" s="5">
        <f t="shared" si="7"/>
        <v>21</v>
      </c>
    </row>
    <row r="207" spans="1:35" s="5" customFormat="1" ht="84.9" hidden="1" customHeight="1" x14ac:dyDescent="0.3">
      <c r="A207" s="7">
        <v>206</v>
      </c>
      <c r="B207" s="8" t="s">
        <v>4068</v>
      </c>
      <c r="C207" s="8" t="s">
        <v>4069</v>
      </c>
      <c r="D207" s="8" t="s">
        <v>268</v>
      </c>
      <c r="E207" s="8" t="s">
        <v>76</v>
      </c>
      <c r="F207" s="8" t="s">
        <v>260</v>
      </c>
      <c r="G207" s="9">
        <v>3508578.0366096166</v>
      </c>
      <c r="H207" s="17">
        <v>12</v>
      </c>
      <c r="I207" s="4" t="s">
        <v>76</v>
      </c>
      <c r="J207" s="8" t="s">
        <v>15</v>
      </c>
      <c r="K207" s="8" t="s">
        <v>67</v>
      </c>
      <c r="L207" s="8" t="s">
        <v>299</v>
      </c>
      <c r="M207" s="8">
        <v>13.8</v>
      </c>
      <c r="N207" s="8" t="s">
        <v>69</v>
      </c>
      <c r="O207" s="8">
        <v>2.9049999999999998</v>
      </c>
      <c r="P207" s="8" t="s">
        <v>262</v>
      </c>
      <c r="Q207" s="8" t="s">
        <v>270</v>
      </c>
      <c r="R207" s="8" t="s">
        <v>270</v>
      </c>
      <c r="S207" s="19">
        <v>46023</v>
      </c>
      <c r="T207" s="6">
        <v>2026</v>
      </c>
      <c r="U207" s="4" t="s">
        <v>4237</v>
      </c>
      <c r="V207" s="15" t="s">
        <v>4241</v>
      </c>
      <c r="W207" s="25"/>
      <c r="X207" s="25"/>
      <c r="Y207" s="25"/>
      <c r="Z207" s="25"/>
      <c r="AA207" s="25"/>
      <c r="AB207" s="25"/>
      <c r="AC207" s="25"/>
      <c r="AD207" s="7" t="str">
        <f t="shared" si="6"/>
        <v>PRT-CARABOBO-22</v>
      </c>
      <c r="AE207" s="8" t="s">
        <v>109</v>
      </c>
      <c r="AF207" s="8"/>
      <c r="AG207" s="8"/>
      <c r="AH207" s="8" t="s">
        <v>264</v>
      </c>
      <c r="AI207" s="5">
        <f t="shared" si="7"/>
        <v>22</v>
      </c>
    </row>
    <row r="208" spans="1:35" s="5" customFormat="1" ht="84.9" hidden="1" customHeight="1" x14ac:dyDescent="0.3">
      <c r="A208" s="7">
        <v>207</v>
      </c>
      <c r="B208" s="8" t="s">
        <v>4070</v>
      </c>
      <c r="C208" s="8" t="s">
        <v>4071</v>
      </c>
      <c r="D208" s="8" t="s">
        <v>294</v>
      </c>
      <c r="E208" s="8" t="s">
        <v>76</v>
      </c>
      <c r="F208" s="8" t="s">
        <v>260</v>
      </c>
      <c r="G208" s="9">
        <v>621834.36454453948</v>
      </c>
      <c r="H208" s="17">
        <v>6</v>
      </c>
      <c r="I208" s="4" t="s">
        <v>76</v>
      </c>
      <c r="J208" s="8" t="s">
        <v>15</v>
      </c>
      <c r="K208" s="8" t="s">
        <v>67</v>
      </c>
      <c r="L208" s="8" t="s">
        <v>300</v>
      </c>
      <c r="M208" s="8">
        <v>13.8</v>
      </c>
      <c r="N208" s="8" t="s">
        <v>69</v>
      </c>
      <c r="O208" s="8">
        <v>1.75</v>
      </c>
      <c r="P208" s="8" t="s">
        <v>262</v>
      </c>
      <c r="Q208" s="8" t="s">
        <v>296</v>
      </c>
      <c r="R208" s="8" t="s">
        <v>296</v>
      </c>
      <c r="S208" s="19">
        <v>46023</v>
      </c>
      <c r="T208" s="6">
        <v>2026</v>
      </c>
      <c r="U208" s="4" t="s">
        <v>4237</v>
      </c>
      <c r="V208" s="15" t="s">
        <v>4239</v>
      </c>
      <c r="W208" s="25"/>
      <c r="X208" s="25"/>
      <c r="Y208" s="25"/>
      <c r="Z208" s="25"/>
      <c r="AA208" s="25"/>
      <c r="AB208" s="25"/>
      <c r="AC208" s="25"/>
      <c r="AD208" s="7" t="str">
        <f t="shared" si="6"/>
        <v>PRT-CARABOBO-23</v>
      </c>
      <c r="AE208" s="8" t="s">
        <v>109</v>
      </c>
      <c r="AF208" s="8"/>
      <c r="AG208" s="8"/>
      <c r="AH208" s="8" t="s">
        <v>264</v>
      </c>
      <c r="AI208" s="5">
        <f t="shared" si="7"/>
        <v>23</v>
      </c>
    </row>
    <row r="209" spans="1:35" s="5" customFormat="1" ht="84.9" hidden="1" customHeight="1" x14ac:dyDescent="0.3">
      <c r="A209" s="7">
        <v>208</v>
      </c>
      <c r="B209" s="8" t="s">
        <v>4072</v>
      </c>
      <c r="C209" s="8" t="s">
        <v>4073</v>
      </c>
      <c r="D209" s="8" t="s">
        <v>268</v>
      </c>
      <c r="E209" s="8" t="s">
        <v>76</v>
      </c>
      <c r="F209" s="8" t="s">
        <v>260</v>
      </c>
      <c r="G209" s="9">
        <v>3819919.4426113972</v>
      </c>
      <c r="H209" s="17">
        <v>12</v>
      </c>
      <c r="I209" s="4" t="s">
        <v>76</v>
      </c>
      <c r="J209" s="8" t="s">
        <v>15</v>
      </c>
      <c r="K209" s="8" t="s">
        <v>67</v>
      </c>
      <c r="L209" s="8" t="s">
        <v>301</v>
      </c>
      <c r="M209" s="8">
        <v>13.8</v>
      </c>
      <c r="N209" s="8" t="s">
        <v>69</v>
      </c>
      <c r="O209" s="8">
        <v>5.1749999999999998</v>
      </c>
      <c r="P209" s="8" t="s">
        <v>262</v>
      </c>
      <c r="Q209" s="8" t="s">
        <v>270</v>
      </c>
      <c r="R209" s="8" t="s">
        <v>270</v>
      </c>
      <c r="S209" s="19">
        <v>46023</v>
      </c>
      <c r="T209" s="6">
        <v>2026</v>
      </c>
      <c r="U209" s="4" t="s">
        <v>4237</v>
      </c>
      <c r="V209" s="15" t="s">
        <v>4241</v>
      </c>
      <c r="W209" s="25"/>
      <c r="X209" s="25"/>
      <c r="Y209" s="25"/>
      <c r="Z209" s="25"/>
      <c r="AA209" s="25"/>
      <c r="AB209" s="25"/>
      <c r="AC209" s="25"/>
      <c r="AD209" s="7" t="str">
        <f t="shared" si="6"/>
        <v>PRT-CARABOBO-24</v>
      </c>
      <c r="AE209" s="8" t="s">
        <v>109</v>
      </c>
      <c r="AF209" s="8"/>
      <c r="AG209" s="8"/>
      <c r="AH209" s="8" t="s">
        <v>264</v>
      </c>
      <c r="AI209" s="5">
        <f t="shared" si="7"/>
        <v>24</v>
      </c>
    </row>
    <row r="210" spans="1:35" s="5" customFormat="1" ht="84.9" hidden="1" customHeight="1" x14ac:dyDescent="0.3">
      <c r="A210" s="7">
        <v>209</v>
      </c>
      <c r="B210" s="8" t="s">
        <v>4074</v>
      </c>
      <c r="C210" s="8" t="s">
        <v>4075</v>
      </c>
      <c r="D210" s="8" t="s">
        <v>265</v>
      </c>
      <c r="E210" s="8" t="s">
        <v>76</v>
      </c>
      <c r="F210" s="8" t="s">
        <v>260</v>
      </c>
      <c r="G210" s="9">
        <v>6879768.7399000432</v>
      </c>
      <c r="H210" s="17">
        <v>6</v>
      </c>
      <c r="I210" s="4" t="s">
        <v>76</v>
      </c>
      <c r="J210" s="8" t="s">
        <v>15</v>
      </c>
      <c r="K210" s="8" t="s">
        <v>67</v>
      </c>
      <c r="L210" s="8" t="s">
        <v>302</v>
      </c>
      <c r="M210" s="8">
        <v>13.8</v>
      </c>
      <c r="N210" s="8" t="s">
        <v>69</v>
      </c>
      <c r="O210" s="8">
        <v>11.5</v>
      </c>
      <c r="P210" s="8" t="s">
        <v>262</v>
      </c>
      <c r="Q210" s="8" t="s">
        <v>267</v>
      </c>
      <c r="R210" s="8" t="s">
        <v>267</v>
      </c>
      <c r="S210" s="19">
        <v>46023</v>
      </c>
      <c r="T210" s="6">
        <v>2026</v>
      </c>
      <c r="U210" s="4" t="s">
        <v>4237</v>
      </c>
      <c r="V210" s="15" t="s">
        <v>4239</v>
      </c>
      <c r="W210" s="25"/>
      <c r="X210" s="25"/>
      <c r="Y210" s="25"/>
      <c r="Z210" s="25"/>
      <c r="AA210" s="25"/>
      <c r="AB210" s="25"/>
      <c r="AC210" s="25"/>
      <c r="AD210" s="7" t="str">
        <f t="shared" si="6"/>
        <v>PRT-CARABOBO-25</v>
      </c>
      <c r="AE210" s="8" t="s">
        <v>109</v>
      </c>
      <c r="AF210" s="8"/>
      <c r="AG210" s="8"/>
      <c r="AH210" s="8" t="s">
        <v>264</v>
      </c>
      <c r="AI210" s="5">
        <f t="shared" si="7"/>
        <v>25</v>
      </c>
    </row>
    <row r="211" spans="1:35" s="5" customFormat="1" ht="84.9" hidden="1" customHeight="1" x14ac:dyDescent="0.3">
      <c r="A211" s="7">
        <v>210</v>
      </c>
      <c r="B211" s="8" t="s">
        <v>4076</v>
      </c>
      <c r="C211" s="8" t="s">
        <v>4077</v>
      </c>
      <c r="D211" s="8" t="s">
        <v>265</v>
      </c>
      <c r="E211" s="8" t="s">
        <v>76</v>
      </c>
      <c r="F211" s="8" t="s">
        <v>260</v>
      </c>
      <c r="G211" s="9">
        <v>1198827.765034958</v>
      </c>
      <c r="H211" s="17">
        <v>6</v>
      </c>
      <c r="I211" s="4" t="s">
        <v>76</v>
      </c>
      <c r="J211" s="8" t="s">
        <v>15</v>
      </c>
      <c r="K211" s="8" t="s">
        <v>67</v>
      </c>
      <c r="L211" s="8" t="s">
        <v>303</v>
      </c>
      <c r="M211" s="8">
        <v>13.8</v>
      </c>
      <c r="N211" s="8" t="s">
        <v>69</v>
      </c>
      <c r="O211" s="8">
        <v>1.5</v>
      </c>
      <c r="P211" s="8" t="s">
        <v>262</v>
      </c>
      <c r="Q211" s="8" t="s">
        <v>267</v>
      </c>
      <c r="R211" s="8" t="s">
        <v>267</v>
      </c>
      <c r="S211" s="19">
        <v>46023</v>
      </c>
      <c r="T211" s="6">
        <v>2026</v>
      </c>
      <c r="U211" s="4" t="s">
        <v>4237</v>
      </c>
      <c r="V211" s="15" t="s">
        <v>4239</v>
      </c>
      <c r="W211" s="25"/>
      <c r="X211" s="25"/>
      <c r="Y211" s="25"/>
      <c r="Z211" s="25"/>
      <c r="AA211" s="25"/>
      <c r="AB211" s="25"/>
      <c r="AC211" s="25"/>
      <c r="AD211" s="7" t="str">
        <f t="shared" si="6"/>
        <v>PRT-CARABOBO-26</v>
      </c>
      <c r="AE211" s="8" t="s">
        <v>109</v>
      </c>
      <c r="AF211" s="8"/>
      <c r="AG211" s="8"/>
      <c r="AH211" s="8" t="s">
        <v>264</v>
      </c>
      <c r="AI211" s="5">
        <f t="shared" si="7"/>
        <v>26</v>
      </c>
    </row>
    <row r="212" spans="1:35" s="5" customFormat="1" ht="84.9" hidden="1" customHeight="1" x14ac:dyDescent="0.3">
      <c r="A212" s="7">
        <v>211</v>
      </c>
      <c r="B212" s="8" t="s">
        <v>4078</v>
      </c>
      <c r="C212" s="8" t="s">
        <v>4079</v>
      </c>
      <c r="D212" s="8" t="s">
        <v>304</v>
      </c>
      <c r="E212" s="8" t="s">
        <v>76</v>
      </c>
      <c r="F212" s="8" t="s">
        <v>260</v>
      </c>
      <c r="G212" s="9">
        <v>1066001.7677906391</v>
      </c>
      <c r="H212" s="17">
        <v>6</v>
      </c>
      <c r="I212" s="4" t="s">
        <v>76</v>
      </c>
      <c r="J212" s="8" t="s">
        <v>15</v>
      </c>
      <c r="K212" s="8" t="s">
        <v>67</v>
      </c>
      <c r="L212" s="8" t="s">
        <v>305</v>
      </c>
      <c r="M212" s="8">
        <v>34.5</v>
      </c>
      <c r="N212" s="8" t="s">
        <v>69</v>
      </c>
      <c r="O212" s="8">
        <v>3</v>
      </c>
      <c r="P212" s="8" t="s">
        <v>262</v>
      </c>
      <c r="Q212" s="8" t="s">
        <v>306</v>
      </c>
      <c r="R212" s="8" t="s">
        <v>306</v>
      </c>
      <c r="S212" s="19">
        <v>46023</v>
      </c>
      <c r="T212" s="6">
        <v>2026</v>
      </c>
      <c r="U212" s="4" t="s">
        <v>4237</v>
      </c>
      <c r="V212" s="15" t="s">
        <v>4239</v>
      </c>
      <c r="W212" s="25"/>
      <c r="X212" s="25"/>
      <c r="Y212" s="25"/>
      <c r="Z212" s="25"/>
      <c r="AA212" s="25"/>
      <c r="AB212" s="25"/>
      <c r="AC212" s="25"/>
      <c r="AD212" s="7" t="str">
        <f t="shared" si="6"/>
        <v>PRT-CARABOBO-27</v>
      </c>
      <c r="AE212" s="8" t="s">
        <v>109</v>
      </c>
      <c r="AF212" s="8"/>
      <c r="AG212" s="8"/>
      <c r="AH212" s="8" t="s">
        <v>264</v>
      </c>
      <c r="AI212" s="5">
        <f t="shared" si="7"/>
        <v>27</v>
      </c>
    </row>
    <row r="213" spans="1:35" s="5" customFormat="1" ht="84.9" hidden="1" customHeight="1" x14ac:dyDescent="0.3">
      <c r="A213" s="7">
        <v>212</v>
      </c>
      <c r="B213" s="8" t="s">
        <v>4080</v>
      </c>
      <c r="C213" s="8" t="s">
        <v>4081</v>
      </c>
      <c r="D213" s="8" t="s">
        <v>259</v>
      </c>
      <c r="E213" s="8" t="s">
        <v>76</v>
      </c>
      <c r="F213" s="8" t="s">
        <v>260</v>
      </c>
      <c r="G213" s="9">
        <v>6174006.6798157254</v>
      </c>
      <c r="H213" s="17">
        <v>24</v>
      </c>
      <c r="I213" s="4" t="s">
        <v>76</v>
      </c>
      <c r="J213" s="8" t="s">
        <v>15</v>
      </c>
      <c r="K213" s="8" t="s">
        <v>67</v>
      </c>
      <c r="L213" s="8" t="s">
        <v>307</v>
      </c>
      <c r="M213" s="8">
        <v>13.8</v>
      </c>
      <c r="N213" s="8" t="s">
        <v>69</v>
      </c>
      <c r="O213" s="8">
        <v>11.8</v>
      </c>
      <c r="P213" s="8" t="s">
        <v>262</v>
      </c>
      <c r="Q213" s="8" t="s">
        <v>263</v>
      </c>
      <c r="R213" s="8" t="s">
        <v>263</v>
      </c>
      <c r="S213" s="19">
        <v>46023</v>
      </c>
      <c r="T213" s="6">
        <v>2026</v>
      </c>
      <c r="U213" s="4" t="s">
        <v>4237</v>
      </c>
      <c r="V213" s="15">
        <v>0</v>
      </c>
      <c r="W213" s="25"/>
      <c r="X213" s="25"/>
      <c r="Y213" s="25"/>
      <c r="Z213" s="25"/>
      <c r="AA213" s="25"/>
      <c r="AB213" s="25"/>
      <c r="AC213" s="25"/>
      <c r="AD213" s="7" t="str">
        <f t="shared" si="6"/>
        <v>PRT-CARABOBO-28</v>
      </c>
      <c r="AE213" s="8" t="s">
        <v>109</v>
      </c>
      <c r="AF213" s="8"/>
      <c r="AG213" s="8"/>
      <c r="AH213" s="8" t="s">
        <v>264</v>
      </c>
      <c r="AI213" s="5">
        <f t="shared" si="7"/>
        <v>28</v>
      </c>
    </row>
    <row r="214" spans="1:35" s="5" customFormat="1" ht="84.9" hidden="1" customHeight="1" x14ac:dyDescent="0.3">
      <c r="A214" s="7">
        <v>213</v>
      </c>
      <c r="B214" s="8" t="s">
        <v>4082</v>
      </c>
      <c r="C214" s="8" t="s">
        <v>4083</v>
      </c>
      <c r="D214" s="8" t="s">
        <v>308</v>
      </c>
      <c r="E214" s="8" t="s">
        <v>76</v>
      </c>
      <c r="F214" s="8" t="s">
        <v>260</v>
      </c>
      <c r="G214" s="9">
        <v>590742.74324418709</v>
      </c>
      <c r="H214" s="17">
        <v>24</v>
      </c>
      <c r="I214" s="4" t="s">
        <v>76</v>
      </c>
      <c r="J214" s="8" t="s">
        <v>15</v>
      </c>
      <c r="K214" s="8" t="s">
        <v>67</v>
      </c>
      <c r="L214" s="8" t="s">
        <v>309</v>
      </c>
      <c r="M214" s="8">
        <v>13.8</v>
      </c>
      <c r="N214" s="8" t="s">
        <v>69</v>
      </c>
      <c r="O214" s="8">
        <v>0.9</v>
      </c>
      <c r="P214" s="8" t="s">
        <v>262</v>
      </c>
      <c r="Q214" s="8" t="s">
        <v>310</v>
      </c>
      <c r="R214" s="8" t="s">
        <v>310</v>
      </c>
      <c r="S214" s="19">
        <v>46023</v>
      </c>
      <c r="T214" s="6">
        <v>2026</v>
      </c>
      <c r="U214" s="4" t="s">
        <v>4237</v>
      </c>
      <c r="V214" s="15">
        <v>0</v>
      </c>
      <c r="W214" s="25"/>
      <c r="X214" s="25"/>
      <c r="Y214" s="25"/>
      <c r="Z214" s="25"/>
      <c r="AA214" s="25"/>
      <c r="AB214" s="25"/>
      <c r="AC214" s="25"/>
      <c r="AD214" s="7" t="str">
        <f t="shared" si="6"/>
        <v>PRT-CARABOBO-29</v>
      </c>
      <c r="AE214" s="8" t="s">
        <v>109</v>
      </c>
      <c r="AF214" s="8"/>
      <c r="AG214" s="8"/>
      <c r="AH214" s="8" t="s">
        <v>264</v>
      </c>
      <c r="AI214" s="5">
        <f t="shared" si="7"/>
        <v>29</v>
      </c>
    </row>
    <row r="215" spans="1:35" s="5" customFormat="1" ht="84.9" hidden="1" customHeight="1" x14ac:dyDescent="0.3">
      <c r="A215" s="7">
        <v>214</v>
      </c>
      <c r="B215" s="8" t="s">
        <v>4084</v>
      </c>
      <c r="C215" s="8" t="s">
        <v>4085</v>
      </c>
      <c r="D215" s="8" t="s">
        <v>308</v>
      </c>
      <c r="E215" s="8" t="s">
        <v>76</v>
      </c>
      <c r="F215" s="8" t="s">
        <v>260</v>
      </c>
      <c r="G215" s="9">
        <v>37859.637252138906</v>
      </c>
      <c r="H215" s="17">
        <v>24</v>
      </c>
      <c r="I215" s="4" t="s">
        <v>76</v>
      </c>
      <c r="J215" s="8" t="s">
        <v>15</v>
      </c>
      <c r="K215" s="8" t="s">
        <v>67</v>
      </c>
      <c r="L215" s="8" t="s">
        <v>311</v>
      </c>
      <c r="M215" s="8">
        <v>13.8</v>
      </c>
      <c r="N215" s="8" t="s">
        <v>69</v>
      </c>
      <c r="O215" s="8">
        <v>0.1</v>
      </c>
      <c r="P215" s="8" t="s">
        <v>262</v>
      </c>
      <c r="Q215" s="8" t="s">
        <v>310</v>
      </c>
      <c r="R215" s="8" t="s">
        <v>310</v>
      </c>
      <c r="S215" s="19">
        <v>46023</v>
      </c>
      <c r="T215" s="6">
        <v>2026</v>
      </c>
      <c r="U215" s="4" t="s">
        <v>4237</v>
      </c>
      <c r="V215" s="15">
        <v>0</v>
      </c>
      <c r="W215" s="25"/>
      <c r="X215" s="25"/>
      <c r="Y215" s="25"/>
      <c r="Z215" s="25"/>
      <c r="AA215" s="25"/>
      <c r="AB215" s="25"/>
      <c r="AC215" s="25"/>
      <c r="AD215" s="7" t="str">
        <f t="shared" si="6"/>
        <v>PRT-CARABOBO-30</v>
      </c>
      <c r="AE215" s="8" t="s">
        <v>109</v>
      </c>
      <c r="AF215" s="8"/>
      <c r="AG215" s="8"/>
      <c r="AH215" s="8" t="s">
        <v>264</v>
      </c>
      <c r="AI215" s="5">
        <f t="shared" si="7"/>
        <v>30</v>
      </c>
    </row>
    <row r="216" spans="1:35" s="5" customFormat="1" ht="84.9" hidden="1" customHeight="1" x14ac:dyDescent="0.3">
      <c r="A216" s="7">
        <v>215</v>
      </c>
      <c r="B216" s="8" t="s">
        <v>4086</v>
      </c>
      <c r="C216" s="8" t="s">
        <v>4087</v>
      </c>
      <c r="D216" s="8" t="s">
        <v>304</v>
      </c>
      <c r="E216" s="8" t="s">
        <v>76</v>
      </c>
      <c r="F216" s="8" t="s">
        <v>260</v>
      </c>
      <c r="G216" s="9">
        <v>3704435.917767412</v>
      </c>
      <c r="H216" s="17">
        <v>12</v>
      </c>
      <c r="I216" s="4" t="s">
        <v>76</v>
      </c>
      <c r="J216" s="8" t="s">
        <v>15</v>
      </c>
      <c r="K216" s="8" t="s">
        <v>67</v>
      </c>
      <c r="L216" s="8" t="s">
        <v>312</v>
      </c>
      <c r="M216" s="8">
        <v>13.8</v>
      </c>
      <c r="N216" s="8" t="s">
        <v>69</v>
      </c>
      <c r="O216" s="8">
        <v>4.8499999999999996</v>
      </c>
      <c r="P216" s="8" t="s">
        <v>262</v>
      </c>
      <c r="Q216" s="8" t="s">
        <v>270</v>
      </c>
      <c r="R216" s="8" t="s">
        <v>270</v>
      </c>
      <c r="S216" s="19">
        <v>46023</v>
      </c>
      <c r="T216" s="6">
        <v>2026</v>
      </c>
      <c r="U216" s="4" t="s">
        <v>4237</v>
      </c>
      <c r="V216" s="15" t="s">
        <v>4241</v>
      </c>
      <c r="W216" s="25"/>
      <c r="X216" s="25"/>
      <c r="Y216" s="25"/>
      <c r="Z216" s="25"/>
      <c r="AA216" s="25"/>
      <c r="AB216" s="25"/>
      <c r="AC216" s="25"/>
      <c r="AD216" s="7" t="str">
        <f t="shared" si="6"/>
        <v>PRT-CARABOBO-31</v>
      </c>
      <c r="AE216" s="8" t="s">
        <v>109</v>
      </c>
      <c r="AF216" s="8"/>
      <c r="AG216" s="8"/>
      <c r="AH216" s="8" t="s">
        <v>264</v>
      </c>
      <c r="AI216" s="5">
        <f t="shared" si="7"/>
        <v>31</v>
      </c>
    </row>
    <row r="217" spans="1:35" s="5" customFormat="1" ht="84.9" hidden="1" customHeight="1" x14ac:dyDescent="0.3">
      <c r="A217" s="7">
        <v>216</v>
      </c>
      <c r="B217" s="8" t="s">
        <v>4088</v>
      </c>
      <c r="C217" s="8" t="s">
        <v>4089</v>
      </c>
      <c r="D217" s="8" t="s">
        <v>268</v>
      </c>
      <c r="E217" s="8" t="s">
        <v>76</v>
      </c>
      <c r="F217" s="8" t="s">
        <v>260</v>
      </c>
      <c r="G217" s="9">
        <v>3298931.0222774586</v>
      </c>
      <c r="H217" s="17">
        <v>6</v>
      </c>
      <c r="I217" s="4" t="s">
        <v>76</v>
      </c>
      <c r="J217" s="8" t="s">
        <v>15</v>
      </c>
      <c r="K217" s="8" t="s">
        <v>67</v>
      </c>
      <c r="L217" s="8" t="s">
        <v>313</v>
      </c>
      <c r="M217" s="8">
        <v>13.8</v>
      </c>
      <c r="N217" s="8" t="s">
        <v>69</v>
      </c>
      <c r="O217" s="8">
        <v>2.3149999999999999</v>
      </c>
      <c r="P217" s="8" t="s">
        <v>262</v>
      </c>
      <c r="Q217" s="8" t="s">
        <v>270</v>
      </c>
      <c r="R217" s="8" t="s">
        <v>270</v>
      </c>
      <c r="S217" s="19">
        <v>46023</v>
      </c>
      <c r="T217" s="6">
        <v>2026</v>
      </c>
      <c r="U217" s="4" t="s">
        <v>4237</v>
      </c>
      <c r="V217" s="15" t="s">
        <v>4239</v>
      </c>
      <c r="W217" s="25"/>
      <c r="X217" s="25"/>
      <c r="Y217" s="25"/>
      <c r="Z217" s="25"/>
      <c r="AA217" s="25"/>
      <c r="AB217" s="25"/>
      <c r="AC217" s="25"/>
      <c r="AD217" s="7" t="str">
        <f t="shared" si="6"/>
        <v>PRT-CARABOBO-32</v>
      </c>
      <c r="AE217" s="8" t="s">
        <v>109</v>
      </c>
      <c r="AF217" s="8"/>
      <c r="AG217" s="8"/>
      <c r="AH217" s="8" t="s">
        <v>264</v>
      </c>
      <c r="AI217" s="5">
        <f t="shared" si="7"/>
        <v>32</v>
      </c>
    </row>
    <row r="218" spans="1:35" s="5" customFormat="1" ht="84.9" hidden="1" customHeight="1" x14ac:dyDescent="0.3">
      <c r="A218" s="7">
        <v>217</v>
      </c>
      <c r="B218" s="8" t="s">
        <v>4090</v>
      </c>
      <c r="C218" s="8" t="s">
        <v>4091</v>
      </c>
      <c r="D218" s="8" t="s">
        <v>265</v>
      </c>
      <c r="E218" s="8" t="s">
        <v>76</v>
      </c>
      <c r="F218" s="8" t="s">
        <v>260</v>
      </c>
      <c r="G218" s="9">
        <v>3564709.9114918974</v>
      </c>
      <c r="H218" s="17">
        <v>6</v>
      </c>
      <c r="I218" s="4" t="s">
        <v>76</v>
      </c>
      <c r="J218" s="8" t="s">
        <v>15</v>
      </c>
      <c r="K218" s="8" t="s">
        <v>67</v>
      </c>
      <c r="L218" s="8" t="s">
        <v>314</v>
      </c>
      <c r="M218" s="8">
        <v>13.8</v>
      </c>
      <c r="N218" s="8" t="s">
        <v>69</v>
      </c>
      <c r="O218" s="8">
        <v>7.6</v>
      </c>
      <c r="P218" s="8" t="s">
        <v>262</v>
      </c>
      <c r="Q218" s="8" t="s">
        <v>315</v>
      </c>
      <c r="R218" s="8" t="s">
        <v>315</v>
      </c>
      <c r="S218" s="19">
        <v>46023</v>
      </c>
      <c r="T218" s="6">
        <v>2026</v>
      </c>
      <c r="U218" s="4" t="s">
        <v>4237</v>
      </c>
      <c r="V218" s="15" t="s">
        <v>4239</v>
      </c>
      <c r="W218" s="25"/>
      <c r="X218" s="25"/>
      <c r="Y218" s="25"/>
      <c r="Z218" s="25"/>
      <c r="AA218" s="25"/>
      <c r="AB218" s="25"/>
      <c r="AC218" s="25"/>
      <c r="AD218" s="7" t="str">
        <f t="shared" si="6"/>
        <v>PRT-CARABOBO-33</v>
      </c>
      <c r="AE218" s="8" t="s">
        <v>109</v>
      </c>
      <c r="AF218" s="8"/>
      <c r="AG218" s="8"/>
      <c r="AH218" s="8" t="s">
        <v>264</v>
      </c>
      <c r="AI218" s="5">
        <f t="shared" si="7"/>
        <v>33</v>
      </c>
    </row>
    <row r="219" spans="1:35" s="5" customFormat="1" ht="84.9" hidden="1" customHeight="1" x14ac:dyDescent="0.3">
      <c r="A219" s="7">
        <v>218</v>
      </c>
      <c r="B219" s="8" t="s">
        <v>4092</v>
      </c>
      <c r="C219" s="8" t="s">
        <v>4093</v>
      </c>
      <c r="D219" s="8" t="s">
        <v>268</v>
      </c>
      <c r="E219" s="8" t="s">
        <v>76</v>
      </c>
      <c r="F219" s="8" t="s">
        <v>260</v>
      </c>
      <c r="G219" s="9">
        <v>3193282.0632302864</v>
      </c>
      <c r="H219" s="17">
        <v>24</v>
      </c>
      <c r="I219" s="4" t="s">
        <v>76</v>
      </c>
      <c r="J219" s="8" t="s">
        <v>15</v>
      </c>
      <c r="K219" s="8" t="s">
        <v>67</v>
      </c>
      <c r="L219" s="8" t="s">
        <v>316</v>
      </c>
      <c r="M219" s="8">
        <v>13.8</v>
      </c>
      <c r="N219" s="8" t="s">
        <v>69</v>
      </c>
      <c r="O219" s="8">
        <v>1.05</v>
      </c>
      <c r="P219" s="8" t="s">
        <v>262</v>
      </c>
      <c r="Q219" s="8" t="s">
        <v>270</v>
      </c>
      <c r="R219" s="8" t="s">
        <v>270</v>
      </c>
      <c r="S219" s="19">
        <v>46023</v>
      </c>
      <c r="T219" s="6">
        <v>2026</v>
      </c>
      <c r="U219" s="4" t="s">
        <v>4237</v>
      </c>
      <c r="V219" s="15">
        <v>0</v>
      </c>
      <c r="W219" s="25"/>
      <c r="X219" s="25"/>
      <c r="Y219" s="25"/>
      <c r="Z219" s="25"/>
      <c r="AA219" s="25"/>
      <c r="AB219" s="25"/>
      <c r="AC219" s="25"/>
      <c r="AD219" s="7" t="str">
        <f t="shared" si="6"/>
        <v>PRT-CARABOBO-34</v>
      </c>
      <c r="AE219" s="8" t="s">
        <v>109</v>
      </c>
      <c r="AF219" s="8"/>
      <c r="AG219" s="8"/>
      <c r="AH219" s="8" t="s">
        <v>264</v>
      </c>
      <c r="AI219" s="5">
        <f t="shared" si="7"/>
        <v>34</v>
      </c>
    </row>
    <row r="220" spans="1:35" s="5" customFormat="1" ht="84.9" hidden="1" customHeight="1" x14ac:dyDescent="0.3">
      <c r="A220" s="7">
        <v>219</v>
      </c>
      <c r="B220" s="8" t="s">
        <v>4092</v>
      </c>
      <c r="C220" s="8" t="s">
        <v>4094</v>
      </c>
      <c r="D220" s="8" t="s">
        <v>268</v>
      </c>
      <c r="E220" s="8" t="s">
        <v>76</v>
      </c>
      <c r="F220" s="8" t="s">
        <v>260</v>
      </c>
      <c r="G220" s="9">
        <v>1533767.9636781982</v>
      </c>
      <c r="H220" s="17">
        <v>24</v>
      </c>
      <c r="I220" s="4" t="s">
        <v>76</v>
      </c>
      <c r="J220" s="8" t="s">
        <v>15</v>
      </c>
      <c r="K220" s="8" t="s">
        <v>67</v>
      </c>
      <c r="L220" s="8" t="s">
        <v>316</v>
      </c>
      <c r="M220" s="8">
        <v>13.8</v>
      </c>
      <c r="N220" s="8" t="s">
        <v>69</v>
      </c>
      <c r="O220" s="8">
        <v>0.65</v>
      </c>
      <c r="P220" s="8" t="s">
        <v>262</v>
      </c>
      <c r="Q220" s="8" t="s">
        <v>270</v>
      </c>
      <c r="R220" s="8" t="s">
        <v>270</v>
      </c>
      <c r="S220" s="19">
        <v>46023</v>
      </c>
      <c r="T220" s="6">
        <v>2026</v>
      </c>
      <c r="U220" s="4" t="s">
        <v>4237</v>
      </c>
      <c r="V220" s="15">
        <v>0</v>
      </c>
      <c r="W220" s="25"/>
      <c r="X220" s="25"/>
      <c r="Y220" s="25"/>
      <c r="Z220" s="25"/>
      <c r="AA220" s="25"/>
      <c r="AB220" s="25"/>
      <c r="AC220" s="25"/>
      <c r="AD220" s="7" t="str">
        <f t="shared" si="6"/>
        <v>PRT-CARABOBO-35</v>
      </c>
      <c r="AE220" s="8" t="s">
        <v>109</v>
      </c>
      <c r="AF220" s="8"/>
      <c r="AG220" s="8"/>
      <c r="AH220" s="8" t="s">
        <v>264</v>
      </c>
      <c r="AI220" s="5">
        <f t="shared" si="7"/>
        <v>35</v>
      </c>
    </row>
    <row r="221" spans="1:35" s="5" customFormat="1" ht="84.9" hidden="1" customHeight="1" x14ac:dyDescent="0.3">
      <c r="A221" s="7">
        <v>220</v>
      </c>
      <c r="B221" s="8" t="s">
        <v>4095</v>
      </c>
      <c r="C221" s="8" t="s">
        <v>4096</v>
      </c>
      <c r="D221" s="8" t="s">
        <v>268</v>
      </c>
      <c r="E221" s="8" t="s">
        <v>76</v>
      </c>
      <c r="F221" s="8" t="s">
        <v>260</v>
      </c>
      <c r="G221" s="9">
        <v>1825248.0056005036</v>
      </c>
      <c r="H221" s="17">
        <v>24</v>
      </c>
      <c r="I221" s="4" t="s">
        <v>76</v>
      </c>
      <c r="J221" s="8" t="s">
        <v>15</v>
      </c>
      <c r="K221" s="8" t="s">
        <v>67</v>
      </c>
      <c r="L221" s="8" t="s">
        <v>317</v>
      </c>
      <c r="M221" s="8">
        <v>13.8</v>
      </c>
      <c r="N221" s="8" t="s">
        <v>69</v>
      </c>
      <c r="O221" s="8">
        <v>3.7</v>
      </c>
      <c r="P221" s="8" t="s">
        <v>262</v>
      </c>
      <c r="Q221" s="8" t="s">
        <v>270</v>
      </c>
      <c r="R221" s="8" t="s">
        <v>270</v>
      </c>
      <c r="S221" s="19">
        <v>46023</v>
      </c>
      <c r="T221" s="6">
        <v>2026</v>
      </c>
      <c r="U221" s="4" t="s">
        <v>4237</v>
      </c>
      <c r="V221" s="15">
        <v>0</v>
      </c>
      <c r="W221" s="25"/>
      <c r="X221" s="25"/>
      <c r="Y221" s="25"/>
      <c r="Z221" s="25"/>
      <c r="AA221" s="25"/>
      <c r="AB221" s="25"/>
      <c r="AC221" s="25"/>
      <c r="AD221" s="7" t="str">
        <f t="shared" si="6"/>
        <v>PRT-CARABOBO-36</v>
      </c>
      <c r="AE221" s="8" t="s">
        <v>109</v>
      </c>
      <c r="AF221" s="8"/>
      <c r="AG221" s="8"/>
      <c r="AH221" s="8" t="s">
        <v>264</v>
      </c>
      <c r="AI221" s="5">
        <f t="shared" si="7"/>
        <v>36</v>
      </c>
    </row>
    <row r="222" spans="1:35" s="5" customFormat="1" ht="84.9" hidden="1" customHeight="1" x14ac:dyDescent="0.3">
      <c r="A222" s="7">
        <v>221</v>
      </c>
      <c r="B222" s="8" t="s">
        <v>4097</v>
      </c>
      <c r="C222" s="8" t="s">
        <v>4098</v>
      </c>
      <c r="D222" s="8" t="s">
        <v>268</v>
      </c>
      <c r="E222" s="8" t="s">
        <v>76</v>
      </c>
      <c r="F222" s="8" t="s">
        <v>260</v>
      </c>
      <c r="G222" s="9">
        <v>1533767.9636781982</v>
      </c>
      <c r="H222" s="17">
        <v>12</v>
      </c>
      <c r="I222" s="4" t="s">
        <v>76</v>
      </c>
      <c r="J222" s="8" t="s">
        <v>15</v>
      </c>
      <c r="K222" s="8" t="s">
        <v>67</v>
      </c>
      <c r="L222" s="8" t="s">
        <v>318</v>
      </c>
      <c r="M222" s="8">
        <v>13.8</v>
      </c>
      <c r="N222" s="8" t="s">
        <v>69</v>
      </c>
      <c r="O222" s="8">
        <v>0.65</v>
      </c>
      <c r="P222" s="8" t="s">
        <v>262</v>
      </c>
      <c r="Q222" s="8" t="s">
        <v>270</v>
      </c>
      <c r="R222" s="8" t="s">
        <v>270</v>
      </c>
      <c r="S222" s="19">
        <v>46023</v>
      </c>
      <c r="T222" s="6">
        <v>2026</v>
      </c>
      <c r="U222" s="4" t="s">
        <v>4237</v>
      </c>
      <c r="V222" s="15" t="s">
        <v>4241</v>
      </c>
      <c r="W222" s="25"/>
      <c r="X222" s="25"/>
      <c r="Y222" s="25"/>
      <c r="Z222" s="25"/>
      <c r="AA222" s="25"/>
      <c r="AB222" s="25"/>
      <c r="AC222" s="25"/>
      <c r="AD222" s="7" t="str">
        <f t="shared" si="6"/>
        <v>PRT-CARABOBO-37</v>
      </c>
      <c r="AE222" s="8" t="s">
        <v>109</v>
      </c>
      <c r="AF222" s="8"/>
      <c r="AG222" s="8"/>
      <c r="AH222" s="8" t="s">
        <v>264</v>
      </c>
      <c r="AI222" s="5">
        <f t="shared" si="7"/>
        <v>37</v>
      </c>
    </row>
    <row r="223" spans="1:35" s="5" customFormat="1" ht="84.9" hidden="1" customHeight="1" x14ac:dyDescent="0.3">
      <c r="A223" s="7">
        <v>222</v>
      </c>
      <c r="B223" s="8" t="s">
        <v>4099</v>
      </c>
      <c r="C223" s="8" t="s">
        <v>4100</v>
      </c>
      <c r="D223" s="8" t="s">
        <v>319</v>
      </c>
      <c r="E223" s="8" t="s">
        <v>76</v>
      </c>
      <c r="F223" s="8" t="s">
        <v>260</v>
      </c>
      <c r="G223" s="9">
        <v>1137068.5523100153</v>
      </c>
      <c r="H223" s="17">
        <v>6</v>
      </c>
      <c r="I223" s="4" t="s">
        <v>76</v>
      </c>
      <c r="J223" s="8" t="s">
        <v>15</v>
      </c>
      <c r="K223" s="8" t="s">
        <v>67</v>
      </c>
      <c r="L223" s="8" t="s">
        <v>320</v>
      </c>
      <c r="M223" s="8">
        <v>13.8</v>
      </c>
      <c r="N223" s="8" t="s">
        <v>69</v>
      </c>
      <c r="O223" s="8">
        <v>3.2</v>
      </c>
      <c r="P223" s="8" t="s">
        <v>262</v>
      </c>
      <c r="Q223" s="8" t="s">
        <v>321</v>
      </c>
      <c r="R223" s="8" t="s">
        <v>321</v>
      </c>
      <c r="S223" s="19">
        <v>46023</v>
      </c>
      <c r="T223" s="6">
        <v>2026</v>
      </c>
      <c r="U223" s="4" t="s">
        <v>4237</v>
      </c>
      <c r="V223" s="15" t="s">
        <v>4239</v>
      </c>
      <c r="W223" s="25"/>
      <c r="X223" s="25"/>
      <c r="Y223" s="25"/>
      <c r="Z223" s="25"/>
      <c r="AA223" s="25"/>
      <c r="AB223" s="25"/>
      <c r="AC223" s="25"/>
      <c r="AD223" s="7" t="str">
        <f t="shared" si="6"/>
        <v>PRT-CARABOBO-38</v>
      </c>
      <c r="AE223" s="8" t="s">
        <v>109</v>
      </c>
      <c r="AF223" s="8"/>
      <c r="AG223" s="8"/>
      <c r="AH223" s="8" t="s">
        <v>264</v>
      </c>
      <c r="AI223" s="5">
        <f t="shared" si="7"/>
        <v>38</v>
      </c>
    </row>
    <row r="224" spans="1:35" s="5" customFormat="1" ht="84.9" hidden="1" customHeight="1" x14ac:dyDescent="0.3">
      <c r="A224" s="7">
        <v>223</v>
      </c>
      <c r="B224" s="8" t="s">
        <v>4101</v>
      </c>
      <c r="C224" s="8" t="s">
        <v>4102</v>
      </c>
      <c r="D224" s="8" t="s">
        <v>268</v>
      </c>
      <c r="E224" s="8" t="s">
        <v>76</v>
      </c>
      <c r="F224" s="8" t="s">
        <v>260</v>
      </c>
      <c r="G224" s="9">
        <v>6269302.9326763935</v>
      </c>
      <c r="H224" s="17">
        <v>24</v>
      </c>
      <c r="I224" s="4" t="s">
        <v>76</v>
      </c>
      <c r="J224" s="8" t="s">
        <v>15</v>
      </c>
      <c r="K224" s="8" t="s">
        <v>67</v>
      </c>
      <c r="L224" s="8" t="s">
        <v>322</v>
      </c>
      <c r="M224" s="8">
        <v>13.8</v>
      </c>
      <c r="N224" s="8" t="s">
        <v>69</v>
      </c>
      <c r="O224" s="8">
        <v>14.79</v>
      </c>
      <c r="P224" s="8" t="s">
        <v>262</v>
      </c>
      <c r="Q224" s="8" t="s">
        <v>270</v>
      </c>
      <c r="R224" s="8" t="s">
        <v>270</v>
      </c>
      <c r="S224" s="19">
        <v>46023</v>
      </c>
      <c r="T224" s="6">
        <v>2026</v>
      </c>
      <c r="U224" s="4" t="s">
        <v>4237</v>
      </c>
      <c r="V224" s="15">
        <v>0</v>
      </c>
      <c r="W224" s="25"/>
      <c r="X224" s="25"/>
      <c r="Y224" s="25"/>
      <c r="Z224" s="25"/>
      <c r="AA224" s="25"/>
      <c r="AB224" s="25"/>
      <c r="AC224" s="25"/>
      <c r="AD224" s="7" t="str">
        <f t="shared" si="6"/>
        <v>PRT-CARABOBO-39</v>
      </c>
      <c r="AE224" s="8" t="s">
        <v>109</v>
      </c>
      <c r="AF224" s="8"/>
      <c r="AG224" s="8"/>
      <c r="AH224" s="8" t="s">
        <v>264</v>
      </c>
      <c r="AI224" s="5">
        <f t="shared" si="7"/>
        <v>39</v>
      </c>
    </row>
    <row r="225" spans="1:35" s="5" customFormat="1" ht="84.9" hidden="1" customHeight="1" x14ac:dyDescent="0.3">
      <c r="A225" s="7">
        <v>224</v>
      </c>
      <c r="B225" s="8" t="s">
        <v>4103</v>
      </c>
      <c r="C225" s="8" t="s">
        <v>4104</v>
      </c>
      <c r="D225" s="8" t="s">
        <v>265</v>
      </c>
      <c r="E225" s="8" t="s">
        <v>76</v>
      </c>
      <c r="F225" s="8" t="s">
        <v>260</v>
      </c>
      <c r="G225" s="9">
        <v>1008549.1382358331</v>
      </c>
      <c r="H225" s="17">
        <v>12</v>
      </c>
      <c r="I225" s="4" t="s">
        <v>76</v>
      </c>
      <c r="J225" s="8" t="s">
        <v>15</v>
      </c>
      <c r="K225" s="8" t="s">
        <v>67</v>
      </c>
      <c r="L225" s="8" t="s">
        <v>323</v>
      </c>
      <c r="M225" s="8">
        <v>13.8</v>
      </c>
      <c r="N225" s="8" t="s">
        <v>69</v>
      </c>
      <c r="O225" s="8">
        <v>1.8</v>
      </c>
      <c r="P225" s="8" t="s">
        <v>262</v>
      </c>
      <c r="Q225" s="8" t="s">
        <v>267</v>
      </c>
      <c r="R225" s="8" t="s">
        <v>267</v>
      </c>
      <c r="S225" s="19">
        <v>46023</v>
      </c>
      <c r="T225" s="6">
        <v>2026</v>
      </c>
      <c r="U225" s="4" t="s">
        <v>4237</v>
      </c>
      <c r="V225" s="15" t="s">
        <v>4241</v>
      </c>
      <c r="W225" s="25"/>
      <c r="X225" s="25"/>
      <c r="Y225" s="25"/>
      <c r="Z225" s="25"/>
      <c r="AA225" s="25"/>
      <c r="AB225" s="25"/>
      <c r="AC225" s="25"/>
      <c r="AD225" s="7" t="str">
        <f t="shared" si="6"/>
        <v>PRT-CARABOBO-40</v>
      </c>
      <c r="AE225" s="8" t="s">
        <v>109</v>
      </c>
      <c r="AF225" s="8"/>
      <c r="AG225" s="8"/>
      <c r="AH225" s="8" t="s">
        <v>264</v>
      </c>
      <c r="AI225" s="5">
        <f t="shared" si="7"/>
        <v>40</v>
      </c>
    </row>
    <row r="226" spans="1:35" s="5" customFormat="1" ht="84.9" hidden="1" customHeight="1" x14ac:dyDescent="0.3">
      <c r="A226" s="7">
        <v>225</v>
      </c>
      <c r="B226" s="8" t="s">
        <v>4105</v>
      </c>
      <c r="C226" s="8" t="s">
        <v>4106</v>
      </c>
      <c r="D226" s="8" t="s">
        <v>268</v>
      </c>
      <c r="E226" s="8" t="s">
        <v>76</v>
      </c>
      <c r="F226" s="8" t="s">
        <v>260</v>
      </c>
      <c r="G226" s="9">
        <v>3178264.5298943119</v>
      </c>
      <c r="H226" s="17">
        <v>6</v>
      </c>
      <c r="I226" s="4" t="s">
        <v>76</v>
      </c>
      <c r="J226" s="8" t="s">
        <v>15</v>
      </c>
      <c r="K226" s="8" t="s">
        <v>67</v>
      </c>
      <c r="L226" s="8" t="s">
        <v>324</v>
      </c>
      <c r="M226" s="8">
        <v>34.5</v>
      </c>
      <c r="N226" s="8" t="s">
        <v>69</v>
      </c>
      <c r="O226" s="8">
        <v>7</v>
      </c>
      <c r="P226" s="8" t="s">
        <v>262</v>
      </c>
      <c r="Q226" s="8" t="s">
        <v>270</v>
      </c>
      <c r="R226" s="8" t="s">
        <v>270</v>
      </c>
      <c r="S226" s="19">
        <v>46023</v>
      </c>
      <c r="T226" s="6">
        <v>2026</v>
      </c>
      <c r="U226" s="4" t="s">
        <v>4237</v>
      </c>
      <c r="V226" s="15" t="s">
        <v>4239</v>
      </c>
      <c r="W226" s="25"/>
      <c r="X226" s="25"/>
      <c r="Y226" s="25"/>
      <c r="Z226" s="25"/>
      <c r="AA226" s="25"/>
      <c r="AB226" s="25"/>
      <c r="AC226" s="25"/>
      <c r="AD226" s="7" t="str">
        <f t="shared" si="6"/>
        <v>PRT-CARABOBO-41</v>
      </c>
      <c r="AE226" s="8" t="s">
        <v>109</v>
      </c>
      <c r="AF226" s="8"/>
      <c r="AG226" s="8"/>
      <c r="AH226" s="8" t="s">
        <v>264</v>
      </c>
      <c r="AI226" s="5">
        <f t="shared" si="7"/>
        <v>41</v>
      </c>
    </row>
    <row r="227" spans="1:35" s="5" customFormat="1" ht="84.9" hidden="1" customHeight="1" x14ac:dyDescent="0.3">
      <c r="A227" s="7">
        <v>226</v>
      </c>
      <c r="B227" s="8" t="s">
        <v>4107</v>
      </c>
      <c r="C227" s="8" t="s">
        <v>4108</v>
      </c>
      <c r="D227" s="8" t="s">
        <v>325</v>
      </c>
      <c r="E227" s="8" t="s">
        <v>326</v>
      </c>
      <c r="F227" s="8" t="s">
        <v>327</v>
      </c>
      <c r="G227" s="9">
        <v>1370000</v>
      </c>
      <c r="H227" s="17">
        <v>12</v>
      </c>
      <c r="I227" s="4" t="s">
        <v>76</v>
      </c>
      <c r="J227" s="8" t="s">
        <v>15</v>
      </c>
      <c r="K227" s="8" t="s">
        <v>67</v>
      </c>
      <c r="L227" s="8" t="s">
        <v>328</v>
      </c>
      <c r="M227" s="8">
        <v>13.8</v>
      </c>
      <c r="N227" s="8" t="s">
        <v>142</v>
      </c>
      <c r="O227" s="8">
        <v>109.5</v>
      </c>
      <c r="P227" s="8" t="s">
        <v>262</v>
      </c>
      <c r="Q227" s="8" t="s">
        <v>329</v>
      </c>
      <c r="R227" s="8" t="s">
        <v>4197</v>
      </c>
      <c r="S227" s="19"/>
      <c r="T227" s="6">
        <v>2030</v>
      </c>
      <c r="U227" s="4" t="s">
        <v>4261</v>
      </c>
      <c r="V227" s="15" t="s">
        <v>4263</v>
      </c>
      <c r="W227" s="25"/>
      <c r="X227" s="25"/>
      <c r="Y227" s="25"/>
      <c r="Z227" s="25"/>
      <c r="AA227" s="25"/>
      <c r="AB227" s="25"/>
      <c r="AC227" s="25"/>
      <c r="AD227" s="7" t="str">
        <f t="shared" si="6"/>
        <v>PRT-CARABOBO-42</v>
      </c>
      <c r="AE227" s="8" t="s">
        <v>144</v>
      </c>
      <c r="AF227" s="8"/>
      <c r="AG227" s="8"/>
      <c r="AH227" s="8" t="s">
        <v>264</v>
      </c>
      <c r="AI227" s="5">
        <f t="shared" si="7"/>
        <v>42</v>
      </c>
    </row>
    <row r="228" spans="1:35" s="5" customFormat="1" ht="84.9" hidden="1" customHeight="1" x14ac:dyDescent="0.3">
      <c r="A228" s="7">
        <v>227</v>
      </c>
      <c r="B228" s="8" t="s">
        <v>4109</v>
      </c>
      <c r="C228" s="8" t="s">
        <v>4110</v>
      </c>
      <c r="D228" s="8" t="s">
        <v>330</v>
      </c>
      <c r="E228" s="8" t="s">
        <v>76</v>
      </c>
      <c r="F228" s="8" t="s">
        <v>331</v>
      </c>
      <c r="G228" s="9">
        <v>1388177.2650292909</v>
      </c>
      <c r="H228" s="17">
        <v>12</v>
      </c>
      <c r="I228" s="4" t="s">
        <v>76</v>
      </c>
      <c r="J228" s="8" t="s">
        <v>15</v>
      </c>
      <c r="K228" s="8" t="s">
        <v>91</v>
      </c>
      <c r="L228" s="8" t="s">
        <v>332</v>
      </c>
      <c r="M228" s="8">
        <v>34.5</v>
      </c>
      <c r="N228" s="8" t="s">
        <v>93</v>
      </c>
      <c r="O228" s="8">
        <v>10</v>
      </c>
      <c r="P228" s="8" t="s">
        <v>262</v>
      </c>
      <c r="Q228" s="8" t="s">
        <v>286</v>
      </c>
      <c r="R228" s="8" t="s">
        <v>4198</v>
      </c>
      <c r="S228" s="19"/>
      <c r="T228" s="6">
        <v>2030</v>
      </c>
      <c r="U228" s="4" t="s">
        <v>4261</v>
      </c>
      <c r="V228" s="15" t="s">
        <v>4263</v>
      </c>
      <c r="W228" s="25"/>
      <c r="X228" s="25"/>
      <c r="Y228" s="25"/>
      <c r="Z228" s="25"/>
      <c r="AA228" s="25"/>
      <c r="AB228" s="25"/>
      <c r="AC228" s="25"/>
      <c r="AD228" s="7" t="str">
        <f t="shared" si="6"/>
        <v>PRT-CARABOBO-43</v>
      </c>
      <c r="AE228" s="8" t="s">
        <v>153</v>
      </c>
      <c r="AF228" s="8"/>
      <c r="AG228" s="8"/>
      <c r="AH228" s="8" t="s">
        <v>264</v>
      </c>
      <c r="AI228" s="5">
        <f t="shared" si="7"/>
        <v>43</v>
      </c>
    </row>
    <row r="229" spans="1:35" s="5" customFormat="1" ht="84.9" hidden="1" customHeight="1" x14ac:dyDescent="0.3">
      <c r="A229" s="7">
        <v>228</v>
      </c>
      <c r="B229" s="8" t="s">
        <v>4111</v>
      </c>
      <c r="C229" s="8" t="s">
        <v>4112</v>
      </c>
      <c r="D229" s="8" t="s">
        <v>333</v>
      </c>
      <c r="E229" s="8" t="s">
        <v>76</v>
      </c>
      <c r="F229" s="8" t="s">
        <v>331</v>
      </c>
      <c r="G229" s="9">
        <v>1388177.2650292909</v>
      </c>
      <c r="H229" s="17">
        <v>12</v>
      </c>
      <c r="I229" s="4" t="s">
        <v>76</v>
      </c>
      <c r="J229" s="8" t="s">
        <v>15</v>
      </c>
      <c r="K229" s="8" t="s">
        <v>91</v>
      </c>
      <c r="L229" s="8" t="s">
        <v>334</v>
      </c>
      <c r="M229" s="8">
        <v>34.5</v>
      </c>
      <c r="N229" s="8" t="s">
        <v>93</v>
      </c>
      <c r="O229" s="8">
        <v>10</v>
      </c>
      <c r="P229" s="8" t="s">
        <v>262</v>
      </c>
      <c r="Q229" s="8" t="s">
        <v>270</v>
      </c>
      <c r="R229" s="8" t="s">
        <v>4199</v>
      </c>
      <c r="S229" s="19"/>
      <c r="T229" s="6">
        <v>2030</v>
      </c>
      <c r="U229" s="4" t="s">
        <v>4261</v>
      </c>
      <c r="V229" s="15" t="s">
        <v>4263</v>
      </c>
      <c r="W229" s="25"/>
      <c r="X229" s="25"/>
      <c r="Y229" s="25"/>
      <c r="Z229" s="25"/>
      <c r="AA229" s="25"/>
      <c r="AB229" s="25"/>
      <c r="AC229" s="25"/>
      <c r="AD229" s="7" t="str">
        <f t="shared" si="6"/>
        <v>PRT-CARABOBO-44</v>
      </c>
      <c r="AE229" s="8" t="s">
        <v>153</v>
      </c>
      <c r="AF229" s="8"/>
      <c r="AG229" s="8"/>
      <c r="AH229" s="8" t="s">
        <v>264</v>
      </c>
      <c r="AI229" s="5">
        <f t="shared" si="7"/>
        <v>44</v>
      </c>
    </row>
    <row r="230" spans="1:35" s="5" customFormat="1" ht="84.9" hidden="1" customHeight="1" x14ac:dyDescent="0.3">
      <c r="A230" s="7">
        <v>229</v>
      </c>
      <c r="B230" s="8" t="s">
        <v>4113</v>
      </c>
      <c r="C230" s="8" t="s">
        <v>4114</v>
      </c>
      <c r="D230" s="8" t="s">
        <v>335</v>
      </c>
      <c r="E230" s="8" t="s">
        <v>76</v>
      </c>
      <c r="F230" s="8" t="s">
        <v>331</v>
      </c>
      <c r="G230" s="9">
        <v>2772900</v>
      </c>
      <c r="H230" s="17">
        <v>12</v>
      </c>
      <c r="I230" s="4" t="s">
        <v>76</v>
      </c>
      <c r="J230" s="8" t="s">
        <v>15</v>
      </c>
      <c r="K230" s="8" t="s">
        <v>91</v>
      </c>
      <c r="L230" s="8" t="s">
        <v>336</v>
      </c>
      <c r="M230" s="8">
        <v>34.5</v>
      </c>
      <c r="N230" s="8" t="s">
        <v>93</v>
      </c>
      <c r="O230" s="8">
        <v>30</v>
      </c>
      <c r="P230" s="8" t="s">
        <v>262</v>
      </c>
      <c r="Q230" s="8" t="s">
        <v>270</v>
      </c>
      <c r="R230" s="8" t="s">
        <v>4200</v>
      </c>
      <c r="S230" s="19"/>
      <c r="T230" s="6">
        <v>2030</v>
      </c>
      <c r="U230" s="4" t="s">
        <v>4261</v>
      </c>
      <c r="V230" s="15" t="s">
        <v>4263</v>
      </c>
      <c r="W230" s="25"/>
      <c r="X230" s="25"/>
      <c r="Y230" s="25"/>
      <c r="Z230" s="25"/>
      <c r="AA230" s="25"/>
      <c r="AB230" s="25"/>
      <c r="AC230" s="25"/>
      <c r="AD230" s="7" t="str">
        <f t="shared" si="6"/>
        <v>PRT-CARABOBO-45</v>
      </c>
      <c r="AE230" s="8" t="s">
        <v>153</v>
      </c>
      <c r="AF230" s="8"/>
      <c r="AG230" s="8"/>
      <c r="AH230" s="8" t="s">
        <v>264</v>
      </c>
      <c r="AI230" s="5">
        <f t="shared" si="7"/>
        <v>45</v>
      </c>
    </row>
    <row r="231" spans="1:35" s="5" customFormat="1" ht="84.9" hidden="1" customHeight="1" x14ac:dyDescent="0.3">
      <c r="A231" s="7">
        <v>230</v>
      </c>
      <c r="B231" s="8" t="s">
        <v>4115</v>
      </c>
      <c r="C231" s="8" t="s">
        <v>4116</v>
      </c>
      <c r="D231" s="8" t="s">
        <v>337</v>
      </c>
      <c r="E231" s="8" t="s">
        <v>76</v>
      </c>
      <c r="F231" s="8" t="s">
        <v>331</v>
      </c>
      <c r="G231" s="9">
        <v>1170000</v>
      </c>
      <c r="H231" s="17">
        <v>12</v>
      </c>
      <c r="I231" s="4" t="s">
        <v>76</v>
      </c>
      <c r="J231" s="8" t="s">
        <v>15</v>
      </c>
      <c r="K231" s="8" t="s">
        <v>91</v>
      </c>
      <c r="L231" s="8" t="s">
        <v>338</v>
      </c>
      <c r="M231" s="8">
        <v>34.5</v>
      </c>
      <c r="N231" s="8" t="s">
        <v>93</v>
      </c>
      <c r="O231" s="8">
        <v>15</v>
      </c>
      <c r="P231" s="8" t="s">
        <v>262</v>
      </c>
      <c r="Q231" s="8" t="s">
        <v>277</v>
      </c>
      <c r="R231" s="8" t="s">
        <v>4201</v>
      </c>
      <c r="S231" s="19">
        <v>46023</v>
      </c>
      <c r="T231" s="6">
        <v>2026</v>
      </c>
      <c r="U231" s="4" t="s">
        <v>4237</v>
      </c>
      <c r="V231" s="15" t="s">
        <v>4241</v>
      </c>
      <c r="W231" s="25"/>
      <c r="X231" s="25"/>
      <c r="Y231" s="25"/>
      <c r="Z231" s="25"/>
      <c r="AA231" s="25"/>
      <c r="AB231" s="25"/>
      <c r="AC231" s="25"/>
      <c r="AD231" s="7" t="str">
        <f t="shared" si="6"/>
        <v>PRT-CARABOBO-46</v>
      </c>
      <c r="AE231" s="8" t="s">
        <v>167</v>
      </c>
      <c r="AF231" s="8"/>
      <c r="AG231" s="8"/>
      <c r="AH231" s="8" t="s">
        <v>264</v>
      </c>
      <c r="AI231" s="5">
        <f t="shared" si="7"/>
        <v>46</v>
      </c>
    </row>
    <row r="232" spans="1:35" s="5" customFormat="1" ht="84.9" hidden="1" customHeight="1" x14ac:dyDescent="0.3">
      <c r="A232" s="7">
        <v>231</v>
      </c>
      <c r="B232" s="8" t="s">
        <v>4117</v>
      </c>
      <c r="C232" s="8" t="s">
        <v>4118</v>
      </c>
      <c r="D232" s="8" t="s">
        <v>339</v>
      </c>
      <c r="E232" s="8" t="s">
        <v>76</v>
      </c>
      <c r="F232" s="8" t="s">
        <v>339</v>
      </c>
      <c r="G232" s="9">
        <v>270000</v>
      </c>
      <c r="H232" s="17">
        <v>36</v>
      </c>
      <c r="I232" s="4" t="s">
        <v>76</v>
      </c>
      <c r="J232" s="8" t="s">
        <v>15</v>
      </c>
      <c r="K232" s="8" t="s">
        <v>91</v>
      </c>
      <c r="L232" s="8" t="s">
        <v>340</v>
      </c>
      <c r="M232" s="8">
        <v>13.8</v>
      </c>
      <c r="N232" s="8" t="s">
        <v>93</v>
      </c>
      <c r="O232" s="8">
        <v>99</v>
      </c>
      <c r="P232" s="8" t="s">
        <v>262</v>
      </c>
      <c r="Q232" s="8" t="s">
        <v>341</v>
      </c>
      <c r="R232" s="8" t="s">
        <v>270</v>
      </c>
      <c r="S232" s="19">
        <v>46023</v>
      </c>
      <c r="T232" s="6">
        <v>2026</v>
      </c>
      <c r="U232" s="4" t="s">
        <v>4237</v>
      </c>
      <c r="V232" s="15">
        <v>0</v>
      </c>
      <c r="W232" s="25"/>
      <c r="X232" s="25"/>
      <c r="Y232" s="25"/>
      <c r="Z232" s="25"/>
      <c r="AA232" s="25"/>
      <c r="AB232" s="25"/>
      <c r="AC232" s="25"/>
      <c r="AD232" s="7" t="str">
        <f t="shared" si="6"/>
        <v>PRT-CARABOBO-47</v>
      </c>
      <c r="AE232" s="8" t="s">
        <v>167</v>
      </c>
      <c r="AF232" s="8"/>
      <c r="AG232" s="8"/>
      <c r="AH232" s="8" t="s">
        <v>264</v>
      </c>
      <c r="AI232" s="5">
        <f t="shared" si="7"/>
        <v>47</v>
      </c>
    </row>
    <row r="233" spans="1:35" s="5" customFormat="1" ht="84.9" hidden="1" customHeight="1" x14ac:dyDescent="0.3">
      <c r="A233" s="7">
        <v>232</v>
      </c>
      <c r="B233" s="8" t="s">
        <v>4119</v>
      </c>
      <c r="C233" s="8" t="s">
        <v>4120</v>
      </c>
      <c r="D233" s="8" t="s">
        <v>342</v>
      </c>
      <c r="E233" s="8" t="s">
        <v>76</v>
      </c>
      <c r="F233" s="8" t="s">
        <v>331</v>
      </c>
      <c r="G233" s="9">
        <v>2265257.2846933468</v>
      </c>
      <c r="H233" s="17">
        <v>12</v>
      </c>
      <c r="I233" s="4" t="s">
        <v>76</v>
      </c>
      <c r="J233" s="8" t="s">
        <v>15</v>
      </c>
      <c r="K233" s="8" t="s">
        <v>91</v>
      </c>
      <c r="L233" s="8" t="s">
        <v>343</v>
      </c>
      <c r="M233" s="8">
        <v>34.5</v>
      </c>
      <c r="N233" s="8" t="s">
        <v>93</v>
      </c>
      <c r="O233" s="8">
        <v>40</v>
      </c>
      <c r="P233" s="8" t="s">
        <v>262</v>
      </c>
      <c r="Q233" s="8" t="s">
        <v>270</v>
      </c>
      <c r="R233" s="8" t="s">
        <v>4202</v>
      </c>
      <c r="S233" s="19">
        <v>46023</v>
      </c>
      <c r="T233" s="6">
        <v>2026</v>
      </c>
      <c r="U233" s="4" t="s">
        <v>4237</v>
      </c>
      <c r="V233" s="15" t="s">
        <v>4241</v>
      </c>
      <c r="W233" s="25"/>
      <c r="X233" s="25"/>
      <c r="Y233" s="25"/>
      <c r="Z233" s="25"/>
      <c r="AA233" s="25"/>
      <c r="AB233" s="25"/>
      <c r="AC233" s="25"/>
      <c r="AD233" s="7" t="str">
        <f t="shared" si="6"/>
        <v>PRT-CARABOBO-48</v>
      </c>
      <c r="AE233" s="8" t="s">
        <v>167</v>
      </c>
      <c r="AF233" s="8"/>
      <c r="AG233" s="8"/>
      <c r="AH233" s="8" t="s">
        <v>264</v>
      </c>
      <c r="AI233" s="5">
        <f t="shared" si="7"/>
        <v>48</v>
      </c>
    </row>
    <row r="234" spans="1:35" s="5" customFormat="1" ht="84.9" hidden="1" customHeight="1" x14ac:dyDescent="0.3">
      <c r="A234" s="7">
        <v>233</v>
      </c>
      <c r="B234" s="8" t="s">
        <v>4121</v>
      </c>
      <c r="C234" s="8" t="s">
        <v>4122</v>
      </c>
      <c r="D234" s="8" t="s">
        <v>344</v>
      </c>
      <c r="E234" s="8" t="s">
        <v>76</v>
      </c>
      <c r="F234" s="8" t="s">
        <v>331</v>
      </c>
      <c r="G234" s="9">
        <v>6668047.7036887398</v>
      </c>
      <c r="H234" s="17">
        <v>12</v>
      </c>
      <c r="I234" s="4" t="s">
        <v>76</v>
      </c>
      <c r="J234" s="8" t="s">
        <v>15</v>
      </c>
      <c r="K234" s="8" t="s">
        <v>91</v>
      </c>
      <c r="L234" s="8" t="s">
        <v>345</v>
      </c>
      <c r="M234" s="8">
        <v>34.5</v>
      </c>
      <c r="N234" s="8" t="s">
        <v>93</v>
      </c>
      <c r="O234" s="8">
        <v>56</v>
      </c>
      <c r="P234" s="8" t="s">
        <v>262</v>
      </c>
      <c r="Q234" s="8" t="s">
        <v>270</v>
      </c>
      <c r="R234" s="8" t="s">
        <v>4202</v>
      </c>
      <c r="S234" s="19">
        <v>46023</v>
      </c>
      <c r="T234" s="6">
        <v>2026</v>
      </c>
      <c r="U234" s="4" t="s">
        <v>4237</v>
      </c>
      <c r="V234" s="15" t="s">
        <v>4241</v>
      </c>
      <c r="W234" s="25"/>
      <c r="X234" s="25"/>
      <c r="Y234" s="25"/>
      <c r="Z234" s="25"/>
      <c r="AA234" s="25"/>
      <c r="AB234" s="25"/>
      <c r="AC234" s="25"/>
      <c r="AD234" s="7" t="str">
        <f t="shared" si="6"/>
        <v>PRT-CARABOBO-49</v>
      </c>
      <c r="AE234" s="8" t="s">
        <v>167</v>
      </c>
      <c r="AF234" s="8"/>
      <c r="AG234" s="8"/>
      <c r="AH234" s="8" t="s">
        <v>264</v>
      </c>
      <c r="AI234" s="5">
        <f t="shared" si="7"/>
        <v>49</v>
      </c>
    </row>
    <row r="235" spans="1:35" s="5" customFormat="1" ht="84.9" hidden="1" customHeight="1" x14ac:dyDescent="0.3">
      <c r="A235" s="7">
        <v>234</v>
      </c>
      <c r="B235" s="8" t="s">
        <v>4123</v>
      </c>
      <c r="C235" s="8" t="s">
        <v>4124</v>
      </c>
      <c r="D235" s="8" t="s">
        <v>346</v>
      </c>
      <c r="E235" s="8" t="s">
        <v>76</v>
      </c>
      <c r="F235" s="8" t="s">
        <v>331</v>
      </c>
      <c r="G235" s="9">
        <v>1132628.6423466734</v>
      </c>
      <c r="H235" s="17">
        <v>12</v>
      </c>
      <c r="I235" s="4" t="s">
        <v>76</v>
      </c>
      <c r="J235" s="8" t="s">
        <v>15</v>
      </c>
      <c r="K235" s="8" t="s">
        <v>91</v>
      </c>
      <c r="L235" s="8" t="s">
        <v>347</v>
      </c>
      <c r="M235" s="8">
        <v>34.5</v>
      </c>
      <c r="N235" s="8" t="s">
        <v>93</v>
      </c>
      <c r="O235" s="8">
        <v>10</v>
      </c>
      <c r="P235" s="8" t="s">
        <v>262</v>
      </c>
      <c r="Q235" s="8" t="s">
        <v>270</v>
      </c>
      <c r="R235" s="8" t="s">
        <v>4203</v>
      </c>
      <c r="S235" s="19">
        <v>46023</v>
      </c>
      <c r="T235" s="6">
        <v>2026</v>
      </c>
      <c r="U235" s="4" t="s">
        <v>4237</v>
      </c>
      <c r="V235" s="15" t="s">
        <v>4241</v>
      </c>
      <c r="W235" s="25"/>
      <c r="X235" s="25"/>
      <c r="Y235" s="25"/>
      <c r="Z235" s="25"/>
      <c r="AA235" s="25"/>
      <c r="AB235" s="25"/>
      <c r="AC235" s="25"/>
      <c r="AD235" s="7" t="str">
        <f t="shared" si="6"/>
        <v>PRT-CARABOBO-50</v>
      </c>
      <c r="AE235" s="8" t="s">
        <v>167</v>
      </c>
      <c r="AF235" s="8"/>
      <c r="AG235" s="8"/>
      <c r="AH235" s="8" t="s">
        <v>264</v>
      </c>
      <c r="AI235" s="5">
        <f t="shared" si="7"/>
        <v>50</v>
      </c>
    </row>
    <row r="236" spans="1:35" s="5" customFormat="1" ht="84.9" hidden="1" customHeight="1" x14ac:dyDescent="0.3">
      <c r="A236" s="7">
        <v>235</v>
      </c>
      <c r="B236" s="8" t="s">
        <v>4125</v>
      </c>
      <c r="C236" s="8" t="s">
        <v>4126</v>
      </c>
      <c r="D236" s="8" t="s">
        <v>348</v>
      </c>
      <c r="E236" s="8" t="s">
        <v>76</v>
      </c>
      <c r="F236" s="8" t="s">
        <v>331</v>
      </c>
      <c r="G236" s="9">
        <v>3682845.689055725</v>
      </c>
      <c r="H236" s="17">
        <v>12</v>
      </c>
      <c r="I236" s="4" t="s">
        <v>76</v>
      </c>
      <c r="J236" s="8" t="s">
        <v>15</v>
      </c>
      <c r="K236" s="8" t="s">
        <v>91</v>
      </c>
      <c r="L236" s="8" t="s">
        <v>349</v>
      </c>
      <c r="M236" s="8">
        <v>34.5</v>
      </c>
      <c r="N236" s="8" t="s">
        <v>93</v>
      </c>
      <c r="O236" s="8">
        <v>16</v>
      </c>
      <c r="P236" s="8" t="s">
        <v>262</v>
      </c>
      <c r="Q236" s="8" t="s">
        <v>270</v>
      </c>
      <c r="R236" s="8" t="s">
        <v>4204</v>
      </c>
      <c r="S236" s="19">
        <v>46023</v>
      </c>
      <c r="T236" s="6">
        <v>2026</v>
      </c>
      <c r="U236" s="4" t="s">
        <v>4237</v>
      </c>
      <c r="V236" s="15" t="s">
        <v>4241</v>
      </c>
      <c r="W236" s="25"/>
      <c r="X236" s="25"/>
      <c r="Y236" s="25"/>
      <c r="Z236" s="25"/>
      <c r="AA236" s="25"/>
      <c r="AB236" s="25"/>
      <c r="AC236" s="25"/>
      <c r="AD236" s="7" t="str">
        <f t="shared" si="6"/>
        <v>PRT-CARABOBO-51</v>
      </c>
      <c r="AE236" s="8" t="s">
        <v>167</v>
      </c>
      <c r="AF236" s="8"/>
      <c r="AG236" s="8"/>
      <c r="AH236" s="8" t="s">
        <v>264</v>
      </c>
      <c r="AI236" s="5">
        <f t="shared" si="7"/>
        <v>51</v>
      </c>
    </row>
    <row r="237" spans="1:35" s="5" customFormat="1" ht="84.9" hidden="1" customHeight="1" x14ac:dyDescent="0.3">
      <c r="A237" s="7">
        <v>236</v>
      </c>
      <c r="B237" s="8" t="s">
        <v>4127</v>
      </c>
      <c r="C237" s="8" t="s">
        <v>4128</v>
      </c>
      <c r="D237" s="8" t="s">
        <v>350</v>
      </c>
      <c r="E237" s="8" t="s">
        <v>76</v>
      </c>
      <c r="F237" s="8" t="s">
        <v>331</v>
      </c>
      <c r="G237" s="9">
        <v>6310432.2872374505</v>
      </c>
      <c r="H237" s="17">
        <v>12</v>
      </c>
      <c r="I237" s="4" t="s">
        <v>76</v>
      </c>
      <c r="J237" s="8" t="s">
        <v>15</v>
      </c>
      <c r="K237" s="8"/>
      <c r="L237" s="8" t="s">
        <v>351</v>
      </c>
      <c r="M237" s="8">
        <v>2.4</v>
      </c>
      <c r="N237" s="8" t="s">
        <v>93</v>
      </c>
      <c r="O237" s="8">
        <v>30</v>
      </c>
      <c r="P237" s="8" t="s">
        <v>262</v>
      </c>
      <c r="Q237" s="8" t="s">
        <v>270</v>
      </c>
      <c r="R237" s="8" t="s">
        <v>4205</v>
      </c>
      <c r="S237" s="19">
        <v>46023</v>
      </c>
      <c r="T237" s="6">
        <v>2026</v>
      </c>
      <c r="U237" s="4" t="s">
        <v>4237</v>
      </c>
      <c r="V237" s="15" t="s">
        <v>4241</v>
      </c>
      <c r="W237" s="25"/>
      <c r="X237" s="25"/>
      <c r="Y237" s="25"/>
      <c r="Z237" s="25"/>
      <c r="AA237" s="25"/>
      <c r="AB237" s="25"/>
      <c r="AC237" s="25"/>
      <c r="AD237" s="7" t="str">
        <f t="shared" si="6"/>
        <v>PRT-CARABOBO-52</v>
      </c>
      <c r="AE237" s="8" t="s">
        <v>167</v>
      </c>
      <c r="AF237" s="8"/>
      <c r="AG237" s="8"/>
      <c r="AH237" s="8" t="s">
        <v>264</v>
      </c>
      <c r="AI237" s="5">
        <f t="shared" si="7"/>
        <v>52</v>
      </c>
    </row>
    <row r="238" spans="1:35" s="5" customFormat="1" ht="84.9" hidden="1" customHeight="1" x14ac:dyDescent="0.3">
      <c r="A238" s="7">
        <v>237</v>
      </c>
      <c r="B238" s="8" t="s">
        <v>4129</v>
      </c>
      <c r="C238" s="8" t="s">
        <v>4130</v>
      </c>
      <c r="D238" s="8" t="s">
        <v>352</v>
      </c>
      <c r="E238" s="8" t="s">
        <v>76</v>
      </c>
      <c r="F238" s="8" t="s">
        <v>331</v>
      </c>
      <c r="G238" s="9">
        <v>2520805.9073759634</v>
      </c>
      <c r="H238" s="17">
        <v>12</v>
      </c>
      <c r="I238" s="4" t="s">
        <v>76</v>
      </c>
      <c r="J238" s="8" t="s">
        <v>15</v>
      </c>
      <c r="K238" s="8" t="s">
        <v>91</v>
      </c>
      <c r="L238" s="8" t="s">
        <v>353</v>
      </c>
      <c r="M238" s="8">
        <v>34.5</v>
      </c>
      <c r="N238" s="8" t="s">
        <v>93</v>
      </c>
      <c r="O238" s="8">
        <v>30</v>
      </c>
      <c r="P238" s="8" t="s">
        <v>262</v>
      </c>
      <c r="Q238" s="8" t="s">
        <v>286</v>
      </c>
      <c r="R238" s="8" t="s">
        <v>4206</v>
      </c>
      <c r="S238" s="19">
        <v>46023</v>
      </c>
      <c r="T238" s="6">
        <v>2026</v>
      </c>
      <c r="U238" s="4" t="s">
        <v>4237</v>
      </c>
      <c r="V238" s="15" t="s">
        <v>4241</v>
      </c>
      <c r="W238" s="25"/>
      <c r="X238" s="25"/>
      <c r="Y238" s="25"/>
      <c r="Z238" s="25"/>
      <c r="AA238" s="25"/>
      <c r="AB238" s="25"/>
      <c r="AC238" s="25"/>
      <c r="AD238" s="7" t="str">
        <f t="shared" si="6"/>
        <v>PRT-CARABOBO-53</v>
      </c>
      <c r="AE238" s="8" t="s">
        <v>167</v>
      </c>
      <c r="AF238" s="8"/>
      <c r="AG238" s="8"/>
      <c r="AH238" s="8" t="s">
        <v>264</v>
      </c>
      <c r="AI238" s="5">
        <f t="shared" si="7"/>
        <v>53</v>
      </c>
    </row>
    <row r="239" spans="1:35" s="5" customFormat="1" ht="84.9" hidden="1" customHeight="1" x14ac:dyDescent="0.3">
      <c r="A239" s="7">
        <v>238</v>
      </c>
      <c r="B239" s="8" t="s">
        <v>4131</v>
      </c>
      <c r="C239" s="8" t="s">
        <v>4132</v>
      </c>
      <c r="D239" s="8" t="s">
        <v>354</v>
      </c>
      <c r="E239" s="8" t="s">
        <v>76</v>
      </c>
      <c r="F239" s="8" t="s">
        <v>331</v>
      </c>
      <c r="G239" s="9">
        <v>1132628.6423466734</v>
      </c>
      <c r="H239" s="17">
        <v>12</v>
      </c>
      <c r="I239" s="4" t="s">
        <v>76</v>
      </c>
      <c r="J239" s="8" t="s">
        <v>15</v>
      </c>
      <c r="K239" s="8" t="s">
        <v>91</v>
      </c>
      <c r="L239" s="8" t="s">
        <v>355</v>
      </c>
      <c r="M239" s="8">
        <v>34.5</v>
      </c>
      <c r="N239" s="8" t="s">
        <v>93</v>
      </c>
      <c r="O239" s="8">
        <v>10</v>
      </c>
      <c r="P239" s="8" t="s">
        <v>262</v>
      </c>
      <c r="Q239" s="8" t="s">
        <v>355</v>
      </c>
      <c r="R239" s="8" t="s">
        <v>4207</v>
      </c>
      <c r="S239" s="19">
        <v>46023</v>
      </c>
      <c r="T239" s="6">
        <v>2026</v>
      </c>
      <c r="U239" s="4" t="s">
        <v>4237</v>
      </c>
      <c r="V239" s="15" t="s">
        <v>4241</v>
      </c>
      <c r="W239" s="25"/>
      <c r="X239" s="25"/>
      <c r="Y239" s="25"/>
      <c r="Z239" s="25"/>
      <c r="AA239" s="25"/>
      <c r="AB239" s="25"/>
      <c r="AC239" s="25"/>
      <c r="AD239" s="7" t="str">
        <f t="shared" si="6"/>
        <v>PRT-CARABOBO-54</v>
      </c>
      <c r="AE239" s="8" t="s">
        <v>167</v>
      </c>
      <c r="AF239" s="8"/>
      <c r="AG239" s="8"/>
      <c r="AH239" s="8" t="s">
        <v>264</v>
      </c>
      <c r="AI239" s="5">
        <f t="shared" si="7"/>
        <v>54</v>
      </c>
    </row>
    <row r="240" spans="1:35" s="5" customFormat="1" ht="84.9" hidden="1" customHeight="1" x14ac:dyDescent="0.3">
      <c r="A240" s="7">
        <v>239</v>
      </c>
      <c r="B240" s="8" t="s">
        <v>4133</v>
      </c>
      <c r="C240" s="8" t="s">
        <v>4134</v>
      </c>
      <c r="D240" s="8" t="s">
        <v>356</v>
      </c>
      <c r="E240" s="8" t="s">
        <v>76</v>
      </c>
      <c r="F240" s="8" t="s">
        <v>357</v>
      </c>
      <c r="G240" s="9">
        <v>120000</v>
      </c>
      <c r="H240" s="17">
        <v>36</v>
      </c>
      <c r="I240" s="4" t="s">
        <v>76</v>
      </c>
      <c r="J240" s="8" t="s">
        <v>15</v>
      </c>
      <c r="K240" s="8" t="s">
        <v>91</v>
      </c>
      <c r="L240" s="8" t="s">
        <v>358</v>
      </c>
      <c r="M240" s="8">
        <v>13.8</v>
      </c>
      <c r="N240" s="8" t="s">
        <v>93</v>
      </c>
      <c r="O240" s="8">
        <v>10</v>
      </c>
      <c r="P240" s="8" t="s">
        <v>262</v>
      </c>
      <c r="Q240" s="8" t="s">
        <v>359</v>
      </c>
      <c r="R240" s="8" t="s">
        <v>270</v>
      </c>
      <c r="S240" s="19">
        <v>46023</v>
      </c>
      <c r="T240" s="6">
        <v>2026</v>
      </c>
      <c r="U240" s="4" t="s">
        <v>4237</v>
      </c>
      <c r="V240" s="15">
        <v>0</v>
      </c>
      <c r="W240" s="25"/>
      <c r="X240" s="25"/>
      <c r="Y240" s="25"/>
      <c r="Z240" s="25"/>
      <c r="AA240" s="25"/>
      <c r="AB240" s="25"/>
      <c r="AC240" s="25"/>
      <c r="AD240" s="7" t="str">
        <f t="shared" si="6"/>
        <v>PRT-CARABOBO-55</v>
      </c>
      <c r="AE240" s="8" t="s">
        <v>167</v>
      </c>
      <c r="AF240" s="8"/>
      <c r="AG240" s="8"/>
      <c r="AH240" s="8" t="s">
        <v>264</v>
      </c>
      <c r="AI240" s="5">
        <f t="shared" si="7"/>
        <v>55</v>
      </c>
    </row>
    <row r="241" spans="1:35" s="5" customFormat="1" ht="84.9" hidden="1" customHeight="1" x14ac:dyDescent="0.3">
      <c r="A241" s="7">
        <v>240</v>
      </c>
      <c r="B241" s="8" t="s">
        <v>4135</v>
      </c>
      <c r="C241" s="8" t="s">
        <v>4136</v>
      </c>
      <c r="D241" s="8" t="s">
        <v>360</v>
      </c>
      <c r="E241" s="8" t="s">
        <v>76</v>
      </c>
      <c r="F241" s="8" t="s">
        <v>331</v>
      </c>
      <c r="G241" s="9">
        <v>6310432.2872374505</v>
      </c>
      <c r="H241" s="17">
        <v>12</v>
      </c>
      <c r="I241" s="4" t="s">
        <v>76</v>
      </c>
      <c r="J241" s="8" t="s">
        <v>15</v>
      </c>
      <c r="K241" s="8" t="s">
        <v>91</v>
      </c>
      <c r="L241" s="8" t="s">
        <v>361</v>
      </c>
      <c r="M241" s="8">
        <v>34.5</v>
      </c>
      <c r="N241" s="8" t="s">
        <v>93</v>
      </c>
      <c r="O241" s="8">
        <v>30</v>
      </c>
      <c r="P241" s="8" t="s">
        <v>262</v>
      </c>
      <c r="Q241" s="8" t="s">
        <v>267</v>
      </c>
      <c r="R241" s="8" t="s">
        <v>4208</v>
      </c>
      <c r="S241" s="19">
        <v>46023</v>
      </c>
      <c r="T241" s="6">
        <v>2026</v>
      </c>
      <c r="U241" s="4" t="s">
        <v>4237</v>
      </c>
      <c r="V241" s="15" t="s">
        <v>4241</v>
      </c>
      <c r="W241" s="25"/>
      <c r="X241" s="25"/>
      <c r="Y241" s="25"/>
      <c r="Z241" s="25"/>
      <c r="AA241" s="25"/>
      <c r="AB241" s="25"/>
      <c r="AC241" s="25"/>
      <c r="AD241" s="7" t="str">
        <f t="shared" si="6"/>
        <v>PRT-CARABOBO-56</v>
      </c>
      <c r="AE241" s="8" t="s">
        <v>167</v>
      </c>
      <c r="AF241" s="8"/>
      <c r="AG241" s="8"/>
      <c r="AH241" s="8" t="s">
        <v>264</v>
      </c>
      <c r="AI241" s="5">
        <f t="shared" si="7"/>
        <v>56</v>
      </c>
    </row>
    <row r="242" spans="1:35" s="5" customFormat="1" ht="84.9" hidden="1" customHeight="1" x14ac:dyDescent="0.3">
      <c r="A242" s="7">
        <v>241</v>
      </c>
      <c r="B242" s="8" t="s">
        <v>2729</v>
      </c>
      <c r="C242" s="8" t="s">
        <v>2730</v>
      </c>
      <c r="D242" s="8" t="s">
        <v>2731</v>
      </c>
      <c r="E242" s="8" t="s">
        <v>2732</v>
      </c>
      <c r="F242" s="8" t="s">
        <v>2731</v>
      </c>
      <c r="G242" s="9">
        <v>1289.1600000000001</v>
      </c>
      <c r="H242" s="17">
        <v>2</v>
      </c>
      <c r="I242" s="4" t="s">
        <v>66</v>
      </c>
      <c r="J242" s="8" t="s">
        <v>15</v>
      </c>
      <c r="K242" s="8" t="s">
        <v>67</v>
      </c>
      <c r="L242" s="8" t="s">
        <v>2733</v>
      </c>
      <c r="M242" s="8">
        <v>13.8</v>
      </c>
      <c r="N242" s="8" t="s">
        <v>93</v>
      </c>
      <c r="O242" s="8">
        <v>35.119999999999997</v>
      </c>
      <c r="P242" s="8" t="s">
        <v>23</v>
      </c>
      <c r="Q242" s="8" t="s">
        <v>2734</v>
      </c>
      <c r="R242" s="8" t="s">
        <v>2735</v>
      </c>
      <c r="S242" s="19">
        <v>45976</v>
      </c>
      <c r="T242" s="6">
        <v>2025</v>
      </c>
      <c r="U242" s="4"/>
      <c r="V242" s="15"/>
      <c r="W242" s="25"/>
      <c r="X242" s="25"/>
      <c r="Y242" s="25"/>
      <c r="Z242" s="25"/>
      <c r="AA242" s="25"/>
      <c r="AB242" s="25"/>
      <c r="AC242" s="25"/>
      <c r="AD242" s="7" t="str">
        <f t="shared" si="6"/>
        <v>PRT-COJEDES-1</v>
      </c>
      <c r="AE242" s="8" t="s">
        <v>109</v>
      </c>
      <c r="AF242" s="8"/>
      <c r="AG242" s="8"/>
      <c r="AH242" s="8" t="s">
        <v>73</v>
      </c>
      <c r="AI242" s="5">
        <v>1</v>
      </c>
    </row>
    <row r="243" spans="1:35" s="5" customFormat="1" ht="84.9" hidden="1" customHeight="1" x14ac:dyDescent="0.3">
      <c r="A243" s="7">
        <v>242</v>
      </c>
      <c r="B243" s="8" t="s">
        <v>24</v>
      </c>
      <c r="C243" s="8" t="s">
        <v>2736</v>
      </c>
      <c r="D243" s="8" t="s">
        <v>25</v>
      </c>
      <c r="E243" s="8" t="s">
        <v>2737</v>
      </c>
      <c r="F243" s="8" t="s">
        <v>2738</v>
      </c>
      <c r="G243" s="9">
        <v>213489.31</v>
      </c>
      <c r="H243" s="17">
        <v>3</v>
      </c>
      <c r="I243" s="4" t="s">
        <v>76</v>
      </c>
      <c r="J243" s="8" t="s">
        <v>15</v>
      </c>
      <c r="K243" s="8" t="s">
        <v>67</v>
      </c>
      <c r="L243" s="8" t="s">
        <v>2739</v>
      </c>
      <c r="M243" s="8">
        <v>13.8</v>
      </c>
      <c r="N243" s="8" t="s">
        <v>93</v>
      </c>
      <c r="O243" s="8">
        <v>9.56</v>
      </c>
      <c r="P243" s="8" t="s">
        <v>23</v>
      </c>
      <c r="Q243" s="8" t="s">
        <v>219</v>
      </c>
      <c r="R243" s="8" t="s">
        <v>2740</v>
      </c>
      <c r="S243" s="19">
        <v>46037</v>
      </c>
      <c r="T243" s="6">
        <v>2026</v>
      </c>
      <c r="U243" s="4" t="s">
        <v>4237</v>
      </c>
      <c r="V243" s="15" t="s">
        <v>4240</v>
      </c>
      <c r="W243" s="25"/>
      <c r="X243" s="25"/>
      <c r="Y243" s="25"/>
      <c r="Z243" s="25"/>
      <c r="AA243" s="25"/>
      <c r="AB243" s="25"/>
      <c r="AC243" s="25"/>
      <c r="AD243" s="7" t="str">
        <f t="shared" si="6"/>
        <v>PRT-COJEDES-2</v>
      </c>
      <c r="AE243" s="8" t="s">
        <v>109</v>
      </c>
      <c r="AF243" s="8"/>
      <c r="AG243" s="8"/>
      <c r="AH243" s="8" t="s">
        <v>73</v>
      </c>
      <c r="AI243" s="5">
        <f t="shared" si="7"/>
        <v>2</v>
      </c>
    </row>
    <row r="244" spans="1:35" s="5" customFormat="1" ht="84.9" hidden="1" customHeight="1" x14ac:dyDescent="0.3">
      <c r="A244" s="7">
        <v>243</v>
      </c>
      <c r="B244" s="8" t="s">
        <v>2741</v>
      </c>
      <c r="C244" s="8" t="s">
        <v>2742</v>
      </c>
      <c r="D244" s="8" t="s">
        <v>2743</v>
      </c>
      <c r="E244" s="8" t="s">
        <v>2744</v>
      </c>
      <c r="F244" s="8" t="s">
        <v>2745</v>
      </c>
      <c r="G244" s="9">
        <v>15102.52</v>
      </c>
      <c r="H244" s="17">
        <v>1</v>
      </c>
      <c r="I244" s="4" t="s">
        <v>76</v>
      </c>
      <c r="J244" s="8" t="s">
        <v>15</v>
      </c>
      <c r="K244" s="8" t="s">
        <v>67</v>
      </c>
      <c r="L244" s="8" t="s">
        <v>2746</v>
      </c>
      <c r="M244" s="8">
        <v>34.5</v>
      </c>
      <c r="N244" s="8" t="s">
        <v>93</v>
      </c>
      <c r="O244" s="8">
        <v>6.2619999999999996</v>
      </c>
      <c r="P244" s="8" t="s">
        <v>23</v>
      </c>
      <c r="Q244" s="8" t="s">
        <v>219</v>
      </c>
      <c r="R244" s="8" t="s">
        <v>2747</v>
      </c>
      <c r="S244" s="19">
        <v>45962</v>
      </c>
      <c r="T244" s="6">
        <v>2025</v>
      </c>
      <c r="U244" s="4"/>
      <c r="V244" s="15"/>
      <c r="W244" s="25"/>
      <c r="X244" s="25"/>
      <c r="Y244" s="25"/>
      <c r="Z244" s="25"/>
      <c r="AA244" s="25"/>
      <c r="AB244" s="25"/>
      <c r="AC244" s="25"/>
      <c r="AD244" s="7" t="str">
        <f t="shared" si="6"/>
        <v>PRT-COJEDES-3</v>
      </c>
      <c r="AE244" s="8" t="s">
        <v>109</v>
      </c>
      <c r="AF244" s="8"/>
      <c r="AG244" s="8"/>
      <c r="AH244" s="8" t="s">
        <v>73</v>
      </c>
      <c r="AI244" s="5">
        <f t="shared" si="7"/>
        <v>3</v>
      </c>
    </row>
    <row r="245" spans="1:35" s="5" customFormat="1" ht="84.9" hidden="1" customHeight="1" x14ac:dyDescent="0.3">
      <c r="A245" s="7">
        <v>244</v>
      </c>
      <c r="B245" s="8" t="s">
        <v>2748</v>
      </c>
      <c r="C245" s="8" t="s">
        <v>2749</v>
      </c>
      <c r="D245" s="8" t="s">
        <v>2750</v>
      </c>
      <c r="E245" s="8" t="s">
        <v>2751</v>
      </c>
      <c r="F245" s="8" t="s">
        <v>2752</v>
      </c>
      <c r="G245" s="9">
        <v>998912.86</v>
      </c>
      <c r="H245" s="17">
        <v>2</v>
      </c>
      <c r="I245" s="4" t="s">
        <v>66</v>
      </c>
      <c r="J245" s="8" t="s">
        <v>15</v>
      </c>
      <c r="K245" s="8" t="s">
        <v>67</v>
      </c>
      <c r="L245" s="8" t="s">
        <v>2753</v>
      </c>
      <c r="M245" s="8">
        <v>34.5</v>
      </c>
      <c r="N245" s="8" t="s">
        <v>69</v>
      </c>
      <c r="O245" s="8">
        <v>10.5</v>
      </c>
      <c r="P245" s="8" t="s">
        <v>23</v>
      </c>
      <c r="Q245" s="8" t="s">
        <v>2754</v>
      </c>
      <c r="R245" s="8" t="s">
        <v>2755</v>
      </c>
      <c r="S245" s="19">
        <v>46054</v>
      </c>
      <c r="T245" s="6">
        <v>2026</v>
      </c>
      <c r="U245" s="4" t="s">
        <v>4237</v>
      </c>
      <c r="V245" s="15" t="s">
        <v>4238</v>
      </c>
      <c r="W245" s="25"/>
      <c r="X245" s="25"/>
      <c r="Y245" s="25"/>
      <c r="Z245" s="25"/>
      <c r="AA245" s="25"/>
      <c r="AB245" s="25"/>
      <c r="AC245" s="25"/>
      <c r="AD245" s="7" t="str">
        <f t="shared" si="6"/>
        <v>PRT-COJEDES-4</v>
      </c>
      <c r="AE245" s="8" t="s">
        <v>109</v>
      </c>
      <c r="AF245" s="8"/>
      <c r="AG245" s="8"/>
      <c r="AH245" s="8" t="s">
        <v>73</v>
      </c>
      <c r="AI245" s="5">
        <f t="shared" si="7"/>
        <v>4</v>
      </c>
    </row>
    <row r="246" spans="1:35" s="5" customFormat="1" ht="84.9" hidden="1" customHeight="1" x14ac:dyDescent="0.3">
      <c r="A246" s="7">
        <v>245</v>
      </c>
      <c r="B246" s="8" t="s">
        <v>4172</v>
      </c>
      <c r="C246" s="8" t="s">
        <v>2756</v>
      </c>
      <c r="D246" s="8" t="s">
        <v>2757</v>
      </c>
      <c r="E246" s="8" t="s">
        <v>2758</v>
      </c>
      <c r="F246" s="8" t="s">
        <v>2759</v>
      </c>
      <c r="G246" s="9">
        <v>8361.5</v>
      </c>
      <c r="H246" s="17">
        <v>5</v>
      </c>
      <c r="I246" s="4" t="s">
        <v>66</v>
      </c>
      <c r="J246" s="8" t="s">
        <v>15</v>
      </c>
      <c r="K246" s="8" t="s">
        <v>67</v>
      </c>
      <c r="L246" s="8" t="s">
        <v>2760</v>
      </c>
      <c r="M246" s="8">
        <v>34.5</v>
      </c>
      <c r="N246" s="8" t="s">
        <v>69</v>
      </c>
      <c r="O246" s="8">
        <v>20</v>
      </c>
      <c r="P246" s="8" t="s">
        <v>23</v>
      </c>
      <c r="Q246" s="8" t="s">
        <v>2761</v>
      </c>
      <c r="R246" s="8" t="s">
        <v>2762</v>
      </c>
      <c r="S246" s="19">
        <v>46096</v>
      </c>
      <c r="T246" s="6">
        <v>2026</v>
      </c>
      <c r="U246" s="4" t="s">
        <v>4237</v>
      </c>
      <c r="V246" s="15" t="s">
        <v>4254</v>
      </c>
      <c r="W246" s="25"/>
      <c r="X246" s="25"/>
      <c r="Y246" s="25"/>
      <c r="Z246" s="25"/>
      <c r="AA246" s="25"/>
      <c r="AB246" s="25"/>
      <c r="AC246" s="25"/>
      <c r="AD246" s="7" t="str">
        <f t="shared" si="6"/>
        <v>PRT-COJEDES-5</v>
      </c>
      <c r="AE246" s="8" t="s">
        <v>109</v>
      </c>
      <c r="AF246" s="8"/>
      <c r="AG246" s="8"/>
      <c r="AH246" s="8" t="s">
        <v>73</v>
      </c>
      <c r="AI246" s="5">
        <f t="shared" si="7"/>
        <v>5</v>
      </c>
    </row>
    <row r="247" spans="1:35" s="5" customFormat="1" ht="84.9" hidden="1" customHeight="1" x14ac:dyDescent="0.3">
      <c r="A247" s="7">
        <v>246</v>
      </c>
      <c r="B247" s="8" t="s">
        <v>2763</v>
      </c>
      <c r="C247" s="8" t="s">
        <v>2764</v>
      </c>
      <c r="D247" s="8" t="s">
        <v>2765</v>
      </c>
      <c r="E247" s="8" t="s">
        <v>2766</v>
      </c>
      <c r="F247" s="8" t="s">
        <v>2767</v>
      </c>
      <c r="G247" s="9">
        <v>998912.86</v>
      </c>
      <c r="H247" s="17">
        <v>1</v>
      </c>
      <c r="I247" s="4" t="s">
        <v>76</v>
      </c>
      <c r="J247" s="8" t="s">
        <v>15</v>
      </c>
      <c r="K247" s="8" t="s">
        <v>67</v>
      </c>
      <c r="L247" s="8" t="s">
        <v>1317</v>
      </c>
      <c r="M247" s="8">
        <v>34.5</v>
      </c>
      <c r="N247" s="8" t="s">
        <v>69</v>
      </c>
      <c r="O247" s="8">
        <v>0.2</v>
      </c>
      <c r="P247" s="8" t="s">
        <v>23</v>
      </c>
      <c r="Q247" s="8" t="s">
        <v>219</v>
      </c>
      <c r="R247" s="8" t="s">
        <v>2747</v>
      </c>
      <c r="S247" s="19">
        <v>46122</v>
      </c>
      <c r="T247" s="6">
        <v>2026</v>
      </c>
      <c r="U247" s="4" t="s">
        <v>4237</v>
      </c>
      <c r="V247" s="15" t="s">
        <v>4257</v>
      </c>
      <c r="W247" s="25"/>
      <c r="X247" s="25"/>
      <c r="Y247" s="25"/>
      <c r="Z247" s="25"/>
      <c r="AA247" s="25"/>
      <c r="AB247" s="25"/>
      <c r="AC247" s="25"/>
      <c r="AD247" s="7" t="str">
        <f t="shared" si="6"/>
        <v>PRT-COJEDES-6</v>
      </c>
      <c r="AE247" s="8" t="s">
        <v>109</v>
      </c>
      <c r="AF247" s="8"/>
      <c r="AG247" s="8"/>
      <c r="AH247" s="8" t="s">
        <v>73</v>
      </c>
      <c r="AI247" s="5">
        <f t="shared" si="7"/>
        <v>6</v>
      </c>
    </row>
    <row r="248" spans="1:35" s="5" customFormat="1" ht="84.9" hidden="1" customHeight="1" x14ac:dyDescent="0.3">
      <c r="A248" s="7">
        <v>247</v>
      </c>
      <c r="B248" s="8" t="s">
        <v>2768</v>
      </c>
      <c r="C248" s="8" t="s">
        <v>2769</v>
      </c>
      <c r="D248" s="8" t="s">
        <v>2770</v>
      </c>
      <c r="E248" s="8" t="s">
        <v>2771</v>
      </c>
      <c r="F248" s="8" t="s">
        <v>2772</v>
      </c>
      <c r="G248" s="9">
        <v>74976</v>
      </c>
      <c r="H248" s="17">
        <v>6</v>
      </c>
      <c r="I248" s="4" t="s">
        <v>76</v>
      </c>
      <c r="J248" s="8" t="s">
        <v>3</v>
      </c>
      <c r="K248" s="8" t="s">
        <v>67</v>
      </c>
      <c r="L248" s="8" t="s">
        <v>2773</v>
      </c>
      <c r="M248" s="8">
        <v>13.8</v>
      </c>
      <c r="N248" s="8" t="s">
        <v>142</v>
      </c>
      <c r="O248" s="8">
        <v>3</v>
      </c>
      <c r="P248" s="8" t="s">
        <v>23</v>
      </c>
      <c r="Q248" s="8" t="s">
        <v>2774</v>
      </c>
      <c r="R248" s="8" t="s">
        <v>597</v>
      </c>
      <c r="S248" s="19">
        <v>46113</v>
      </c>
      <c r="T248" s="6">
        <v>2026</v>
      </c>
      <c r="U248" s="4" t="s">
        <v>4237</v>
      </c>
      <c r="V248" s="15" t="s">
        <v>4239</v>
      </c>
      <c r="W248" s="25"/>
      <c r="X248" s="25"/>
      <c r="Y248" s="25"/>
      <c r="Z248" s="25"/>
      <c r="AA248" s="25"/>
      <c r="AB248" s="25"/>
      <c r="AC248" s="25"/>
      <c r="AD248" s="7" t="str">
        <f t="shared" si="6"/>
        <v>PRT-COJEDES-7</v>
      </c>
      <c r="AE248" s="8" t="s">
        <v>144</v>
      </c>
      <c r="AF248" s="8"/>
      <c r="AG248" s="8"/>
      <c r="AH248" s="8" t="s">
        <v>73</v>
      </c>
      <c r="AI248" s="5">
        <f t="shared" si="7"/>
        <v>7</v>
      </c>
    </row>
    <row r="249" spans="1:35" s="5" customFormat="1" ht="84.9" hidden="1" customHeight="1" x14ac:dyDescent="0.3">
      <c r="A249" s="7">
        <v>248</v>
      </c>
      <c r="B249" s="8" t="s">
        <v>3858</v>
      </c>
      <c r="C249" s="8" t="s">
        <v>3859</v>
      </c>
      <c r="D249" s="8" t="s">
        <v>2775</v>
      </c>
      <c r="E249" s="8" t="s">
        <v>2776</v>
      </c>
      <c r="F249" s="8" t="s">
        <v>2777</v>
      </c>
      <c r="G249" s="9">
        <v>840000</v>
      </c>
      <c r="H249" s="17">
        <v>1</v>
      </c>
      <c r="I249" s="4" t="s">
        <v>76</v>
      </c>
      <c r="J249" s="8" t="s">
        <v>15</v>
      </c>
      <c r="K249" s="8" t="s">
        <v>91</v>
      </c>
      <c r="L249" s="8" t="s">
        <v>2778</v>
      </c>
      <c r="M249" s="8">
        <v>34.5</v>
      </c>
      <c r="N249" s="8" t="s">
        <v>93</v>
      </c>
      <c r="O249" s="8">
        <v>20</v>
      </c>
      <c r="P249" s="8" t="s">
        <v>23</v>
      </c>
      <c r="Q249" s="8" t="s">
        <v>5</v>
      </c>
      <c r="R249" s="8" t="s">
        <v>2779</v>
      </c>
      <c r="S249" s="19">
        <v>46235</v>
      </c>
      <c r="T249" s="6">
        <v>2026</v>
      </c>
      <c r="U249" s="4" t="s">
        <v>4237</v>
      </c>
      <c r="V249" s="15" t="s">
        <v>4257</v>
      </c>
      <c r="W249" s="25"/>
      <c r="X249" s="25"/>
      <c r="Y249" s="25"/>
      <c r="Z249" s="25"/>
      <c r="AA249" s="25"/>
      <c r="AB249" s="25"/>
      <c r="AC249" s="25"/>
      <c r="AD249" s="7" t="str">
        <f t="shared" si="6"/>
        <v>PRT-COJEDES-8</v>
      </c>
      <c r="AE249" s="8" t="s">
        <v>167</v>
      </c>
      <c r="AF249" s="8"/>
      <c r="AG249" s="8"/>
      <c r="AH249" s="8" t="s">
        <v>73</v>
      </c>
      <c r="AI249" s="5">
        <f t="shared" si="7"/>
        <v>8</v>
      </c>
    </row>
    <row r="250" spans="1:35" s="5" customFormat="1" ht="84.9" hidden="1" customHeight="1" x14ac:dyDescent="0.3">
      <c r="A250" s="7">
        <v>249</v>
      </c>
      <c r="B250" s="8" t="s">
        <v>3866</v>
      </c>
      <c r="C250" s="8" t="s">
        <v>3829</v>
      </c>
      <c r="D250" s="8" t="s">
        <v>2780</v>
      </c>
      <c r="E250" s="8" t="s">
        <v>2781</v>
      </c>
      <c r="F250" s="8" t="s">
        <v>2782</v>
      </c>
      <c r="G250" s="9">
        <v>328788.17</v>
      </c>
      <c r="H250" s="17">
        <v>1</v>
      </c>
      <c r="I250" s="4" t="s">
        <v>76</v>
      </c>
      <c r="J250" s="8" t="s">
        <v>15</v>
      </c>
      <c r="K250" s="8" t="s">
        <v>91</v>
      </c>
      <c r="L250" s="8" t="s">
        <v>2783</v>
      </c>
      <c r="M250" s="8">
        <v>34.5</v>
      </c>
      <c r="N250" s="8" t="s">
        <v>93</v>
      </c>
      <c r="O250" s="8">
        <v>10</v>
      </c>
      <c r="P250" s="8" t="s">
        <v>23</v>
      </c>
      <c r="Q250" s="8" t="s">
        <v>2784</v>
      </c>
      <c r="R250" s="8" t="s">
        <v>2785</v>
      </c>
      <c r="S250" s="19">
        <v>46266</v>
      </c>
      <c r="T250" s="6">
        <v>2026</v>
      </c>
      <c r="U250" s="4" t="s">
        <v>4237</v>
      </c>
      <c r="V250" s="15" t="s">
        <v>4257</v>
      </c>
      <c r="W250" s="25"/>
      <c r="X250" s="25"/>
      <c r="Y250" s="25"/>
      <c r="Z250" s="25"/>
      <c r="AA250" s="25"/>
      <c r="AB250" s="25"/>
      <c r="AC250" s="25"/>
      <c r="AD250" s="7" t="str">
        <f t="shared" si="6"/>
        <v>PRT-COJEDES-9</v>
      </c>
      <c r="AE250" s="8" t="s">
        <v>167</v>
      </c>
      <c r="AF250" s="8"/>
      <c r="AG250" s="8"/>
      <c r="AH250" s="8" t="s">
        <v>73</v>
      </c>
      <c r="AI250" s="5">
        <f t="shared" si="7"/>
        <v>9</v>
      </c>
    </row>
    <row r="251" spans="1:35" s="5" customFormat="1" ht="84.9" hidden="1" customHeight="1" x14ac:dyDescent="0.3">
      <c r="A251" s="7">
        <v>250</v>
      </c>
      <c r="B251" s="8" t="s">
        <v>4173</v>
      </c>
      <c r="C251" s="8" t="s">
        <v>3830</v>
      </c>
      <c r="D251" s="8" t="s">
        <v>2786</v>
      </c>
      <c r="E251" s="8" t="s">
        <v>2781</v>
      </c>
      <c r="F251" s="8" t="s">
        <v>2787</v>
      </c>
      <c r="G251" s="9">
        <v>328788.17</v>
      </c>
      <c r="H251" s="17">
        <v>1</v>
      </c>
      <c r="I251" s="4" t="s">
        <v>76</v>
      </c>
      <c r="J251" s="8" t="s">
        <v>15</v>
      </c>
      <c r="K251" s="8" t="s">
        <v>91</v>
      </c>
      <c r="L251" s="8" t="s">
        <v>2788</v>
      </c>
      <c r="M251" s="8">
        <v>34.5</v>
      </c>
      <c r="N251" s="8" t="s">
        <v>93</v>
      </c>
      <c r="O251" s="8">
        <v>10</v>
      </c>
      <c r="P251" s="8" t="s">
        <v>23</v>
      </c>
      <c r="Q251" s="8" t="s">
        <v>2784</v>
      </c>
      <c r="R251" s="8" t="s">
        <v>2785</v>
      </c>
      <c r="S251" s="19">
        <v>46296</v>
      </c>
      <c r="T251" s="6">
        <v>2026</v>
      </c>
      <c r="U251" s="4" t="s">
        <v>4237</v>
      </c>
      <c r="V251" s="15" t="s">
        <v>4257</v>
      </c>
      <c r="W251" s="25"/>
      <c r="X251" s="25"/>
      <c r="Y251" s="25"/>
      <c r="Z251" s="25"/>
      <c r="AA251" s="25"/>
      <c r="AB251" s="25"/>
      <c r="AC251" s="25"/>
      <c r="AD251" s="7" t="str">
        <f t="shared" si="6"/>
        <v>PRT-COJEDES-10</v>
      </c>
      <c r="AE251" s="8" t="s">
        <v>167</v>
      </c>
      <c r="AF251" s="8"/>
      <c r="AG251" s="8"/>
      <c r="AH251" s="8" t="s">
        <v>73</v>
      </c>
      <c r="AI251" s="5">
        <f t="shared" si="7"/>
        <v>10</v>
      </c>
    </row>
    <row r="252" spans="1:35" s="5" customFormat="1" ht="84.9" hidden="1" customHeight="1" x14ac:dyDescent="0.3">
      <c r="A252" s="7">
        <v>251</v>
      </c>
      <c r="B252" s="8" t="s">
        <v>2789</v>
      </c>
      <c r="C252" s="8" t="s">
        <v>2790</v>
      </c>
      <c r="D252" s="8" t="s">
        <v>2791</v>
      </c>
      <c r="E252" s="8" t="s">
        <v>2792</v>
      </c>
      <c r="F252" s="8" t="s">
        <v>2793</v>
      </c>
      <c r="G252" s="9">
        <v>152753.88</v>
      </c>
      <c r="H252" s="17">
        <v>2</v>
      </c>
      <c r="I252" s="4" t="s">
        <v>66</v>
      </c>
      <c r="J252" s="8" t="s">
        <v>15</v>
      </c>
      <c r="K252" s="8" t="s">
        <v>91</v>
      </c>
      <c r="L252" s="8" t="s">
        <v>219</v>
      </c>
      <c r="M252" s="8">
        <v>34.5</v>
      </c>
      <c r="N252" s="8" t="s">
        <v>93</v>
      </c>
      <c r="O252" s="8">
        <v>6.54</v>
      </c>
      <c r="P252" s="8" t="s">
        <v>23</v>
      </c>
      <c r="Q252" s="8" t="s">
        <v>219</v>
      </c>
      <c r="R252" s="8" t="s">
        <v>2794</v>
      </c>
      <c r="S252" s="19">
        <v>45672</v>
      </c>
      <c r="T252" s="6">
        <v>2025</v>
      </c>
      <c r="U252" s="4"/>
      <c r="V252" s="15"/>
      <c r="W252" s="25"/>
      <c r="X252" s="25"/>
      <c r="Y252" s="25"/>
      <c r="Z252" s="25"/>
      <c r="AA252" s="25"/>
      <c r="AB252" s="25"/>
      <c r="AC252" s="25"/>
      <c r="AD252" s="7" t="str">
        <f t="shared" si="6"/>
        <v>PRT-COJEDES-11</v>
      </c>
      <c r="AE252" s="8" t="s">
        <v>167</v>
      </c>
      <c r="AF252" s="8"/>
      <c r="AG252" s="8"/>
      <c r="AH252" s="8" t="s">
        <v>73</v>
      </c>
      <c r="AI252" s="5">
        <f t="shared" si="7"/>
        <v>11</v>
      </c>
    </row>
    <row r="253" spans="1:35" s="5" customFormat="1" ht="84.9" hidden="1" customHeight="1" x14ac:dyDescent="0.3">
      <c r="A253" s="7">
        <v>252</v>
      </c>
      <c r="B253" s="8" t="s">
        <v>2795</v>
      </c>
      <c r="C253" s="8" t="s">
        <v>2796</v>
      </c>
      <c r="D253" s="8" t="s">
        <v>2797</v>
      </c>
      <c r="E253" s="8" t="s">
        <v>2798</v>
      </c>
      <c r="F253" s="8" t="s">
        <v>2731</v>
      </c>
      <c r="G253" s="9">
        <v>1289160</v>
      </c>
      <c r="H253" s="17">
        <v>1</v>
      </c>
      <c r="I253" s="4" t="s">
        <v>76</v>
      </c>
      <c r="J253" s="8" t="s">
        <v>15</v>
      </c>
      <c r="K253" s="8" t="s">
        <v>91</v>
      </c>
      <c r="L253" s="8" t="s">
        <v>2733</v>
      </c>
      <c r="M253" s="8">
        <v>34.5</v>
      </c>
      <c r="N253" s="8" t="s">
        <v>93</v>
      </c>
      <c r="O253" s="8">
        <v>95</v>
      </c>
      <c r="P253" s="8" t="s">
        <v>23</v>
      </c>
      <c r="Q253" s="8" t="s">
        <v>2799</v>
      </c>
      <c r="R253" s="8" t="s">
        <v>2800</v>
      </c>
      <c r="S253" s="19">
        <v>46327</v>
      </c>
      <c r="T253" s="6">
        <v>2026</v>
      </c>
      <c r="U253" s="4" t="s">
        <v>4237</v>
      </c>
      <c r="V253" s="15" t="s">
        <v>4257</v>
      </c>
      <c r="W253" s="25"/>
      <c r="X253" s="25"/>
      <c r="Y253" s="25"/>
      <c r="Z253" s="25"/>
      <c r="AA253" s="25"/>
      <c r="AB253" s="25"/>
      <c r="AC253" s="25"/>
      <c r="AD253" s="7" t="str">
        <f t="shared" si="6"/>
        <v>PRT-COJEDES-12</v>
      </c>
      <c r="AE253" s="8" t="s">
        <v>167</v>
      </c>
      <c r="AF253" s="8"/>
      <c r="AG253" s="8"/>
      <c r="AH253" s="8" t="s">
        <v>73</v>
      </c>
      <c r="AI253" s="5">
        <f t="shared" si="7"/>
        <v>12</v>
      </c>
    </row>
    <row r="254" spans="1:35" s="5" customFormat="1" ht="84.9" hidden="1" customHeight="1" x14ac:dyDescent="0.3">
      <c r="A254" s="7">
        <v>253</v>
      </c>
      <c r="B254" s="8" t="s">
        <v>3857</v>
      </c>
      <c r="C254" s="8" t="s">
        <v>2801</v>
      </c>
      <c r="D254" s="8" t="s">
        <v>2802</v>
      </c>
      <c r="E254" s="8" t="s">
        <v>2803</v>
      </c>
      <c r="F254" s="8" t="s">
        <v>2804</v>
      </c>
      <c r="G254" s="9">
        <v>328788.17</v>
      </c>
      <c r="H254" s="17">
        <v>1</v>
      </c>
      <c r="I254" s="4" t="s">
        <v>76</v>
      </c>
      <c r="J254" s="8" t="s">
        <v>15</v>
      </c>
      <c r="K254" s="8" t="s">
        <v>91</v>
      </c>
      <c r="L254" s="8" t="s">
        <v>2805</v>
      </c>
      <c r="M254" s="8">
        <v>34.5</v>
      </c>
      <c r="N254" s="8" t="s">
        <v>93</v>
      </c>
      <c r="O254" s="8">
        <v>20</v>
      </c>
      <c r="P254" s="8" t="s">
        <v>23</v>
      </c>
      <c r="Q254" s="8" t="s">
        <v>5</v>
      </c>
      <c r="R254" s="8" t="s">
        <v>2806</v>
      </c>
      <c r="S254" s="19">
        <v>46143</v>
      </c>
      <c r="T254" s="6">
        <v>2026</v>
      </c>
      <c r="U254" s="4" t="s">
        <v>4237</v>
      </c>
      <c r="V254" s="15" t="s">
        <v>4257</v>
      </c>
      <c r="W254" s="25"/>
      <c r="X254" s="25"/>
      <c r="Y254" s="25"/>
      <c r="Z254" s="25"/>
      <c r="AA254" s="25"/>
      <c r="AB254" s="25"/>
      <c r="AC254" s="25"/>
      <c r="AD254" s="7" t="str">
        <f t="shared" si="6"/>
        <v>PRT-COJEDES-13</v>
      </c>
      <c r="AE254" s="8" t="s">
        <v>167</v>
      </c>
      <c r="AF254" s="8"/>
      <c r="AG254" s="8"/>
      <c r="AH254" s="8" t="s">
        <v>73</v>
      </c>
      <c r="AI254" s="5">
        <f t="shared" si="7"/>
        <v>13</v>
      </c>
    </row>
    <row r="255" spans="1:35" s="5" customFormat="1" ht="84.9" hidden="1" customHeight="1" x14ac:dyDescent="0.3">
      <c r="A255" s="7">
        <v>254</v>
      </c>
      <c r="B255" s="8" t="s">
        <v>1621</v>
      </c>
      <c r="C255" s="8" t="s">
        <v>1622</v>
      </c>
      <c r="D255" s="8" t="s">
        <v>1622</v>
      </c>
      <c r="E255" s="8" t="s">
        <v>1623</v>
      </c>
      <c r="F255" s="8" t="s">
        <v>1624</v>
      </c>
      <c r="G255" s="9">
        <v>9832</v>
      </c>
      <c r="H255" s="17">
        <v>1</v>
      </c>
      <c r="I255" s="4" t="s">
        <v>76</v>
      </c>
      <c r="J255" s="8" t="s">
        <v>15</v>
      </c>
      <c r="K255" s="8" t="s">
        <v>67</v>
      </c>
      <c r="L255" s="8" t="s">
        <v>1625</v>
      </c>
      <c r="M255" s="8">
        <v>13.8</v>
      </c>
      <c r="N255" s="8" t="s">
        <v>69</v>
      </c>
      <c r="O255" s="8">
        <v>0.1</v>
      </c>
      <c r="P255" s="8" t="s">
        <v>1626</v>
      </c>
      <c r="Q255" s="8" t="s">
        <v>1627</v>
      </c>
      <c r="R255" s="8" t="s">
        <v>1628</v>
      </c>
      <c r="S255" s="19">
        <v>46082</v>
      </c>
      <c r="T255" s="6">
        <v>2026</v>
      </c>
      <c r="U255" s="4" t="s">
        <v>4237</v>
      </c>
      <c r="V255" s="15" t="s">
        <v>4257</v>
      </c>
      <c r="W255" s="25"/>
      <c r="X255" s="25"/>
      <c r="Y255" s="25"/>
      <c r="Z255" s="25"/>
      <c r="AA255" s="25"/>
      <c r="AB255" s="25"/>
      <c r="AC255" s="25"/>
      <c r="AD255" s="7" t="str">
        <f t="shared" si="6"/>
        <v>PRT-DELTA AMACURO-1</v>
      </c>
      <c r="AE255" s="8" t="s">
        <v>109</v>
      </c>
      <c r="AF255" s="8"/>
      <c r="AG255" s="8"/>
      <c r="AH255" s="8" t="s">
        <v>73</v>
      </c>
      <c r="AI255" s="5">
        <v>1</v>
      </c>
    </row>
    <row r="256" spans="1:35" s="5" customFormat="1" ht="84.9" hidden="1" customHeight="1" x14ac:dyDescent="0.3">
      <c r="A256" s="7">
        <v>255</v>
      </c>
      <c r="B256" s="8" t="s">
        <v>1629</v>
      </c>
      <c r="C256" s="8" t="s">
        <v>1630</v>
      </c>
      <c r="D256" s="8" t="s">
        <v>1630</v>
      </c>
      <c r="E256" s="8" t="s">
        <v>1623</v>
      </c>
      <c r="F256" s="8" t="s">
        <v>1624</v>
      </c>
      <c r="G256" s="9">
        <v>25580.25</v>
      </c>
      <c r="H256" s="17">
        <v>1</v>
      </c>
      <c r="I256" s="4" t="s">
        <v>76</v>
      </c>
      <c r="J256" s="8" t="s">
        <v>15</v>
      </c>
      <c r="K256" s="8" t="s">
        <v>67</v>
      </c>
      <c r="L256" s="8" t="s">
        <v>1631</v>
      </c>
      <c r="M256" s="8">
        <v>13.8</v>
      </c>
      <c r="N256" s="8" t="s">
        <v>1632</v>
      </c>
      <c r="O256" s="8">
        <v>7.08</v>
      </c>
      <c r="P256" s="8" t="s">
        <v>1626</v>
      </c>
      <c r="Q256" s="8" t="s">
        <v>1627</v>
      </c>
      <c r="R256" s="8" t="s">
        <v>1633</v>
      </c>
      <c r="S256" s="19">
        <v>46116</v>
      </c>
      <c r="T256" s="6">
        <v>2026</v>
      </c>
      <c r="U256" s="4" t="s">
        <v>4237</v>
      </c>
      <c r="V256" s="15" t="s">
        <v>4257</v>
      </c>
      <c r="W256" s="25"/>
      <c r="X256" s="25"/>
      <c r="Y256" s="25"/>
      <c r="Z256" s="25"/>
      <c r="AA256" s="25"/>
      <c r="AB256" s="25"/>
      <c r="AC256" s="25"/>
      <c r="AD256" s="7" t="str">
        <f t="shared" si="6"/>
        <v>PRT-DELTA AMACURO-2</v>
      </c>
      <c r="AE256" s="8" t="s">
        <v>109</v>
      </c>
      <c r="AF256" s="8"/>
      <c r="AG256" s="8"/>
      <c r="AH256" s="8" t="s">
        <v>73</v>
      </c>
      <c r="AI256" s="5">
        <f t="shared" si="7"/>
        <v>2</v>
      </c>
    </row>
    <row r="257" spans="1:35" s="5" customFormat="1" ht="84.9" hidden="1" customHeight="1" x14ac:dyDescent="0.3">
      <c r="A257" s="7">
        <v>256</v>
      </c>
      <c r="B257" s="8" t="s">
        <v>1634</v>
      </c>
      <c r="C257" s="8" t="s">
        <v>1630</v>
      </c>
      <c r="D257" s="8" t="s">
        <v>1630</v>
      </c>
      <c r="E257" s="8" t="s">
        <v>1623</v>
      </c>
      <c r="F257" s="8" t="s">
        <v>1624</v>
      </c>
      <c r="G257" s="9">
        <v>16568.89</v>
      </c>
      <c r="H257" s="17">
        <v>1</v>
      </c>
      <c r="I257" s="4" t="s">
        <v>76</v>
      </c>
      <c r="J257" s="8" t="s">
        <v>15</v>
      </c>
      <c r="K257" s="8" t="s">
        <v>67</v>
      </c>
      <c r="L257" s="8" t="s">
        <v>1635</v>
      </c>
      <c r="M257" s="8">
        <v>13.8</v>
      </c>
      <c r="N257" s="8" t="s">
        <v>1632</v>
      </c>
      <c r="O257" s="8">
        <v>0.8</v>
      </c>
      <c r="P257" s="8" t="s">
        <v>1626</v>
      </c>
      <c r="Q257" s="8" t="s">
        <v>1627</v>
      </c>
      <c r="R257" s="8" t="s">
        <v>1636</v>
      </c>
      <c r="S257" s="19">
        <v>46204</v>
      </c>
      <c r="T257" s="6">
        <v>2026</v>
      </c>
      <c r="U257" s="4" t="s">
        <v>4237</v>
      </c>
      <c r="V257" s="15" t="s">
        <v>4257</v>
      </c>
      <c r="W257" s="25"/>
      <c r="X257" s="25"/>
      <c r="Y257" s="25"/>
      <c r="Z257" s="25"/>
      <c r="AA257" s="25"/>
      <c r="AB257" s="25"/>
      <c r="AC257" s="25"/>
      <c r="AD257" s="7" t="str">
        <f t="shared" si="6"/>
        <v>PRT-DELTA AMACURO-3</v>
      </c>
      <c r="AE257" s="8" t="s">
        <v>109</v>
      </c>
      <c r="AF257" s="8"/>
      <c r="AG257" s="8"/>
      <c r="AH257" s="8" t="s">
        <v>73</v>
      </c>
      <c r="AI257" s="5">
        <f t="shared" si="7"/>
        <v>3</v>
      </c>
    </row>
    <row r="258" spans="1:35" s="5" customFormat="1" ht="84.9" hidden="1" customHeight="1" x14ac:dyDescent="0.3">
      <c r="A258" s="7">
        <v>257</v>
      </c>
      <c r="B258" s="8" t="s">
        <v>1637</v>
      </c>
      <c r="C258" s="8" t="s">
        <v>1630</v>
      </c>
      <c r="D258" s="8" t="s">
        <v>1630</v>
      </c>
      <c r="E258" s="8" t="s">
        <v>1623</v>
      </c>
      <c r="F258" s="8" t="s">
        <v>1624</v>
      </c>
      <c r="G258" s="9">
        <v>33832</v>
      </c>
      <c r="H258" s="17">
        <v>1</v>
      </c>
      <c r="I258" s="4" t="s">
        <v>76</v>
      </c>
      <c r="J258" s="8" t="s">
        <v>15</v>
      </c>
      <c r="K258" s="8" t="s">
        <v>67</v>
      </c>
      <c r="L258" s="8" t="s">
        <v>1638</v>
      </c>
      <c r="M258" s="8">
        <v>13.8</v>
      </c>
      <c r="N258" s="8" t="s">
        <v>1632</v>
      </c>
      <c r="O258" s="8">
        <v>5.33</v>
      </c>
      <c r="P258" s="8" t="s">
        <v>1626</v>
      </c>
      <c r="Q258" s="8" t="s">
        <v>1627</v>
      </c>
      <c r="R258" s="8" t="s">
        <v>1639</v>
      </c>
      <c r="S258" s="19">
        <v>46296</v>
      </c>
      <c r="T258" s="6">
        <v>2026</v>
      </c>
      <c r="U258" s="4" t="s">
        <v>4237</v>
      </c>
      <c r="V258" s="15" t="s">
        <v>4257</v>
      </c>
      <c r="W258" s="25"/>
      <c r="X258" s="25"/>
      <c r="Y258" s="25"/>
      <c r="Z258" s="25"/>
      <c r="AA258" s="25"/>
      <c r="AB258" s="25"/>
      <c r="AC258" s="25"/>
      <c r="AD258" s="7" t="str">
        <f t="shared" ref="AD258:AD321" si="8">+"PRT-"&amp;P258&amp;"-"&amp;AI258</f>
        <v>PRT-DELTA AMACURO-4</v>
      </c>
      <c r="AE258" s="8" t="s">
        <v>109</v>
      </c>
      <c r="AF258" s="8"/>
      <c r="AG258" s="8"/>
      <c r="AH258" s="8" t="s">
        <v>73</v>
      </c>
      <c r="AI258" s="5">
        <f t="shared" si="7"/>
        <v>4</v>
      </c>
    </row>
    <row r="259" spans="1:35" s="5" customFormat="1" ht="84.9" hidden="1" customHeight="1" x14ac:dyDescent="0.3">
      <c r="A259" s="7">
        <v>258</v>
      </c>
      <c r="B259" s="8" t="s">
        <v>1640</v>
      </c>
      <c r="C259" s="8" t="s">
        <v>1641</v>
      </c>
      <c r="D259" s="8" t="s">
        <v>1642</v>
      </c>
      <c r="E259" s="8" t="s">
        <v>1643</v>
      </c>
      <c r="F259" s="8" t="s">
        <v>1644</v>
      </c>
      <c r="G259" s="9">
        <v>104966.40000000001</v>
      </c>
      <c r="H259" s="17">
        <v>6</v>
      </c>
      <c r="I259" s="4" t="s">
        <v>76</v>
      </c>
      <c r="J259" s="8" t="s">
        <v>15</v>
      </c>
      <c r="K259" s="8" t="s">
        <v>67</v>
      </c>
      <c r="L259" s="8" t="s">
        <v>1645</v>
      </c>
      <c r="M259" s="8">
        <v>13.8</v>
      </c>
      <c r="N259" s="8" t="s">
        <v>142</v>
      </c>
      <c r="O259" s="8">
        <v>4.2</v>
      </c>
      <c r="P259" s="8" t="s">
        <v>1626</v>
      </c>
      <c r="Q259" s="8" t="s">
        <v>1627</v>
      </c>
      <c r="R259" s="8" t="s">
        <v>1646</v>
      </c>
      <c r="S259" s="19">
        <v>46447</v>
      </c>
      <c r="T259" s="6">
        <v>2027</v>
      </c>
      <c r="U259" s="4" t="s">
        <v>4241</v>
      </c>
      <c r="V259" s="15" t="s">
        <v>4260</v>
      </c>
      <c r="W259" s="25"/>
      <c r="X259" s="25"/>
      <c r="Y259" s="25"/>
      <c r="Z259" s="25"/>
      <c r="AA259" s="25"/>
      <c r="AB259" s="25"/>
      <c r="AC259" s="25"/>
      <c r="AD259" s="7" t="str">
        <f t="shared" si="8"/>
        <v>PRT-DELTA AMACURO-5</v>
      </c>
      <c r="AE259" s="8" t="s">
        <v>144</v>
      </c>
      <c r="AF259" s="8"/>
      <c r="AG259" s="8"/>
      <c r="AH259" s="8" t="s">
        <v>73</v>
      </c>
      <c r="AI259" s="5">
        <f t="shared" si="7"/>
        <v>5</v>
      </c>
    </row>
    <row r="260" spans="1:35" s="5" customFormat="1" ht="84.9" hidden="1" customHeight="1" x14ac:dyDescent="0.3">
      <c r="A260" s="7">
        <v>259</v>
      </c>
      <c r="B260" s="8" t="s">
        <v>3885</v>
      </c>
      <c r="C260" s="8" t="s">
        <v>1647</v>
      </c>
      <c r="D260" s="8" t="s">
        <v>1648</v>
      </c>
      <c r="E260" s="8" t="s">
        <v>1649</v>
      </c>
      <c r="F260" s="8" t="s">
        <v>1650</v>
      </c>
      <c r="G260" s="9">
        <v>3171900</v>
      </c>
      <c r="H260" s="17">
        <v>5</v>
      </c>
      <c r="I260" s="4" t="s">
        <v>66</v>
      </c>
      <c r="J260" s="8" t="s">
        <v>15</v>
      </c>
      <c r="K260" s="8" t="s">
        <v>91</v>
      </c>
      <c r="L260" s="8" t="s">
        <v>1651</v>
      </c>
      <c r="M260" s="8">
        <v>34.5</v>
      </c>
      <c r="N260" s="8" t="s">
        <v>93</v>
      </c>
      <c r="O260" s="8">
        <v>10</v>
      </c>
      <c r="P260" s="8" t="s">
        <v>1626</v>
      </c>
      <c r="Q260" s="8" t="s">
        <v>1652</v>
      </c>
      <c r="R260" s="8" t="s">
        <v>1653</v>
      </c>
      <c r="S260" s="19">
        <v>46539</v>
      </c>
      <c r="T260" s="6">
        <v>2027</v>
      </c>
      <c r="U260" s="4" t="s">
        <v>4241</v>
      </c>
      <c r="V260" s="15" t="s">
        <v>4266</v>
      </c>
      <c r="W260" s="25"/>
      <c r="X260" s="25"/>
      <c r="Y260" s="25"/>
      <c r="Z260" s="25"/>
      <c r="AA260" s="25"/>
      <c r="AB260" s="25"/>
      <c r="AC260" s="25"/>
      <c r="AD260" s="7" t="str">
        <f t="shared" si="8"/>
        <v>PRT-DELTA AMACURO-6</v>
      </c>
      <c r="AE260" s="8" t="s">
        <v>153</v>
      </c>
      <c r="AF260" s="8"/>
      <c r="AG260" s="8"/>
      <c r="AH260" s="8" t="s">
        <v>73</v>
      </c>
      <c r="AI260" s="5">
        <f t="shared" ref="AI260:AI323" si="9">+AI259+1</f>
        <v>6</v>
      </c>
    </row>
    <row r="261" spans="1:35" s="5" customFormat="1" ht="84.9" hidden="1" customHeight="1" x14ac:dyDescent="0.3">
      <c r="A261" s="7">
        <v>260</v>
      </c>
      <c r="B261" s="8" t="s">
        <v>1654</v>
      </c>
      <c r="C261" s="8" t="s">
        <v>1655</v>
      </c>
      <c r="D261" s="8" t="s">
        <v>1656</v>
      </c>
      <c r="E261" s="8" t="s">
        <v>1657</v>
      </c>
      <c r="F261" s="8" t="s">
        <v>1658</v>
      </c>
      <c r="G261" s="9">
        <v>46338.58</v>
      </c>
      <c r="H261" s="17">
        <v>1</v>
      </c>
      <c r="I261" s="4" t="s">
        <v>76</v>
      </c>
      <c r="J261" s="8" t="s">
        <v>15</v>
      </c>
      <c r="K261" s="8" t="s">
        <v>91</v>
      </c>
      <c r="L261" s="8" t="s">
        <v>1659</v>
      </c>
      <c r="M261" s="8">
        <v>34.5</v>
      </c>
      <c r="N261" s="8" t="s">
        <v>93</v>
      </c>
      <c r="O261" s="8">
        <v>10</v>
      </c>
      <c r="P261" s="8" t="s">
        <v>1626</v>
      </c>
      <c r="Q261" s="8" t="s">
        <v>1652</v>
      </c>
      <c r="R261" s="8" t="s">
        <v>1660</v>
      </c>
      <c r="S261" s="19">
        <v>46143</v>
      </c>
      <c r="T261" s="6">
        <v>2026</v>
      </c>
      <c r="U261" s="4" t="s">
        <v>4237</v>
      </c>
      <c r="V261" s="15" t="s">
        <v>4257</v>
      </c>
      <c r="W261" s="25"/>
      <c r="X261" s="25"/>
      <c r="Y261" s="25"/>
      <c r="Z261" s="25"/>
      <c r="AA261" s="25"/>
      <c r="AB261" s="25"/>
      <c r="AC261" s="25"/>
      <c r="AD261" s="7" t="str">
        <f t="shared" si="8"/>
        <v>PRT-DELTA AMACURO-7</v>
      </c>
      <c r="AE261" s="8" t="s">
        <v>167</v>
      </c>
      <c r="AF261" s="8"/>
      <c r="AG261" s="8"/>
      <c r="AH261" s="8" t="s">
        <v>73</v>
      </c>
      <c r="AI261" s="5">
        <f t="shared" si="9"/>
        <v>7</v>
      </c>
    </row>
    <row r="262" spans="1:35" s="5" customFormat="1" ht="84.9" hidden="1" customHeight="1" x14ac:dyDescent="0.3">
      <c r="A262" s="7">
        <v>261</v>
      </c>
      <c r="B262" s="8" t="s">
        <v>1661</v>
      </c>
      <c r="C262" s="8" t="s">
        <v>1662</v>
      </c>
      <c r="D262" s="8" t="s">
        <v>1663</v>
      </c>
      <c r="E262" s="8" t="s">
        <v>1657</v>
      </c>
      <c r="F262" s="8" t="s">
        <v>1664</v>
      </c>
      <c r="G262" s="9">
        <v>46507.87</v>
      </c>
      <c r="H262" s="17">
        <v>1</v>
      </c>
      <c r="I262" s="4" t="s">
        <v>76</v>
      </c>
      <c r="J262" s="8" t="s">
        <v>15</v>
      </c>
      <c r="K262" s="8" t="s">
        <v>91</v>
      </c>
      <c r="L262" s="8" t="s">
        <v>1665</v>
      </c>
      <c r="M262" s="8">
        <v>34.5</v>
      </c>
      <c r="N262" s="8" t="s">
        <v>93</v>
      </c>
      <c r="O262" s="8">
        <v>10</v>
      </c>
      <c r="P262" s="8" t="s">
        <v>1626</v>
      </c>
      <c r="Q262" s="8" t="s">
        <v>1627</v>
      </c>
      <c r="R262" s="8" t="s">
        <v>1666</v>
      </c>
      <c r="S262" s="19">
        <v>45962</v>
      </c>
      <c r="T262" s="6">
        <v>2025</v>
      </c>
      <c r="U262" s="4"/>
      <c r="V262" s="15"/>
      <c r="W262" s="25"/>
      <c r="X262" s="25"/>
      <c r="Y262" s="25"/>
      <c r="Z262" s="25"/>
      <c r="AA262" s="25"/>
      <c r="AB262" s="25"/>
      <c r="AC262" s="25"/>
      <c r="AD262" s="7" t="str">
        <f t="shared" si="8"/>
        <v>PRT-DELTA AMACURO-8</v>
      </c>
      <c r="AE262" s="8" t="s">
        <v>167</v>
      </c>
      <c r="AF262" s="8"/>
      <c r="AG262" s="8"/>
      <c r="AH262" s="8" t="s">
        <v>73</v>
      </c>
      <c r="AI262" s="5">
        <f t="shared" si="9"/>
        <v>8</v>
      </c>
    </row>
    <row r="263" spans="1:35" s="5" customFormat="1" ht="84.9" hidden="1" customHeight="1" x14ac:dyDescent="0.3">
      <c r="A263" s="7">
        <v>262</v>
      </c>
      <c r="B263" s="8" t="s">
        <v>1667</v>
      </c>
      <c r="C263" s="8" t="s">
        <v>1668</v>
      </c>
      <c r="D263" s="8" t="s">
        <v>1669</v>
      </c>
      <c r="E263" s="8" t="s">
        <v>1657</v>
      </c>
      <c r="F263" s="8" t="s">
        <v>1670</v>
      </c>
      <c r="G263" s="9">
        <v>9246.58</v>
      </c>
      <c r="H263" s="17">
        <v>1</v>
      </c>
      <c r="I263" s="4" t="s">
        <v>76</v>
      </c>
      <c r="J263" s="8" t="s">
        <v>15</v>
      </c>
      <c r="K263" s="8" t="s">
        <v>91</v>
      </c>
      <c r="L263" s="8" t="s">
        <v>1671</v>
      </c>
      <c r="M263" s="8">
        <v>34.5</v>
      </c>
      <c r="N263" s="8" t="s">
        <v>93</v>
      </c>
      <c r="O263" s="8">
        <v>15</v>
      </c>
      <c r="P263" s="8" t="s">
        <v>1626</v>
      </c>
      <c r="Q263" s="8" t="s">
        <v>1627</v>
      </c>
      <c r="R263" s="8" t="s">
        <v>1672</v>
      </c>
      <c r="S263" s="19">
        <v>46813</v>
      </c>
      <c r="T263" s="6">
        <v>2028</v>
      </c>
      <c r="U263" s="4" t="s">
        <v>4243</v>
      </c>
      <c r="V263" s="15" t="s">
        <v>4245</v>
      </c>
      <c r="W263" s="25"/>
      <c r="X263" s="25"/>
      <c r="Y263" s="25"/>
      <c r="Z263" s="25"/>
      <c r="AA263" s="25"/>
      <c r="AB263" s="25"/>
      <c r="AC263" s="25"/>
      <c r="AD263" s="7" t="str">
        <f t="shared" si="8"/>
        <v>PRT-DELTA AMACURO-9</v>
      </c>
      <c r="AE263" s="8" t="s">
        <v>167</v>
      </c>
      <c r="AF263" s="8"/>
      <c r="AG263" s="8"/>
      <c r="AH263" s="8" t="s">
        <v>73</v>
      </c>
      <c r="AI263" s="5">
        <f t="shared" si="9"/>
        <v>9</v>
      </c>
    </row>
    <row r="264" spans="1:35" s="5" customFormat="1" ht="84.9" hidden="1" customHeight="1" x14ac:dyDescent="0.3">
      <c r="A264" s="7">
        <v>263</v>
      </c>
      <c r="B264" s="8" t="s">
        <v>1673</v>
      </c>
      <c r="C264" s="8" t="s">
        <v>1674</v>
      </c>
      <c r="D264" s="8" t="s">
        <v>1675</v>
      </c>
      <c r="E264" s="8" t="s">
        <v>1657</v>
      </c>
      <c r="F264" s="8" t="s">
        <v>1670</v>
      </c>
      <c r="G264" s="9">
        <v>9246.58</v>
      </c>
      <c r="H264" s="17">
        <v>1</v>
      </c>
      <c r="I264" s="4" t="s">
        <v>76</v>
      </c>
      <c r="J264" s="8" t="s">
        <v>15</v>
      </c>
      <c r="K264" s="8" t="s">
        <v>91</v>
      </c>
      <c r="L264" s="8" t="s">
        <v>1676</v>
      </c>
      <c r="M264" s="8">
        <v>34.5</v>
      </c>
      <c r="N264" s="8" t="s">
        <v>93</v>
      </c>
      <c r="O264" s="8">
        <v>10</v>
      </c>
      <c r="P264" s="8" t="s">
        <v>1626</v>
      </c>
      <c r="Q264" s="8" t="s">
        <v>1627</v>
      </c>
      <c r="R264" s="8" t="s">
        <v>1672</v>
      </c>
      <c r="S264" s="19" t="s">
        <v>1677</v>
      </c>
      <c r="T264" s="6">
        <v>2026</v>
      </c>
      <c r="U264" s="4" t="s">
        <v>4237</v>
      </c>
      <c r="V264" s="15" t="s">
        <v>4257</v>
      </c>
      <c r="W264" s="25"/>
      <c r="X264" s="25"/>
      <c r="Y264" s="25"/>
      <c r="Z264" s="25"/>
      <c r="AA264" s="25"/>
      <c r="AB264" s="25"/>
      <c r="AC264" s="25"/>
      <c r="AD264" s="7" t="str">
        <f t="shared" si="8"/>
        <v>PRT-DELTA AMACURO-10</v>
      </c>
      <c r="AE264" s="8" t="s">
        <v>167</v>
      </c>
      <c r="AF264" s="8"/>
      <c r="AG264" s="8"/>
      <c r="AH264" s="8" t="s">
        <v>73</v>
      </c>
      <c r="AI264" s="5">
        <f t="shared" si="9"/>
        <v>10</v>
      </c>
    </row>
    <row r="265" spans="1:35" s="5" customFormat="1" ht="84.9" hidden="1" customHeight="1" x14ac:dyDescent="0.3">
      <c r="A265" s="7">
        <v>264</v>
      </c>
      <c r="B265" s="8" t="s">
        <v>3891</v>
      </c>
      <c r="C265" s="8" t="s">
        <v>3158</v>
      </c>
      <c r="D265" s="8" t="s">
        <v>3159</v>
      </c>
      <c r="E265" s="8" t="s">
        <v>755</v>
      </c>
      <c r="F265" s="8" t="s">
        <v>3160</v>
      </c>
      <c r="G265" s="9">
        <v>418000</v>
      </c>
      <c r="H265" s="17">
        <v>8</v>
      </c>
      <c r="I265" s="4" t="s">
        <v>76</v>
      </c>
      <c r="J265" s="8" t="s">
        <v>15</v>
      </c>
      <c r="K265" s="8" t="s">
        <v>67</v>
      </c>
      <c r="L265" s="8" t="s">
        <v>3161</v>
      </c>
      <c r="M265" s="8">
        <v>12.47</v>
      </c>
      <c r="N265" s="8" t="s">
        <v>69</v>
      </c>
      <c r="O265" s="8">
        <v>4.8</v>
      </c>
      <c r="P265" s="8" t="s">
        <v>14</v>
      </c>
      <c r="Q265" s="8" t="s">
        <v>12</v>
      </c>
      <c r="R265" s="8" t="s">
        <v>3162</v>
      </c>
      <c r="S265" s="19">
        <v>2027</v>
      </c>
      <c r="T265" s="6">
        <v>2027</v>
      </c>
      <c r="U265" s="4" t="s">
        <v>4241</v>
      </c>
      <c r="V265" s="15" t="s">
        <v>4267</v>
      </c>
      <c r="W265" s="25"/>
      <c r="X265" s="25"/>
      <c r="Y265" s="25"/>
      <c r="Z265" s="25"/>
      <c r="AA265" s="25"/>
      <c r="AB265" s="25"/>
      <c r="AC265" s="25"/>
      <c r="AD265" s="7" t="str">
        <f t="shared" si="8"/>
        <v>PRT-DISTRITO CAPITAL-1</v>
      </c>
      <c r="AE265" s="8" t="s">
        <v>109</v>
      </c>
      <c r="AF265" s="8"/>
      <c r="AG265" s="8"/>
      <c r="AH265" s="8" t="s">
        <v>73</v>
      </c>
      <c r="AI265" s="5">
        <v>1</v>
      </c>
    </row>
    <row r="266" spans="1:35" s="5" customFormat="1" ht="84.9" hidden="1" customHeight="1" x14ac:dyDescent="0.3">
      <c r="A266" s="7">
        <v>265</v>
      </c>
      <c r="B266" s="8" t="s">
        <v>3892</v>
      </c>
      <c r="C266" s="8" t="s">
        <v>3163</v>
      </c>
      <c r="D266" s="8" t="s">
        <v>3164</v>
      </c>
      <c r="E266" s="8" t="s">
        <v>755</v>
      </c>
      <c r="F266" s="8" t="s">
        <v>3165</v>
      </c>
      <c r="G266" s="9">
        <v>362000</v>
      </c>
      <c r="H266" s="17">
        <v>8</v>
      </c>
      <c r="I266" s="4" t="s">
        <v>76</v>
      </c>
      <c r="J266" s="8" t="s">
        <v>15</v>
      </c>
      <c r="K266" s="8" t="s">
        <v>67</v>
      </c>
      <c r="L266" s="8" t="s">
        <v>3166</v>
      </c>
      <c r="M266" s="8">
        <v>12.47</v>
      </c>
      <c r="N266" s="8" t="s">
        <v>69</v>
      </c>
      <c r="O266" s="8">
        <v>1.2</v>
      </c>
      <c r="P266" s="8" t="s">
        <v>14</v>
      </c>
      <c r="Q266" s="8" t="s">
        <v>321</v>
      </c>
      <c r="R266" s="8" t="s">
        <v>3167</v>
      </c>
      <c r="S266" s="19">
        <v>2027</v>
      </c>
      <c r="T266" s="6">
        <v>2027</v>
      </c>
      <c r="U266" s="4" t="s">
        <v>4241</v>
      </c>
      <c r="V266" s="15" t="s">
        <v>4267</v>
      </c>
      <c r="W266" s="25"/>
      <c r="X266" s="25"/>
      <c r="Y266" s="25"/>
      <c r="Z266" s="25"/>
      <c r="AA266" s="25"/>
      <c r="AB266" s="25"/>
      <c r="AC266" s="25"/>
      <c r="AD266" s="7" t="str">
        <f t="shared" si="8"/>
        <v>PRT-DISTRITO CAPITAL-2</v>
      </c>
      <c r="AE266" s="8" t="s">
        <v>109</v>
      </c>
      <c r="AF266" s="8"/>
      <c r="AG266" s="8"/>
      <c r="AH266" s="8" t="s">
        <v>73</v>
      </c>
      <c r="AI266" s="5">
        <f t="shared" si="9"/>
        <v>2</v>
      </c>
    </row>
    <row r="267" spans="1:35" s="5" customFormat="1" ht="84.9" hidden="1" customHeight="1" x14ac:dyDescent="0.3">
      <c r="A267" s="7">
        <v>266</v>
      </c>
      <c r="B267" s="8" t="s">
        <v>3893</v>
      </c>
      <c r="C267" s="8" t="s">
        <v>3168</v>
      </c>
      <c r="D267" s="8" t="s">
        <v>3169</v>
      </c>
      <c r="E267" s="8" t="s">
        <v>755</v>
      </c>
      <c r="F267" s="8" t="s">
        <v>3170</v>
      </c>
      <c r="G267" s="9">
        <v>334600</v>
      </c>
      <c r="H267" s="17">
        <v>8</v>
      </c>
      <c r="I267" s="4" t="s">
        <v>76</v>
      </c>
      <c r="J267" s="8" t="s">
        <v>15</v>
      </c>
      <c r="K267" s="8" t="s">
        <v>67</v>
      </c>
      <c r="L267" s="8" t="s">
        <v>3171</v>
      </c>
      <c r="M267" s="8">
        <v>12.47</v>
      </c>
      <c r="N267" s="8" t="s">
        <v>69</v>
      </c>
      <c r="O267" s="8">
        <v>4.8</v>
      </c>
      <c r="P267" s="8" t="s">
        <v>14</v>
      </c>
      <c r="Q267" s="8" t="s">
        <v>12</v>
      </c>
      <c r="R267" s="8" t="s">
        <v>3172</v>
      </c>
      <c r="S267" s="19">
        <v>2027</v>
      </c>
      <c r="T267" s="6">
        <v>2027</v>
      </c>
      <c r="U267" s="4" t="s">
        <v>4241</v>
      </c>
      <c r="V267" s="15" t="s">
        <v>4267</v>
      </c>
      <c r="W267" s="25"/>
      <c r="X267" s="25"/>
      <c r="Y267" s="25"/>
      <c r="Z267" s="25"/>
      <c r="AA267" s="25"/>
      <c r="AB267" s="25"/>
      <c r="AC267" s="25"/>
      <c r="AD267" s="7" t="str">
        <f t="shared" si="8"/>
        <v>PRT-DISTRITO CAPITAL-3</v>
      </c>
      <c r="AE267" s="8" t="s">
        <v>109</v>
      </c>
      <c r="AF267" s="8"/>
      <c r="AG267" s="8"/>
      <c r="AH267" s="8" t="s">
        <v>73</v>
      </c>
      <c r="AI267" s="5">
        <f t="shared" si="9"/>
        <v>3</v>
      </c>
    </row>
    <row r="268" spans="1:35" s="5" customFormat="1" ht="84.9" hidden="1" customHeight="1" x14ac:dyDescent="0.3">
      <c r="A268" s="7">
        <v>267</v>
      </c>
      <c r="B268" s="8" t="s">
        <v>3894</v>
      </c>
      <c r="C268" s="8" t="s">
        <v>3173</v>
      </c>
      <c r="D268" s="8" t="s">
        <v>3174</v>
      </c>
      <c r="E268" s="8" t="s">
        <v>755</v>
      </c>
      <c r="F268" s="8" t="s">
        <v>3175</v>
      </c>
      <c r="G268" s="9">
        <v>434000</v>
      </c>
      <c r="H268" s="17">
        <v>8</v>
      </c>
      <c r="I268" s="4" t="s">
        <v>76</v>
      </c>
      <c r="J268" s="8" t="s">
        <v>15</v>
      </c>
      <c r="K268" s="8" t="s">
        <v>67</v>
      </c>
      <c r="L268" s="8" t="s">
        <v>3176</v>
      </c>
      <c r="M268" s="8">
        <v>8.32</v>
      </c>
      <c r="N268" s="8" t="s">
        <v>69</v>
      </c>
      <c r="O268" s="8">
        <v>8.4</v>
      </c>
      <c r="P268" s="8" t="s">
        <v>14</v>
      </c>
      <c r="Q268" s="8" t="s">
        <v>3177</v>
      </c>
      <c r="R268" s="8" t="s">
        <v>3178</v>
      </c>
      <c r="S268" s="19">
        <v>2027</v>
      </c>
      <c r="T268" s="6">
        <v>2027</v>
      </c>
      <c r="U268" s="4" t="s">
        <v>4241</v>
      </c>
      <c r="V268" s="15" t="s">
        <v>4267</v>
      </c>
      <c r="W268" s="25"/>
      <c r="X268" s="25"/>
      <c r="Y268" s="25"/>
      <c r="Z268" s="25"/>
      <c r="AA268" s="25"/>
      <c r="AB268" s="25"/>
      <c r="AC268" s="25"/>
      <c r="AD268" s="7" t="str">
        <f t="shared" si="8"/>
        <v>PRT-DISTRITO CAPITAL-4</v>
      </c>
      <c r="AE268" s="8" t="s">
        <v>109</v>
      </c>
      <c r="AF268" s="8"/>
      <c r="AG268" s="8"/>
      <c r="AH268" s="8" t="s">
        <v>73</v>
      </c>
      <c r="AI268" s="5">
        <f t="shared" si="9"/>
        <v>4</v>
      </c>
    </row>
    <row r="269" spans="1:35" s="5" customFormat="1" ht="84.9" hidden="1" customHeight="1" x14ac:dyDescent="0.3">
      <c r="A269" s="7">
        <v>268</v>
      </c>
      <c r="B269" s="8" t="s">
        <v>3895</v>
      </c>
      <c r="C269" s="8" t="s">
        <v>3179</v>
      </c>
      <c r="D269" s="8" t="s">
        <v>3180</v>
      </c>
      <c r="E269" s="8" t="s">
        <v>755</v>
      </c>
      <c r="F269" s="8" t="s">
        <v>3181</v>
      </c>
      <c r="G269" s="9">
        <v>1173860</v>
      </c>
      <c r="H269" s="17">
        <v>8</v>
      </c>
      <c r="I269" s="4" t="s">
        <v>76</v>
      </c>
      <c r="J269" s="8" t="s">
        <v>15</v>
      </c>
      <c r="K269" s="8" t="s">
        <v>67</v>
      </c>
      <c r="L269" s="8" t="s">
        <v>3182</v>
      </c>
      <c r="M269" s="8">
        <v>4.8</v>
      </c>
      <c r="N269" s="8" t="s">
        <v>69</v>
      </c>
      <c r="O269" s="8">
        <v>19.396000000000001</v>
      </c>
      <c r="P269" s="8" t="s">
        <v>14</v>
      </c>
      <c r="Q269" s="8" t="s">
        <v>12</v>
      </c>
      <c r="R269" s="8" t="s">
        <v>3183</v>
      </c>
      <c r="S269" s="19">
        <v>2031</v>
      </c>
      <c r="T269" s="6">
        <v>2031</v>
      </c>
      <c r="U269" s="4" t="s">
        <v>4263</v>
      </c>
      <c r="V269" s="15" t="s">
        <v>4268</v>
      </c>
      <c r="W269" s="25"/>
      <c r="X269" s="25"/>
      <c r="Y269" s="25"/>
      <c r="Z269" s="25"/>
      <c r="AA269" s="25"/>
      <c r="AB269" s="25"/>
      <c r="AC269" s="25"/>
      <c r="AD269" s="7" t="str">
        <f t="shared" si="8"/>
        <v>PRT-DISTRITO CAPITAL-5</v>
      </c>
      <c r="AE269" s="8" t="s">
        <v>109</v>
      </c>
      <c r="AF269" s="8"/>
      <c r="AG269" s="8"/>
      <c r="AH269" s="8" t="s">
        <v>73</v>
      </c>
      <c r="AI269" s="5">
        <f t="shared" si="9"/>
        <v>5</v>
      </c>
    </row>
    <row r="270" spans="1:35" s="5" customFormat="1" ht="84.9" hidden="1" customHeight="1" x14ac:dyDescent="0.3">
      <c r="A270" s="7">
        <v>269</v>
      </c>
      <c r="B270" s="8" t="s">
        <v>3896</v>
      </c>
      <c r="C270" s="8" t="s">
        <v>3184</v>
      </c>
      <c r="D270" s="8" t="s">
        <v>3185</v>
      </c>
      <c r="E270" s="8" t="s">
        <v>755</v>
      </c>
      <c r="F270" s="8" t="s">
        <v>3186</v>
      </c>
      <c r="G270" s="9">
        <v>259200</v>
      </c>
      <c r="H270" s="17">
        <v>8</v>
      </c>
      <c r="I270" s="4" t="s">
        <v>76</v>
      </c>
      <c r="J270" s="8" t="s">
        <v>15</v>
      </c>
      <c r="K270" s="8" t="s">
        <v>67</v>
      </c>
      <c r="L270" s="8" t="s">
        <v>3187</v>
      </c>
      <c r="M270" s="8">
        <v>12.47</v>
      </c>
      <c r="N270" s="8" t="s">
        <v>69</v>
      </c>
      <c r="O270" s="8">
        <v>3.6</v>
      </c>
      <c r="P270" s="8" t="s">
        <v>14</v>
      </c>
      <c r="Q270" s="8" t="s">
        <v>12</v>
      </c>
      <c r="R270" s="8" t="s">
        <v>3188</v>
      </c>
      <c r="S270" s="19">
        <v>2027</v>
      </c>
      <c r="T270" s="6">
        <v>2027</v>
      </c>
      <c r="U270" s="4" t="s">
        <v>4241</v>
      </c>
      <c r="V270" s="15" t="s">
        <v>4267</v>
      </c>
      <c r="W270" s="25"/>
      <c r="X270" s="25"/>
      <c r="Y270" s="25"/>
      <c r="Z270" s="25"/>
      <c r="AA270" s="25"/>
      <c r="AB270" s="25"/>
      <c r="AC270" s="25"/>
      <c r="AD270" s="7" t="str">
        <f t="shared" si="8"/>
        <v>PRT-DISTRITO CAPITAL-6</v>
      </c>
      <c r="AE270" s="8" t="s">
        <v>109</v>
      </c>
      <c r="AF270" s="8"/>
      <c r="AG270" s="8"/>
      <c r="AH270" s="8" t="s">
        <v>73</v>
      </c>
      <c r="AI270" s="5">
        <f t="shared" si="9"/>
        <v>6</v>
      </c>
    </row>
    <row r="271" spans="1:35" s="5" customFormat="1" ht="84.9" hidden="1" customHeight="1" x14ac:dyDescent="0.3">
      <c r="A271" s="7">
        <v>270</v>
      </c>
      <c r="B271" s="8" t="s">
        <v>3897</v>
      </c>
      <c r="C271" s="8" t="s">
        <v>3189</v>
      </c>
      <c r="D271" s="8" t="s">
        <v>3190</v>
      </c>
      <c r="E271" s="8" t="s">
        <v>755</v>
      </c>
      <c r="F271" s="8" t="s">
        <v>3191</v>
      </c>
      <c r="G271" s="9">
        <v>804400</v>
      </c>
      <c r="H271" s="17">
        <v>12</v>
      </c>
      <c r="I271" s="4" t="s">
        <v>76</v>
      </c>
      <c r="J271" s="8" t="s">
        <v>15</v>
      </c>
      <c r="K271" s="8" t="s">
        <v>67</v>
      </c>
      <c r="L271" s="8" t="s">
        <v>3192</v>
      </c>
      <c r="M271" s="8">
        <v>12.47</v>
      </c>
      <c r="N271" s="8" t="s">
        <v>69</v>
      </c>
      <c r="O271" s="8">
        <v>9.6300000000000008</v>
      </c>
      <c r="P271" s="8" t="s">
        <v>14</v>
      </c>
      <c r="Q271" s="8" t="s">
        <v>3193</v>
      </c>
      <c r="R271" s="8" t="s">
        <v>3193</v>
      </c>
      <c r="S271" s="19">
        <v>2027</v>
      </c>
      <c r="T271" s="6">
        <v>2027</v>
      </c>
      <c r="U271" s="4" t="s">
        <v>4241</v>
      </c>
      <c r="V271" s="15" t="s">
        <v>4243</v>
      </c>
      <c r="W271" s="25"/>
      <c r="X271" s="25"/>
      <c r="Y271" s="25"/>
      <c r="Z271" s="25"/>
      <c r="AA271" s="25"/>
      <c r="AB271" s="25"/>
      <c r="AC271" s="25"/>
      <c r="AD271" s="7" t="str">
        <f t="shared" si="8"/>
        <v>PRT-DISTRITO CAPITAL-7</v>
      </c>
      <c r="AE271" s="8" t="s">
        <v>109</v>
      </c>
      <c r="AF271" s="8"/>
      <c r="AG271" s="8"/>
      <c r="AH271" s="8" t="s">
        <v>73</v>
      </c>
      <c r="AI271" s="5">
        <f t="shared" si="9"/>
        <v>7</v>
      </c>
    </row>
    <row r="272" spans="1:35" s="5" customFormat="1" ht="84.9" hidden="1" customHeight="1" x14ac:dyDescent="0.3">
      <c r="A272" s="7">
        <v>271</v>
      </c>
      <c r="B272" s="8" t="s">
        <v>3898</v>
      </c>
      <c r="C272" s="8" t="s">
        <v>3194</v>
      </c>
      <c r="D272" s="8" t="s">
        <v>3195</v>
      </c>
      <c r="E272" s="8" t="s">
        <v>755</v>
      </c>
      <c r="F272" s="8" t="s">
        <v>3196</v>
      </c>
      <c r="G272" s="9">
        <v>514200</v>
      </c>
      <c r="H272" s="17">
        <v>12</v>
      </c>
      <c r="I272" s="4" t="s">
        <v>76</v>
      </c>
      <c r="J272" s="8" t="s">
        <v>15</v>
      </c>
      <c r="K272" s="8" t="s">
        <v>67</v>
      </c>
      <c r="L272" s="8" t="s">
        <v>3197</v>
      </c>
      <c r="M272" s="8">
        <v>12.47</v>
      </c>
      <c r="N272" s="8" t="s">
        <v>69</v>
      </c>
      <c r="O272" s="8">
        <v>7.8295000000000003</v>
      </c>
      <c r="P272" s="8" t="s">
        <v>14</v>
      </c>
      <c r="Q272" s="8" t="s">
        <v>3177</v>
      </c>
      <c r="R272" s="8" t="s">
        <v>3193</v>
      </c>
      <c r="S272" s="19">
        <v>2029</v>
      </c>
      <c r="T272" s="6">
        <v>2029</v>
      </c>
      <c r="U272" s="4" t="s">
        <v>4249</v>
      </c>
      <c r="V272" s="15" t="s">
        <v>4261</v>
      </c>
      <c r="W272" s="25"/>
      <c r="X272" s="25"/>
      <c r="Y272" s="25"/>
      <c r="Z272" s="25"/>
      <c r="AA272" s="25"/>
      <c r="AB272" s="25"/>
      <c r="AC272" s="25"/>
      <c r="AD272" s="7" t="str">
        <f t="shared" si="8"/>
        <v>PRT-DISTRITO CAPITAL-8</v>
      </c>
      <c r="AE272" s="8" t="s">
        <v>109</v>
      </c>
      <c r="AF272" s="8"/>
      <c r="AG272" s="8"/>
      <c r="AH272" s="8" t="s">
        <v>73</v>
      </c>
      <c r="AI272" s="5">
        <f t="shared" si="9"/>
        <v>8</v>
      </c>
    </row>
    <row r="273" spans="1:35" s="5" customFormat="1" ht="84.9" hidden="1" customHeight="1" x14ac:dyDescent="0.3">
      <c r="A273" s="7">
        <v>272</v>
      </c>
      <c r="B273" s="8" t="s">
        <v>3899</v>
      </c>
      <c r="C273" s="8" t="s">
        <v>3198</v>
      </c>
      <c r="D273" s="8" t="s">
        <v>3199</v>
      </c>
      <c r="E273" s="8" t="s">
        <v>3200</v>
      </c>
      <c r="F273" s="8" t="s">
        <v>3201</v>
      </c>
      <c r="G273" s="9">
        <v>778000</v>
      </c>
      <c r="H273" s="17">
        <v>12</v>
      </c>
      <c r="I273" s="4" t="s">
        <v>76</v>
      </c>
      <c r="J273" s="8" t="s">
        <v>64</v>
      </c>
      <c r="K273" s="8" t="s">
        <v>67</v>
      </c>
      <c r="L273" s="8" t="s">
        <v>3202</v>
      </c>
      <c r="M273" s="8">
        <v>12.47</v>
      </c>
      <c r="N273" s="8" t="s">
        <v>69</v>
      </c>
      <c r="O273" s="8">
        <v>17.79</v>
      </c>
      <c r="P273" s="8" t="s">
        <v>14</v>
      </c>
      <c r="Q273" s="8" t="s">
        <v>12</v>
      </c>
      <c r="R273" s="8" t="s">
        <v>3203</v>
      </c>
      <c r="S273" s="19">
        <v>2026</v>
      </c>
      <c r="T273" s="6">
        <v>2026</v>
      </c>
      <c r="U273" s="4" t="s">
        <v>4237</v>
      </c>
      <c r="V273" s="15" t="s">
        <v>4241</v>
      </c>
      <c r="W273" s="25"/>
      <c r="X273" s="25"/>
      <c r="Y273" s="25"/>
      <c r="Z273" s="25"/>
      <c r="AA273" s="25"/>
      <c r="AB273" s="25"/>
      <c r="AC273" s="25"/>
      <c r="AD273" s="7" t="str">
        <f t="shared" si="8"/>
        <v>PRT-DISTRITO CAPITAL-9</v>
      </c>
      <c r="AE273" s="8" t="s">
        <v>109</v>
      </c>
      <c r="AF273" s="8"/>
      <c r="AG273" s="8"/>
      <c r="AH273" s="8" t="s">
        <v>73</v>
      </c>
      <c r="AI273" s="5">
        <f t="shared" si="9"/>
        <v>9</v>
      </c>
    </row>
    <row r="274" spans="1:35" s="5" customFormat="1" ht="84.9" hidden="1" customHeight="1" x14ac:dyDescent="0.3">
      <c r="A274" s="7">
        <v>273</v>
      </c>
      <c r="B274" s="8" t="s">
        <v>3900</v>
      </c>
      <c r="C274" s="8" t="s">
        <v>3204</v>
      </c>
      <c r="D274" s="8" t="s">
        <v>3205</v>
      </c>
      <c r="E274" s="8" t="s">
        <v>3206</v>
      </c>
      <c r="F274" s="8" t="s">
        <v>3207</v>
      </c>
      <c r="G274" s="9">
        <v>647400</v>
      </c>
      <c r="H274" s="17">
        <v>12</v>
      </c>
      <c r="I274" s="4" t="s">
        <v>76</v>
      </c>
      <c r="J274" s="8" t="s">
        <v>64</v>
      </c>
      <c r="K274" s="8" t="s">
        <v>67</v>
      </c>
      <c r="L274" s="8" t="s">
        <v>3208</v>
      </c>
      <c r="M274" s="8">
        <v>12.47</v>
      </c>
      <c r="N274" s="8" t="s">
        <v>69</v>
      </c>
      <c r="O274" s="8">
        <v>14.62</v>
      </c>
      <c r="P274" s="8" t="s">
        <v>14</v>
      </c>
      <c r="Q274" s="8" t="s">
        <v>12</v>
      </c>
      <c r="R274" s="8" t="s">
        <v>3203</v>
      </c>
      <c r="S274" s="19">
        <v>2026</v>
      </c>
      <c r="T274" s="6">
        <v>2026</v>
      </c>
      <c r="U274" s="4" t="s">
        <v>4237</v>
      </c>
      <c r="V274" s="15" t="s">
        <v>4241</v>
      </c>
      <c r="W274" s="25"/>
      <c r="X274" s="25"/>
      <c r="Y274" s="25"/>
      <c r="Z274" s="25"/>
      <c r="AA274" s="25"/>
      <c r="AB274" s="25"/>
      <c r="AC274" s="25"/>
      <c r="AD274" s="7" t="str">
        <f t="shared" si="8"/>
        <v>PRT-DISTRITO CAPITAL-10</v>
      </c>
      <c r="AE274" s="8" t="s">
        <v>109</v>
      </c>
      <c r="AF274" s="8"/>
      <c r="AG274" s="8"/>
      <c r="AH274" s="8" t="s">
        <v>73</v>
      </c>
      <c r="AI274" s="5">
        <f t="shared" si="9"/>
        <v>10</v>
      </c>
    </row>
    <row r="275" spans="1:35" s="5" customFormat="1" ht="84.9" hidden="1" customHeight="1" x14ac:dyDescent="0.3">
      <c r="A275" s="7">
        <v>274</v>
      </c>
      <c r="B275" s="8" t="s">
        <v>3901</v>
      </c>
      <c r="C275" s="8" t="s">
        <v>3209</v>
      </c>
      <c r="D275" s="8" t="s">
        <v>3210</v>
      </c>
      <c r="E275" s="8" t="s">
        <v>755</v>
      </c>
      <c r="F275" s="8" t="s">
        <v>3211</v>
      </c>
      <c r="G275" s="9">
        <v>964200</v>
      </c>
      <c r="H275" s="17">
        <v>12</v>
      </c>
      <c r="I275" s="4" t="s">
        <v>76</v>
      </c>
      <c r="J275" s="8" t="s">
        <v>15</v>
      </c>
      <c r="K275" s="8" t="s">
        <v>67</v>
      </c>
      <c r="L275" s="8" t="s">
        <v>3212</v>
      </c>
      <c r="M275" s="8">
        <v>12.47</v>
      </c>
      <c r="N275" s="8" t="s">
        <v>69</v>
      </c>
      <c r="O275" s="8">
        <v>7.8295000000000003</v>
      </c>
      <c r="P275" s="8" t="s">
        <v>14</v>
      </c>
      <c r="Q275" s="8" t="s">
        <v>3213</v>
      </c>
      <c r="R275" s="8" t="s">
        <v>3203</v>
      </c>
      <c r="S275" s="19">
        <v>2029</v>
      </c>
      <c r="T275" s="6">
        <v>2029</v>
      </c>
      <c r="U275" s="4" t="s">
        <v>4249</v>
      </c>
      <c r="V275" s="15" t="s">
        <v>4261</v>
      </c>
      <c r="W275" s="25"/>
      <c r="X275" s="25"/>
      <c r="Y275" s="25"/>
      <c r="Z275" s="25"/>
      <c r="AA275" s="25"/>
      <c r="AB275" s="25"/>
      <c r="AC275" s="25"/>
      <c r="AD275" s="7" t="str">
        <f t="shared" si="8"/>
        <v>PRT-DISTRITO CAPITAL-11</v>
      </c>
      <c r="AE275" s="8" t="s">
        <v>109</v>
      </c>
      <c r="AF275" s="8"/>
      <c r="AG275" s="8"/>
      <c r="AH275" s="8" t="s">
        <v>73</v>
      </c>
      <c r="AI275" s="5">
        <f t="shared" si="9"/>
        <v>11</v>
      </c>
    </row>
    <row r="276" spans="1:35" s="5" customFormat="1" ht="84.9" hidden="1" customHeight="1" x14ac:dyDescent="0.3">
      <c r="A276" s="7">
        <v>275</v>
      </c>
      <c r="B276" s="8" t="s">
        <v>3902</v>
      </c>
      <c r="C276" s="8" t="s">
        <v>3214</v>
      </c>
      <c r="D276" s="8" t="s">
        <v>3215</v>
      </c>
      <c r="E276" s="8" t="s">
        <v>3216</v>
      </c>
      <c r="F276" s="8" t="s">
        <v>3217</v>
      </c>
      <c r="G276" s="9">
        <v>662800</v>
      </c>
      <c r="H276" s="17">
        <v>12</v>
      </c>
      <c r="I276" s="4" t="s">
        <v>76</v>
      </c>
      <c r="J276" s="8" t="s">
        <v>64</v>
      </c>
      <c r="K276" s="8" t="s">
        <v>67</v>
      </c>
      <c r="L276" s="8" t="s">
        <v>3218</v>
      </c>
      <c r="M276" s="8">
        <v>12.47</v>
      </c>
      <c r="N276" s="8" t="s">
        <v>69</v>
      </c>
      <c r="O276" s="8">
        <v>8.7004999999999999</v>
      </c>
      <c r="P276" s="8" t="s">
        <v>14</v>
      </c>
      <c r="Q276" s="8" t="s">
        <v>12</v>
      </c>
      <c r="R276" s="8" t="s">
        <v>3219</v>
      </c>
      <c r="S276" s="19">
        <v>2026</v>
      </c>
      <c r="T276" s="6">
        <v>2026</v>
      </c>
      <c r="U276" s="4" t="s">
        <v>4237</v>
      </c>
      <c r="V276" s="15" t="s">
        <v>4241</v>
      </c>
      <c r="W276" s="25"/>
      <c r="X276" s="25"/>
      <c r="Y276" s="25"/>
      <c r="Z276" s="25"/>
      <c r="AA276" s="25"/>
      <c r="AB276" s="25"/>
      <c r="AC276" s="25"/>
      <c r="AD276" s="7" t="str">
        <f t="shared" si="8"/>
        <v>PRT-DISTRITO CAPITAL-12</v>
      </c>
      <c r="AE276" s="8" t="s">
        <v>109</v>
      </c>
      <c r="AF276" s="8"/>
      <c r="AG276" s="8"/>
      <c r="AH276" s="8" t="s">
        <v>73</v>
      </c>
      <c r="AI276" s="5">
        <f t="shared" si="9"/>
        <v>12</v>
      </c>
    </row>
    <row r="277" spans="1:35" s="5" customFormat="1" ht="84.9" hidden="1" customHeight="1" x14ac:dyDescent="0.3">
      <c r="A277" s="7">
        <v>276</v>
      </c>
      <c r="B277" s="8" t="s">
        <v>3903</v>
      </c>
      <c r="C277" s="8" t="s">
        <v>3220</v>
      </c>
      <c r="D277" s="8" t="s">
        <v>3221</v>
      </c>
      <c r="E277" s="8" t="s">
        <v>755</v>
      </c>
      <c r="F277" s="8" t="s">
        <v>3222</v>
      </c>
      <c r="G277" s="9">
        <v>613600</v>
      </c>
      <c r="H277" s="17">
        <v>12</v>
      </c>
      <c r="I277" s="4" t="s">
        <v>76</v>
      </c>
      <c r="J277" s="8" t="s">
        <v>15</v>
      </c>
      <c r="K277" s="8" t="s">
        <v>67</v>
      </c>
      <c r="L277" s="8" t="s">
        <v>3223</v>
      </c>
      <c r="M277" s="8">
        <v>12.47</v>
      </c>
      <c r="N277" s="8" t="s">
        <v>69</v>
      </c>
      <c r="O277" s="8">
        <v>14.695</v>
      </c>
      <c r="P277" s="8" t="s">
        <v>14</v>
      </c>
      <c r="Q277" s="8" t="s">
        <v>3177</v>
      </c>
      <c r="R277" s="8" t="s">
        <v>3193</v>
      </c>
      <c r="S277" s="19">
        <v>2031</v>
      </c>
      <c r="T277" s="6">
        <v>2031</v>
      </c>
      <c r="U277" s="4" t="s">
        <v>4263</v>
      </c>
      <c r="V277" s="15" t="s">
        <v>4269</v>
      </c>
      <c r="W277" s="25"/>
      <c r="X277" s="25"/>
      <c r="Y277" s="25"/>
      <c r="Z277" s="25"/>
      <c r="AA277" s="25"/>
      <c r="AB277" s="25"/>
      <c r="AC277" s="25"/>
      <c r="AD277" s="7" t="str">
        <f t="shared" si="8"/>
        <v>PRT-DISTRITO CAPITAL-13</v>
      </c>
      <c r="AE277" s="8" t="s">
        <v>109</v>
      </c>
      <c r="AF277" s="8"/>
      <c r="AG277" s="8"/>
      <c r="AH277" s="8" t="s">
        <v>73</v>
      </c>
      <c r="AI277" s="5">
        <f t="shared" si="9"/>
        <v>13</v>
      </c>
    </row>
    <row r="278" spans="1:35" s="5" customFormat="1" ht="84.9" hidden="1" customHeight="1" x14ac:dyDescent="0.3">
      <c r="A278" s="7">
        <v>277</v>
      </c>
      <c r="B278" s="8" t="s">
        <v>3904</v>
      </c>
      <c r="C278" s="8" t="s">
        <v>3224</v>
      </c>
      <c r="D278" s="8" t="s">
        <v>3225</v>
      </c>
      <c r="E278" s="8" t="s">
        <v>3226</v>
      </c>
      <c r="F278" s="8" t="s">
        <v>3227</v>
      </c>
      <c r="G278" s="9">
        <v>566000</v>
      </c>
      <c r="H278" s="17">
        <v>8</v>
      </c>
      <c r="I278" s="4" t="s">
        <v>76</v>
      </c>
      <c r="J278" s="8" t="s">
        <v>64</v>
      </c>
      <c r="K278" s="8" t="s">
        <v>67</v>
      </c>
      <c r="L278" s="8" t="s">
        <v>3228</v>
      </c>
      <c r="M278" s="8">
        <v>12.47</v>
      </c>
      <c r="N278" s="8" t="s">
        <v>69</v>
      </c>
      <c r="O278" s="8">
        <v>15.882999999999999</v>
      </c>
      <c r="P278" s="8" t="s">
        <v>14</v>
      </c>
      <c r="Q278" s="8" t="s">
        <v>12</v>
      </c>
      <c r="R278" s="8" t="s">
        <v>3203</v>
      </c>
      <c r="S278" s="19">
        <v>2026</v>
      </c>
      <c r="T278" s="6">
        <v>2026</v>
      </c>
      <c r="U278" s="4" t="s">
        <v>4237</v>
      </c>
      <c r="V278" s="15" t="s">
        <v>4270</v>
      </c>
      <c r="W278" s="25"/>
      <c r="X278" s="25"/>
      <c r="Y278" s="25"/>
      <c r="Z278" s="25"/>
      <c r="AA278" s="25"/>
      <c r="AB278" s="25"/>
      <c r="AC278" s="25"/>
      <c r="AD278" s="7" t="str">
        <f t="shared" si="8"/>
        <v>PRT-DISTRITO CAPITAL-14</v>
      </c>
      <c r="AE278" s="8" t="s">
        <v>109</v>
      </c>
      <c r="AF278" s="8"/>
      <c r="AG278" s="8"/>
      <c r="AH278" s="8" t="s">
        <v>73</v>
      </c>
      <c r="AI278" s="5">
        <f t="shared" si="9"/>
        <v>14</v>
      </c>
    </row>
    <row r="279" spans="1:35" s="5" customFormat="1" ht="84.9" hidden="1" customHeight="1" x14ac:dyDescent="0.3">
      <c r="A279" s="7">
        <v>278</v>
      </c>
      <c r="B279" s="8" t="s">
        <v>3905</v>
      </c>
      <c r="C279" s="8" t="s">
        <v>3229</v>
      </c>
      <c r="D279" s="8" t="s">
        <v>3230</v>
      </c>
      <c r="E279" s="8" t="s">
        <v>755</v>
      </c>
      <c r="F279" s="8" t="s">
        <v>3231</v>
      </c>
      <c r="G279" s="9">
        <v>739200</v>
      </c>
      <c r="H279" s="17">
        <v>8</v>
      </c>
      <c r="I279" s="4" t="s">
        <v>76</v>
      </c>
      <c r="J279" s="8" t="s">
        <v>15</v>
      </c>
      <c r="K279" s="8" t="s">
        <v>67</v>
      </c>
      <c r="L279" s="8" t="s">
        <v>3232</v>
      </c>
      <c r="M279" s="8">
        <v>12.47</v>
      </c>
      <c r="N279" s="8" t="s">
        <v>69</v>
      </c>
      <c r="O279" s="8">
        <v>8.3074999999999992</v>
      </c>
      <c r="P279" s="8" t="s">
        <v>14</v>
      </c>
      <c r="Q279" s="8" t="s">
        <v>3233</v>
      </c>
      <c r="R279" s="8" t="s">
        <v>3234</v>
      </c>
      <c r="S279" s="19">
        <v>2027</v>
      </c>
      <c r="T279" s="6">
        <v>2027</v>
      </c>
      <c r="U279" s="4" t="s">
        <v>4241</v>
      </c>
      <c r="V279" s="15" t="s">
        <v>4267</v>
      </c>
      <c r="W279" s="25"/>
      <c r="X279" s="25"/>
      <c r="Y279" s="25"/>
      <c r="Z279" s="25"/>
      <c r="AA279" s="25"/>
      <c r="AB279" s="25"/>
      <c r="AC279" s="25"/>
      <c r="AD279" s="7" t="str">
        <f t="shared" si="8"/>
        <v>PRT-DISTRITO CAPITAL-15</v>
      </c>
      <c r="AE279" s="8" t="s">
        <v>109</v>
      </c>
      <c r="AF279" s="8"/>
      <c r="AG279" s="8"/>
      <c r="AH279" s="8" t="s">
        <v>73</v>
      </c>
      <c r="AI279" s="5">
        <f t="shared" si="9"/>
        <v>15</v>
      </c>
    </row>
    <row r="280" spans="1:35" s="5" customFormat="1" ht="84.9" hidden="1" customHeight="1" x14ac:dyDescent="0.3">
      <c r="A280" s="7">
        <v>279</v>
      </c>
      <c r="B280" s="8" t="s">
        <v>3906</v>
      </c>
      <c r="C280" s="8" t="s">
        <v>3235</v>
      </c>
      <c r="D280" s="8" t="s">
        <v>3236</v>
      </c>
      <c r="E280" s="8" t="s">
        <v>755</v>
      </c>
      <c r="F280" s="8" t="s">
        <v>3237</v>
      </c>
      <c r="G280" s="9">
        <v>919200</v>
      </c>
      <c r="H280" s="17">
        <v>8</v>
      </c>
      <c r="I280" s="4" t="s">
        <v>76</v>
      </c>
      <c r="J280" s="8" t="s">
        <v>15</v>
      </c>
      <c r="K280" s="8" t="s">
        <v>67</v>
      </c>
      <c r="L280" s="8" t="s">
        <v>3238</v>
      </c>
      <c r="M280" s="8">
        <v>12.47</v>
      </c>
      <c r="N280" s="8" t="s">
        <v>69</v>
      </c>
      <c r="O280" s="8">
        <v>13.535500000000001</v>
      </c>
      <c r="P280" s="8" t="s">
        <v>14</v>
      </c>
      <c r="Q280" s="8" t="s">
        <v>3193</v>
      </c>
      <c r="R280" s="8" t="s">
        <v>3239</v>
      </c>
      <c r="S280" s="19">
        <v>2029</v>
      </c>
      <c r="T280" s="6">
        <v>2029</v>
      </c>
      <c r="U280" s="4" t="s">
        <v>4249</v>
      </c>
      <c r="V280" s="15" t="s">
        <v>4271</v>
      </c>
      <c r="W280" s="25"/>
      <c r="X280" s="25"/>
      <c r="Y280" s="25"/>
      <c r="Z280" s="25"/>
      <c r="AA280" s="25"/>
      <c r="AB280" s="25"/>
      <c r="AC280" s="25"/>
      <c r="AD280" s="7" t="str">
        <f t="shared" si="8"/>
        <v>PRT-DISTRITO CAPITAL-16</v>
      </c>
      <c r="AE280" s="8" t="s">
        <v>109</v>
      </c>
      <c r="AF280" s="8"/>
      <c r="AG280" s="8"/>
      <c r="AH280" s="8" t="s">
        <v>73</v>
      </c>
      <c r="AI280" s="5">
        <f t="shared" si="9"/>
        <v>16</v>
      </c>
    </row>
    <row r="281" spans="1:35" s="5" customFormat="1" ht="84.9" hidden="1" customHeight="1" x14ac:dyDescent="0.3">
      <c r="A281" s="7">
        <v>280</v>
      </c>
      <c r="B281" s="8" t="s">
        <v>3907</v>
      </c>
      <c r="C281" s="8" t="s">
        <v>3240</v>
      </c>
      <c r="D281" s="8" t="s">
        <v>3241</v>
      </c>
      <c r="E281" s="8" t="s">
        <v>3242</v>
      </c>
      <c r="F281" s="8" t="s">
        <v>3243</v>
      </c>
      <c r="G281" s="9">
        <v>954600</v>
      </c>
      <c r="H281" s="17">
        <v>8</v>
      </c>
      <c r="I281" s="4" t="s">
        <v>76</v>
      </c>
      <c r="J281" s="8" t="s">
        <v>64</v>
      </c>
      <c r="K281" s="8" t="s">
        <v>67</v>
      </c>
      <c r="L281" s="8" t="s">
        <v>3244</v>
      </c>
      <c r="M281" s="8">
        <v>12.47</v>
      </c>
      <c r="N281" s="8" t="s">
        <v>69</v>
      </c>
      <c r="O281" s="8">
        <v>14.5075</v>
      </c>
      <c r="P281" s="8" t="s">
        <v>14</v>
      </c>
      <c r="Q281" s="8" t="s">
        <v>12</v>
      </c>
      <c r="R281" s="8" t="s">
        <v>3245</v>
      </c>
      <c r="S281" s="19">
        <v>2026</v>
      </c>
      <c r="T281" s="6">
        <v>2026</v>
      </c>
      <c r="U281" s="4" t="s">
        <v>4237</v>
      </c>
      <c r="V281" s="15" t="s">
        <v>4270</v>
      </c>
      <c r="W281" s="25"/>
      <c r="X281" s="25"/>
      <c r="Y281" s="25"/>
      <c r="Z281" s="25"/>
      <c r="AA281" s="25"/>
      <c r="AB281" s="25"/>
      <c r="AC281" s="25"/>
      <c r="AD281" s="7" t="str">
        <f t="shared" si="8"/>
        <v>PRT-DISTRITO CAPITAL-17</v>
      </c>
      <c r="AE281" s="8" t="s">
        <v>109</v>
      </c>
      <c r="AF281" s="8"/>
      <c r="AG281" s="8"/>
      <c r="AH281" s="8" t="s">
        <v>73</v>
      </c>
      <c r="AI281" s="5">
        <f t="shared" si="9"/>
        <v>17</v>
      </c>
    </row>
    <row r="282" spans="1:35" s="5" customFormat="1" ht="84.9" hidden="1" customHeight="1" x14ac:dyDescent="0.3">
      <c r="A282" s="7">
        <v>281</v>
      </c>
      <c r="B282" s="8" t="s">
        <v>3908</v>
      </c>
      <c r="C282" s="8" t="s">
        <v>3246</v>
      </c>
      <c r="D282" s="8" t="s">
        <v>3247</v>
      </c>
      <c r="E282" s="8" t="s">
        <v>3248</v>
      </c>
      <c r="F282" s="8" t="s">
        <v>3249</v>
      </c>
      <c r="G282" s="9">
        <v>597200</v>
      </c>
      <c r="H282" s="17">
        <v>8</v>
      </c>
      <c r="I282" s="4" t="s">
        <v>76</v>
      </c>
      <c r="J282" s="8" t="s">
        <v>64</v>
      </c>
      <c r="K282" s="8" t="s">
        <v>67</v>
      </c>
      <c r="L282" s="8" t="s">
        <v>3250</v>
      </c>
      <c r="M282" s="8">
        <v>12.47</v>
      </c>
      <c r="N282" s="8" t="s">
        <v>69</v>
      </c>
      <c r="O282" s="8">
        <v>10.5075</v>
      </c>
      <c r="P282" s="8" t="s">
        <v>14</v>
      </c>
      <c r="Q282" s="8" t="s">
        <v>12</v>
      </c>
      <c r="R282" s="8" t="s">
        <v>3251</v>
      </c>
      <c r="S282" s="19">
        <v>2026</v>
      </c>
      <c r="T282" s="6">
        <v>2026</v>
      </c>
      <c r="U282" s="4" t="s">
        <v>4237</v>
      </c>
      <c r="V282" s="15" t="s">
        <v>4270</v>
      </c>
      <c r="W282" s="25"/>
      <c r="X282" s="25"/>
      <c r="Y282" s="25"/>
      <c r="Z282" s="25"/>
      <c r="AA282" s="25"/>
      <c r="AB282" s="25"/>
      <c r="AC282" s="25"/>
      <c r="AD282" s="7" t="str">
        <f t="shared" si="8"/>
        <v>PRT-DISTRITO CAPITAL-18</v>
      </c>
      <c r="AE282" s="8" t="s">
        <v>109</v>
      </c>
      <c r="AF282" s="8"/>
      <c r="AG282" s="8"/>
      <c r="AH282" s="8" t="s">
        <v>73</v>
      </c>
      <c r="AI282" s="5">
        <f t="shared" si="9"/>
        <v>18</v>
      </c>
    </row>
    <row r="283" spans="1:35" s="5" customFormat="1" ht="84.9" hidden="1" customHeight="1" x14ac:dyDescent="0.3">
      <c r="A283" s="7">
        <v>282</v>
      </c>
      <c r="B283" s="8" t="s">
        <v>3909</v>
      </c>
      <c r="C283" s="8" t="s">
        <v>3252</v>
      </c>
      <c r="D283" s="8" t="s">
        <v>3253</v>
      </c>
      <c r="E283" s="8" t="s">
        <v>755</v>
      </c>
      <c r="F283" s="8" t="s">
        <v>3254</v>
      </c>
      <c r="G283" s="9">
        <v>517400</v>
      </c>
      <c r="H283" s="17">
        <v>8</v>
      </c>
      <c r="I283" s="4" t="s">
        <v>76</v>
      </c>
      <c r="J283" s="8" t="s">
        <v>15</v>
      </c>
      <c r="K283" s="8" t="s">
        <v>67</v>
      </c>
      <c r="L283" s="8" t="s">
        <v>3255</v>
      </c>
      <c r="M283" s="8">
        <v>12.47</v>
      </c>
      <c r="N283" s="8" t="s">
        <v>69</v>
      </c>
      <c r="O283" s="8">
        <v>15.27</v>
      </c>
      <c r="P283" s="8" t="s">
        <v>14</v>
      </c>
      <c r="Q283" s="8" t="s">
        <v>12</v>
      </c>
      <c r="R283" s="8" t="s">
        <v>3251</v>
      </c>
      <c r="S283" s="19">
        <v>2027</v>
      </c>
      <c r="T283" s="6">
        <v>2027</v>
      </c>
      <c r="U283" s="4" t="s">
        <v>4241</v>
      </c>
      <c r="V283" s="15" t="s">
        <v>4267</v>
      </c>
      <c r="W283" s="25"/>
      <c r="X283" s="25"/>
      <c r="Y283" s="25"/>
      <c r="Z283" s="25"/>
      <c r="AA283" s="25"/>
      <c r="AB283" s="25"/>
      <c r="AC283" s="25"/>
      <c r="AD283" s="7" t="str">
        <f t="shared" si="8"/>
        <v>PRT-DISTRITO CAPITAL-19</v>
      </c>
      <c r="AE283" s="8" t="s">
        <v>109</v>
      </c>
      <c r="AF283" s="8"/>
      <c r="AG283" s="8"/>
      <c r="AH283" s="8" t="s">
        <v>73</v>
      </c>
      <c r="AI283" s="5">
        <f t="shared" si="9"/>
        <v>19</v>
      </c>
    </row>
    <row r="284" spans="1:35" s="5" customFormat="1" ht="84.9" hidden="1" customHeight="1" x14ac:dyDescent="0.3">
      <c r="A284" s="7">
        <v>283</v>
      </c>
      <c r="B284" s="8" t="s">
        <v>3910</v>
      </c>
      <c r="C284" s="8" t="s">
        <v>3256</v>
      </c>
      <c r="D284" s="8" t="s">
        <v>3257</v>
      </c>
      <c r="E284" s="8" t="s">
        <v>3258</v>
      </c>
      <c r="F284" s="8" t="s">
        <v>3259</v>
      </c>
      <c r="G284" s="9">
        <v>547800</v>
      </c>
      <c r="H284" s="17">
        <v>8</v>
      </c>
      <c r="I284" s="4" t="s">
        <v>76</v>
      </c>
      <c r="J284" s="8" t="s">
        <v>15</v>
      </c>
      <c r="K284" s="8" t="s">
        <v>67</v>
      </c>
      <c r="L284" s="8" t="s">
        <v>3260</v>
      </c>
      <c r="M284" s="8">
        <v>12.47</v>
      </c>
      <c r="N284" s="8" t="s">
        <v>69</v>
      </c>
      <c r="O284" s="8">
        <v>10.647500000000001</v>
      </c>
      <c r="P284" s="8" t="s">
        <v>14</v>
      </c>
      <c r="Q284" s="8" t="s">
        <v>12</v>
      </c>
      <c r="R284" s="8" t="s">
        <v>3251</v>
      </c>
      <c r="S284" s="19">
        <v>2027</v>
      </c>
      <c r="T284" s="6">
        <v>2027</v>
      </c>
      <c r="U284" s="4" t="s">
        <v>4241</v>
      </c>
      <c r="V284" s="15" t="s">
        <v>4267</v>
      </c>
      <c r="W284" s="25"/>
      <c r="X284" s="25"/>
      <c r="Y284" s="25"/>
      <c r="Z284" s="25"/>
      <c r="AA284" s="25"/>
      <c r="AB284" s="25"/>
      <c r="AC284" s="25"/>
      <c r="AD284" s="7" t="str">
        <f t="shared" si="8"/>
        <v>PRT-DISTRITO CAPITAL-20</v>
      </c>
      <c r="AE284" s="8" t="s">
        <v>109</v>
      </c>
      <c r="AF284" s="8"/>
      <c r="AG284" s="8"/>
      <c r="AH284" s="8" t="s">
        <v>73</v>
      </c>
      <c r="AI284" s="5">
        <f t="shared" si="9"/>
        <v>20</v>
      </c>
    </row>
    <row r="285" spans="1:35" s="5" customFormat="1" ht="84.9" hidden="1" customHeight="1" x14ac:dyDescent="0.3">
      <c r="A285" s="7">
        <v>284</v>
      </c>
      <c r="B285" s="8" t="s">
        <v>3911</v>
      </c>
      <c r="C285" s="8" t="s">
        <v>3261</v>
      </c>
      <c r="D285" s="8" t="s">
        <v>3262</v>
      </c>
      <c r="E285" s="8" t="s">
        <v>3263</v>
      </c>
      <c r="F285" s="8" t="s">
        <v>3264</v>
      </c>
      <c r="G285" s="9">
        <v>685400</v>
      </c>
      <c r="H285" s="17">
        <v>8</v>
      </c>
      <c r="I285" s="4" t="s">
        <v>76</v>
      </c>
      <c r="J285" s="8" t="s">
        <v>15</v>
      </c>
      <c r="K285" s="8" t="s">
        <v>67</v>
      </c>
      <c r="L285" s="8" t="s">
        <v>3265</v>
      </c>
      <c r="M285" s="8">
        <v>12.47</v>
      </c>
      <c r="N285" s="8" t="s">
        <v>69</v>
      </c>
      <c r="O285" s="8">
        <v>4.5875000000000004</v>
      </c>
      <c r="P285" s="8" t="s">
        <v>14</v>
      </c>
      <c r="Q285" s="8" t="s">
        <v>3266</v>
      </c>
      <c r="R285" s="8" t="s">
        <v>3267</v>
      </c>
      <c r="S285" s="19">
        <v>2027</v>
      </c>
      <c r="T285" s="6">
        <v>2027</v>
      </c>
      <c r="U285" s="4" t="s">
        <v>4241</v>
      </c>
      <c r="V285" s="15" t="s">
        <v>4267</v>
      </c>
      <c r="W285" s="25"/>
      <c r="X285" s="25"/>
      <c r="Y285" s="25"/>
      <c r="Z285" s="25"/>
      <c r="AA285" s="25"/>
      <c r="AB285" s="25"/>
      <c r="AC285" s="25"/>
      <c r="AD285" s="7" t="str">
        <f t="shared" si="8"/>
        <v>PRT-DISTRITO CAPITAL-21</v>
      </c>
      <c r="AE285" s="8" t="s">
        <v>109</v>
      </c>
      <c r="AF285" s="8"/>
      <c r="AG285" s="8"/>
      <c r="AH285" s="8" t="s">
        <v>73</v>
      </c>
      <c r="AI285" s="5">
        <f t="shared" si="9"/>
        <v>21</v>
      </c>
    </row>
    <row r="286" spans="1:35" s="5" customFormat="1" ht="84.9" hidden="1" customHeight="1" x14ac:dyDescent="0.3">
      <c r="A286" s="7">
        <v>285</v>
      </c>
      <c r="B286" s="8" t="s">
        <v>3912</v>
      </c>
      <c r="C286" s="8" t="s">
        <v>3268</v>
      </c>
      <c r="D286" s="8" t="s">
        <v>3269</v>
      </c>
      <c r="E286" s="8" t="s">
        <v>3270</v>
      </c>
      <c r="F286" s="8" t="s">
        <v>3271</v>
      </c>
      <c r="G286" s="9">
        <v>476800</v>
      </c>
      <c r="H286" s="17">
        <v>8</v>
      </c>
      <c r="I286" s="4" t="s">
        <v>76</v>
      </c>
      <c r="J286" s="8" t="s">
        <v>64</v>
      </c>
      <c r="K286" s="8" t="s">
        <v>67</v>
      </c>
      <c r="L286" s="8" t="s">
        <v>3272</v>
      </c>
      <c r="M286" s="8">
        <v>12.47</v>
      </c>
      <c r="N286" s="8" t="s">
        <v>69</v>
      </c>
      <c r="O286" s="8">
        <v>9.9819999999999993</v>
      </c>
      <c r="P286" s="8" t="s">
        <v>14</v>
      </c>
      <c r="Q286" s="8" t="s">
        <v>12</v>
      </c>
      <c r="R286" s="8" t="s">
        <v>3203</v>
      </c>
      <c r="S286" s="19">
        <v>2026</v>
      </c>
      <c r="T286" s="6">
        <v>2026</v>
      </c>
      <c r="U286" s="4" t="s">
        <v>4237</v>
      </c>
      <c r="V286" s="15" t="s">
        <v>4270</v>
      </c>
      <c r="W286" s="25"/>
      <c r="X286" s="25"/>
      <c r="Y286" s="25"/>
      <c r="Z286" s="25"/>
      <c r="AA286" s="25"/>
      <c r="AB286" s="25"/>
      <c r="AC286" s="25"/>
      <c r="AD286" s="7" t="str">
        <f t="shared" si="8"/>
        <v>PRT-DISTRITO CAPITAL-22</v>
      </c>
      <c r="AE286" s="8" t="s">
        <v>109</v>
      </c>
      <c r="AF286" s="8"/>
      <c r="AG286" s="8"/>
      <c r="AH286" s="8" t="s">
        <v>73</v>
      </c>
      <c r="AI286" s="5">
        <f t="shared" si="9"/>
        <v>22</v>
      </c>
    </row>
    <row r="287" spans="1:35" s="5" customFormat="1" ht="84.9" hidden="1" customHeight="1" x14ac:dyDescent="0.3">
      <c r="A287" s="7">
        <v>286</v>
      </c>
      <c r="B287" s="8" t="s">
        <v>3913</v>
      </c>
      <c r="C287" s="8" t="s">
        <v>3273</v>
      </c>
      <c r="D287" s="8" t="s">
        <v>3274</v>
      </c>
      <c r="E287" s="8" t="s">
        <v>3275</v>
      </c>
      <c r="F287" s="8" t="s">
        <v>3276</v>
      </c>
      <c r="G287" s="9">
        <v>920000</v>
      </c>
      <c r="H287" s="17">
        <v>8</v>
      </c>
      <c r="I287" s="4" t="s">
        <v>76</v>
      </c>
      <c r="J287" s="8" t="s">
        <v>64</v>
      </c>
      <c r="K287" s="8" t="s">
        <v>67</v>
      </c>
      <c r="L287" s="8" t="s">
        <v>3277</v>
      </c>
      <c r="M287" s="8">
        <v>12.47</v>
      </c>
      <c r="N287" s="8" t="s">
        <v>69</v>
      </c>
      <c r="O287" s="8">
        <v>21.1525</v>
      </c>
      <c r="P287" s="8" t="s">
        <v>14</v>
      </c>
      <c r="Q287" s="8" t="s">
        <v>321</v>
      </c>
      <c r="R287" s="8" t="s">
        <v>3278</v>
      </c>
      <c r="S287" s="19">
        <v>2026</v>
      </c>
      <c r="T287" s="6">
        <v>2026</v>
      </c>
      <c r="U287" s="4" t="s">
        <v>4237</v>
      </c>
      <c r="V287" s="15" t="s">
        <v>4270</v>
      </c>
      <c r="W287" s="25"/>
      <c r="X287" s="25"/>
      <c r="Y287" s="25"/>
      <c r="Z287" s="25"/>
      <c r="AA287" s="25"/>
      <c r="AB287" s="25"/>
      <c r="AC287" s="25"/>
      <c r="AD287" s="7" t="str">
        <f t="shared" si="8"/>
        <v>PRT-DISTRITO CAPITAL-23</v>
      </c>
      <c r="AE287" s="8" t="s">
        <v>109</v>
      </c>
      <c r="AF287" s="8"/>
      <c r="AG287" s="8"/>
      <c r="AH287" s="8" t="s">
        <v>73</v>
      </c>
      <c r="AI287" s="5">
        <f t="shared" si="9"/>
        <v>23</v>
      </c>
    </row>
    <row r="288" spans="1:35" s="5" customFormat="1" ht="84.9" hidden="1" customHeight="1" x14ac:dyDescent="0.3">
      <c r="A288" s="7">
        <v>287</v>
      </c>
      <c r="B288" s="8" t="s">
        <v>3914</v>
      </c>
      <c r="C288" s="8" t="s">
        <v>3279</v>
      </c>
      <c r="D288" s="8" t="s">
        <v>3280</v>
      </c>
      <c r="E288" s="8" t="s">
        <v>755</v>
      </c>
      <c r="F288" s="8" t="s">
        <v>3281</v>
      </c>
      <c r="G288" s="9">
        <v>564000</v>
      </c>
      <c r="H288" s="17">
        <v>8</v>
      </c>
      <c r="I288" s="4" t="s">
        <v>76</v>
      </c>
      <c r="J288" s="8" t="s">
        <v>15</v>
      </c>
      <c r="K288" s="8" t="s">
        <v>67</v>
      </c>
      <c r="L288" s="8" t="s">
        <v>3282</v>
      </c>
      <c r="M288" s="8">
        <v>12.47</v>
      </c>
      <c r="N288" s="8" t="s">
        <v>69</v>
      </c>
      <c r="O288" s="8">
        <v>22.401499999999999</v>
      </c>
      <c r="P288" s="8" t="s">
        <v>14</v>
      </c>
      <c r="Q288" s="8" t="s">
        <v>3193</v>
      </c>
      <c r="R288" s="8" t="s">
        <v>3193</v>
      </c>
      <c r="S288" s="19">
        <v>2029</v>
      </c>
      <c r="T288" s="6">
        <v>2029</v>
      </c>
      <c r="U288" s="4" t="s">
        <v>4249</v>
      </c>
      <c r="V288" s="15" t="s">
        <v>4271</v>
      </c>
      <c r="W288" s="25"/>
      <c r="X288" s="25"/>
      <c r="Y288" s="25"/>
      <c r="Z288" s="25"/>
      <c r="AA288" s="25"/>
      <c r="AB288" s="25"/>
      <c r="AC288" s="25"/>
      <c r="AD288" s="7" t="str">
        <f t="shared" si="8"/>
        <v>PRT-DISTRITO CAPITAL-24</v>
      </c>
      <c r="AE288" s="8" t="s">
        <v>109</v>
      </c>
      <c r="AF288" s="8"/>
      <c r="AG288" s="8"/>
      <c r="AH288" s="8" t="s">
        <v>73</v>
      </c>
      <c r="AI288" s="5">
        <f t="shared" si="9"/>
        <v>24</v>
      </c>
    </row>
    <row r="289" spans="1:35" s="5" customFormat="1" ht="84.9" hidden="1" customHeight="1" x14ac:dyDescent="0.3">
      <c r="A289" s="7">
        <v>288</v>
      </c>
      <c r="B289" s="8" t="s">
        <v>3915</v>
      </c>
      <c r="C289" s="8" t="s">
        <v>3283</v>
      </c>
      <c r="D289" s="8" t="s">
        <v>3284</v>
      </c>
      <c r="E289" s="8" t="s">
        <v>3285</v>
      </c>
      <c r="F289" s="8" t="s">
        <v>3286</v>
      </c>
      <c r="G289" s="9">
        <v>998000</v>
      </c>
      <c r="H289" s="17">
        <v>8</v>
      </c>
      <c r="I289" s="4" t="s">
        <v>76</v>
      </c>
      <c r="J289" s="8" t="s">
        <v>64</v>
      </c>
      <c r="K289" s="8" t="s">
        <v>67</v>
      </c>
      <c r="L289" s="8" t="s">
        <v>3287</v>
      </c>
      <c r="M289" s="8">
        <v>12.47</v>
      </c>
      <c r="N289" s="8" t="s">
        <v>69</v>
      </c>
      <c r="O289" s="8">
        <v>8.0169999999999995</v>
      </c>
      <c r="P289" s="8" t="s">
        <v>14</v>
      </c>
      <c r="Q289" s="8" t="s">
        <v>12</v>
      </c>
      <c r="R289" s="8" t="s">
        <v>3203</v>
      </c>
      <c r="S289" s="19">
        <v>2026</v>
      </c>
      <c r="T289" s="6">
        <v>2026</v>
      </c>
      <c r="U289" s="4" t="s">
        <v>4237</v>
      </c>
      <c r="V289" s="15" t="s">
        <v>4270</v>
      </c>
      <c r="W289" s="25"/>
      <c r="X289" s="25"/>
      <c r="Y289" s="25"/>
      <c r="Z289" s="25"/>
      <c r="AA289" s="25"/>
      <c r="AB289" s="25"/>
      <c r="AC289" s="25"/>
      <c r="AD289" s="7" t="str">
        <f t="shared" si="8"/>
        <v>PRT-DISTRITO CAPITAL-25</v>
      </c>
      <c r="AE289" s="8" t="s">
        <v>109</v>
      </c>
      <c r="AF289" s="8"/>
      <c r="AG289" s="8"/>
      <c r="AH289" s="8" t="s">
        <v>73</v>
      </c>
      <c r="AI289" s="5">
        <f t="shared" si="9"/>
        <v>25</v>
      </c>
    </row>
    <row r="290" spans="1:35" s="5" customFormat="1" ht="84.9" hidden="1" customHeight="1" x14ac:dyDescent="0.3">
      <c r="A290" s="7">
        <v>289</v>
      </c>
      <c r="B290" s="8" t="s">
        <v>3916</v>
      </c>
      <c r="C290" s="8" t="s">
        <v>3288</v>
      </c>
      <c r="D290" s="8" t="s">
        <v>3289</v>
      </c>
      <c r="E290" s="8" t="s">
        <v>3290</v>
      </c>
      <c r="F290" s="8" t="s">
        <v>3291</v>
      </c>
      <c r="G290" s="9">
        <v>779000</v>
      </c>
      <c r="H290" s="17">
        <v>8</v>
      </c>
      <c r="I290" s="4" t="s">
        <v>76</v>
      </c>
      <c r="J290" s="8" t="s">
        <v>64</v>
      </c>
      <c r="K290" s="8" t="s">
        <v>67</v>
      </c>
      <c r="L290" s="8" t="s">
        <v>3292</v>
      </c>
      <c r="M290" s="8">
        <v>12.47</v>
      </c>
      <c r="N290" s="8" t="s">
        <v>69</v>
      </c>
      <c r="O290" s="8">
        <v>13.605</v>
      </c>
      <c r="P290" s="8" t="s">
        <v>14</v>
      </c>
      <c r="Q290" s="8" t="s">
        <v>321</v>
      </c>
      <c r="R290" s="8" t="s">
        <v>3293</v>
      </c>
      <c r="S290" s="19">
        <v>2026</v>
      </c>
      <c r="T290" s="6">
        <v>2026</v>
      </c>
      <c r="U290" s="4" t="s">
        <v>4237</v>
      </c>
      <c r="V290" s="15" t="s">
        <v>4270</v>
      </c>
      <c r="W290" s="25"/>
      <c r="X290" s="25"/>
      <c r="Y290" s="25"/>
      <c r="Z290" s="25"/>
      <c r="AA290" s="25"/>
      <c r="AB290" s="25"/>
      <c r="AC290" s="25"/>
      <c r="AD290" s="7" t="str">
        <f t="shared" si="8"/>
        <v>PRT-DISTRITO CAPITAL-26</v>
      </c>
      <c r="AE290" s="8" t="s">
        <v>109</v>
      </c>
      <c r="AF290" s="8"/>
      <c r="AG290" s="8"/>
      <c r="AH290" s="8" t="s">
        <v>73</v>
      </c>
      <c r="AI290" s="5">
        <f t="shared" si="9"/>
        <v>26</v>
      </c>
    </row>
    <row r="291" spans="1:35" s="5" customFormat="1" ht="84.9" hidden="1" customHeight="1" x14ac:dyDescent="0.3">
      <c r="A291" s="7">
        <v>290</v>
      </c>
      <c r="B291" s="8" t="s">
        <v>3917</v>
      </c>
      <c r="C291" s="8" t="s">
        <v>3294</v>
      </c>
      <c r="D291" s="8" t="s">
        <v>3295</v>
      </c>
      <c r="E291" s="8" t="s">
        <v>755</v>
      </c>
      <c r="F291" s="8" t="s">
        <v>3296</v>
      </c>
      <c r="G291" s="9">
        <v>658600</v>
      </c>
      <c r="H291" s="17">
        <v>8</v>
      </c>
      <c r="I291" s="4" t="s">
        <v>76</v>
      </c>
      <c r="J291" s="8" t="s">
        <v>15</v>
      </c>
      <c r="K291" s="8" t="s">
        <v>67</v>
      </c>
      <c r="L291" s="8" t="s">
        <v>3297</v>
      </c>
      <c r="M291" s="8">
        <v>12.47</v>
      </c>
      <c r="N291" s="8" t="s">
        <v>69</v>
      </c>
      <c r="O291" s="8">
        <v>7.2225000000000001</v>
      </c>
      <c r="P291" s="8" t="s">
        <v>14</v>
      </c>
      <c r="Q291" s="8" t="s">
        <v>3193</v>
      </c>
      <c r="R291" s="8" t="s">
        <v>3193</v>
      </c>
      <c r="S291" s="19">
        <v>2027</v>
      </c>
      <c r="T291" s="6">
        <v>2027</v>
      </c>
      <c r="U291" s="4" t="s">
        <v>4241</v>
      </c>
      <c r="V291" s="15" t="s">
        <v>4267</v>
      </c>
      <c r="W291" s="25"/>
      <c r="X291" s="25"/>
      <c r="Y291" s="25"/>
      <c r="Z291" s="25"/>
      <c r="AA291" s="25"/>
      <c r="AB291" s="25"/>
      <c r="AC291" s="25"/>
      <c r="AD291" s="7" t="str">
        <f t="shared" si="8"/>
        <v>PRT-DISTRITO CAPITAL-27</v>
      </c>
      <c r="AE291" s="8" t="s">
        <v>109</v>
      </c>
      <c r="AF291" s="8"/>
      <c r="AG291" s="8"/>
      <c r="AH291" s="8" t="s">
        <v>73</v>
      </c>
      <c r="AI291" s="5">
        <f t="shared" si="9"/>
        <v>27</v>
      </c>
    </row>
    <row r="292" spans="1:35" s="5" customFormat="1" ht="84.9" hidden="1" customHeight="1" x14ac:dyDescent="0.3">
      <c r="A292" s="7">
        <v>291</v>
      </c>
      <c r="B292" s="8" t="s">
        <v>3918</v>
      </c>
      <c r="C292" s="8" t="s">
        <v>3298</v>
      </c>
      <c r="D292" s="8" t="s">
        <v>3299</v>
      </c>
      <c r="E292" s="8" t="s">
        <v>3300</v>
      </c>
      <c r="F292" s="8" t="s">
        <v>3301</v>
      </c>
      <c r="G292" s="9">
        <v>513000</v>
      </c>
      <c r="H292" s="17">
        <v>8</v>
      </c>
      <c r="I292" s="4" t="s">
        <v>76</v>
      </c>
      <c r="J292" s="8" t="s">
        <v>15</v>
      </c>
      <c r="K292" s="8" t="s">
        <v>67</v>
      </c>
      <c r="L292" s="8" t="s">
        <v>3302</v>
      </c>
      <c r="M292" s="8">
        <v>12.47</v>
      </c>
      <c r="N292" s="8" t="s">
        <v>69</v>
      </c>
      <c r="O292" s="8">
        <v>15.775</v>
      </c>
      <c r="P292" s="8" t="s">
        <v>14</v>
      </c>
      <c r="Q292" s="8" t="s">
        <v>12</v>
      </c>
      <c r="R292" s="8" t="s">
        <v>3203</v>
      </c>
      <c r="S292" s="19">
        <v>2027</v>
      </c>
      <c r="T292" s="6">
        <v>2027</v>
      </c>
      <c r="U292" s="4" t="s">
        <v>4241</v>
      </c>
      <c r="V292" s="15" t="s">
        <v>4267</v>
      </c>
      <c r="W292" s="25"/>
      <c r="X292" s="25"/>
      <c r="Y292" s="25"/>
      <c r="Z292" s="25"/>
      <c r="AA292" s="25"/>
      <c r="AB292" s="25"/>
      <c r="AC292" s="25"/>
      <c r="AD292" s="7" t="str">
        <f t="shared" si="8"/>
        <v>PRT-DISTRITO CAPITAL-28</v>
      </c>
      <c r="AE292" s="8" t="s">
        <v>109</v>
      </c>
      <c r="AF292" s="8"/>
      <c r="AG292" s="8"/>
      <c r="AH292" s="8" t="s">
        <v>73</v>
      </c>
      <c r="AI292" s="5">
        <f t="shared" si="9"/>
        <v>28</v>
      </c>
    </row>
    <row r="293" spans="1:35" s="5" customFormat="1" ht="84.9" hidden="1" customHeight="1" x14ac:dyDescent="0.3">
      <c r="A293" s="7">
        <v>292</v>
      </c>
      <c r="B293" s="8" t="s">
        <v>3919</v>
      </c>
      <c r="C293" s="8" t="s">
        <v>3303</v>
      </c>
      <c r="D293" s="8" t="s">
        <v>3304</v>
      </c>
      <c r="E293" s="8" t="s">
        <v>755</v>
      </c>
      <c r="F293" s="8" t="s">
        <v>3305</v>
      </c>
      <c r="G293" s="9">
        <v>577200</v>
      </c>
      <c r="H293" s="17">
        <v>8</v>
      </c>
      <c r="I293" s="4" t="s">
        <v>76</v>
      </c>
      <c r="J293" s="8" t="s">
        <v>15</v>
      </c>
      <c r="K293" s="8" t="s">
        <v>67</v>
      </c>
      <c r="L293" s="8" t="s">
        <v>3306</v>
      </c>
      <c r="M293" s="8">
        <v>12.47</v>
      </c>
      <c r="N293" s="8" t="s">
        <v>69</v>
      </c>
      <c r="O293" s="8">
        <v>20.492000000000001</v>
      </c>
      <c r="P293" s="8" t="s">
        <v>14</v>
      </c>
      <c r="Q293" s="8" t="s">
        <v>3307</v>
      </c>
      <c r="R293" s="8" t="s">
        <v>3308</v>
      </c>
      <c r="S293" s="19">
        <v>2029</v>
      </c>
      <c r="T293" s="6">
        <v>2029</v>
      </c>
      <c r="U293" s="4" t="s">
        <v>4249</v>
      </c>
      <c r="V293" s="15" t="s">
        <v>4271</v>
      </c>
      <c r="W293" s="25"/>
      <c r="X293" s="25"/>
      <c r="Y293" s="25"/>
      <c r="Z293" s="25"/>
      <c r="AA293" s="25"/>
      <c r="AB293" s="25"/>
      <c r="AC293" s="25"/>
      <c r="AD293" s="7" t="str">
        <f t="shared" si="8"/>
        <v>PRT-DISTRITO CAPITAL-29</v>
      </c>
      <c r="AE293" s="8" t="s">
        <v>109</v>
      </c>
      <c r="AF293" s="8"/>
      <c r="AG293" s="8"/>
      <c r="AH293" s="8" t="s">
        <v>73</v>
      </c>
      <c r="AI293" s="5">
        <f t="shared" si="9"/>
        <v>29</v>
      </c>
    </row>
    <row r="294" spans="1:35" s="5" customFormat="1" ht="84.9" hidden="1" customHeight="1" x14ac:dyDescent="0.3">
      <c r="A294" s="7">
        <v>293</v>
      </c>
      <c r="B294" s="8" t="s">
        <v>3920</v>
      </c>
      <c r="C294" s="8" t="s">
        <v>3309</v>
      </c>
      <c r="D294" s="8" t="s">
        <v>3310</v>
      </c>
      <c r="E294" s="8" t="s">
        <v>755</v>
      </c>
      <c r="F294" s="8" t="s">
        <v>3311</v>
      </c>
      <c r="G294" s="9">
        <v>587000</v>
      </c>
      <c r="H294" s="17">
        <v>8</v>
      </c>
      <c r="I294" s="4" t="s">
        <v>76</v>
      </c>
      <c r="J294" s="8" t="s">
        <v>15</v>
      </c>
      <c r="K294" s="8" t="s">
        <v>67</v>
      </c>
      <c r="L294" s="8" t="s">
        <v>3312</v>
      </c>
      <c r="M294" s="8">
        <v>12.47</v>
      </c>
      <c r="N294" s="8" t="s">
        <v>69</v>
      </c>
      <c r="O294" s="8">
        <v>2.9950000000000001</v>
      </c>
      <c r="P294" s="8" t="s">
        <v>14</v>
      </c>
      <c r="Q294" s="8" t="s">
        <v>3193</v>
      </c>
      <c r="R294" s="8" t="s">
        <v>3193</v>
      </c>
      <c r="S294" s="19">
        <v>2029</v>
      </c>
      <c r="T294" s="6">
        <v>2029</v>
      </c>
      <c r="U294" s="4" t="s">
        <v>4249</v>
      </c>
      <c r="V294" s="15" t="s">
        <v>4271</v>
      </c>
      <c r="W294" s="25"/>
      <c r="X294" s="25"/>
      <c r="Y294" s="25"/>
      <c r="Z294" s="25"/>
      <c r="AA294" s="25"/>
      <c r="AB294" s="25"/>
      <c r="AC294" s="25"/>
      <c r="AD294" s="7" t="str">
        <f t="shared" si="8"/>
        <v>PRT-DISTRITO CAPITAL-30</v>
      </c>
      <c r="AE294" s="8" t="s">
        <v>109</v>
      </c>
      <c r="AF294" s="8"/>
      <c r="AG294" s="8"/>
      <c r="AH294" s="8" t="s">
        <v>73</v>
      </c>
      <c r="AI294" s="5">
        <f t="shared" si="9"/>
        <v>30</v>
      </c>
    </row>
    <row r="295" spans="1:35" s="5" customFormat="1" ht="84.9" hidden="1" customHeight="1" x14ac:dyDescent="0.3">
      <c r="A295" s="7">
        <v>294</v>
      </c>
      <c r="B295" s="8" t="s">
        <v>3921</v>
      </c>
      <c r="C295" s="8" t="s">
        <v>3313</v>
      </c>
      <c r="D295" s="8" t="s">
        <v>3314</v>
      </c>
      <c r="E295" s="8" t="s">
        <v>3315</v>
      </c>
      <c r="F295" s="8" t="s">
        <v>3316</v>
      </c>
      <c r="G295" s="9">
        <v>585000</v>
      </c>
      <c r="H295" s="17">
        <v>8</v>
      </c>
      <c r="I295" s="4" t="s">
        <v>76</v>
      </c>
      <c r="J295" s="8" t="s">
        <v>64</v>
      </c>
      <c r="K295" s="8" t="s">
        <v>67</v>
      </c>
      <c r="L295" s="8" t="s">
        <v>3317</v>
      </c>
      <c r="M295" s="8">
        <v>12.47</v>
      </c>
      <c r="N295" s="8" t="s">
        <v>69</v>
      </c>
      <c r="O295" s="8">
        <v>11.7</v>
      </c>
      <c r="P295" s="8" t="s">
        <v>14</v>
      </c>
      <c r="Q295" s="8" t="s">
        <v>12</v>
      </c>
      <c r="R295" s="8" t="s">
        <v>3203</v>
      </c>
      <c r="S295" s="19">
        <v>2026</v>
      </c>
      <c r="T295" s="6">
        <v>2026</v>
      </c>
      <c r="U295" s="4" t="s">
        <v>4237</v>
      </c>
      <c r="V295" s="15" t="s">
        <v>4270</v>
      </c>
      <c r="W295" s="25"/>
      <c r="X295" s="25"/>
      <c r="Y295" s="25"/>
      <c r="Z295" s="25"/>
      <c r="AA295" s="25"/>
      <c r="AB295" s="25"/>
      <c r="AC295" s="25"/>
      <c r="AD295" s="7" t="str">
        <f t="shared" si="8"/>
        <v>PRT-DISTRITO CAPITAL-31</v>
      </c>
      <c r="AE295" s="8" t="s">
        <v>109</v>
      </c>
      <c r="AF295" s="8"/>
      <c r="AG295" s="8"/>
      <c r="AH295" s="8" t="s">
        <v>73</v>
      </c>
      <c r="AI295" s="5">
        <f t="shared" si="9"/>
        <v>31</v>
      </c>
    </row>
    <row r="296" spans="1:35" s="5" customFormat="1" ht="84.9" hidden="1" customHeight="1" x14ac:dyDescent="0.3">
      <c r="A296" s="7">
        <v>295</v>
      </c>
      <c r="B296" s="8" t="s">
        <v>3922</v>
      </c>
      <c r="C296" s="8" t="s">
        <v>3318</v>
      </c>
      <c r="D296" s="8" t="s">
        <v>3319</v>
      </c>
      <c r="E296" s="8" t="s">
        <v>3320</v>
      </c>
      <c r="F296" s="8" t="s">
        <v>3321</v>
      </c>
      <c r="G296" s="9">
        <v>1076000</v>
      </c>
      <c r="H296" s="17">
        <v>8</v>
      </c>
      <c r="I296" s="4" t="s">
        <v>76</v>
      </c>
      <c r="J296" s="8" t="s">
        <v>64</v>
      </c>
      <c r="K296" s="8" t="s">
        <v>67</v>
      </c>
      <c r="L296" s="8" t="s">
        <v>3322</v>
      </c>
      <c r="M296" s="8">
        <v>12.47</v>
      </c>
      <c r="N296" s="8" t="s">
        <v>69</v>
      </c>
      <c r="O296" s="8">
        <v>20.324999999999999</v>
      </c>
      <c r="P296" s="8" t="s">
        <v>14</v>
      </c>
      <c r="Q296" s="8" t="s">
        <v>12</v>
      </c>
      <c r="R296" s="8" t="s">
        <v>3323</v>
      </c>
      <c r="S296" s="19">
        <v>2026</v>
      </c>
      <c r="T296" s="6">
        <v>2026</v>
      </c>
      <c r="U296" s="4" t="s">
        <v>4237</v>
      </c>
      <c r="V296" s="15" t="s">
        <v>4270</v>
      </c>
      <c r="W296" s="25"/>
      <c r="X296" s="25"/>
      <c r="Y296" s="25"/>
      <c r="Z296" s="25"/>
      <c r="AA296" s="25"/>
      <c r="AB296" s="25"/>
      <c r="AC296" s="25"/>
      <c r="AD296" s="7" t="str">
        <f t="shared" si="8"/>
        <v>PRT-DISTRITO CAPITAL-32</v>
      </c>
      <c r="AE296" s="8" t="s">
        <v>109</v>
      </c>
      <c r="AF296" s="8"/>
      <c r="AG296" s="8"/>
      <c r="AH296" s="8" t="s">
        <v>73</v>
      </c>
      <c r="AI296" s="5">
        <f t="shared" si="9"/>
        <v>32</v>
      </c>
    </row>
    <row r="297" spans="1:35" s="5" customFormat="1" ht="84.9" hidden="1" customHeight="1" x14ac:dyDescent="0.3">
      <c r="A297" s="7">
        <v>296</v>
      </c>
      <c r="B297" s="8" t="s">
        <v>3923</v>
      </c>
      <c r="C297" s="8" t="s">
        <v>3324</v>
      </c>
      <c r="D297" s="8" t="s">
        <v>3325</v>
      </c>
      <c r="E297" s="8" t="s">
        <v>755</v>
      </c>
      <c r="F297" s="8" t="s">
        <v>3326</v>
      </c>
      <c r="G297" s="9">
        <v>423200</v>
      </c>
      <c r="H297" s="17">
        <v>8</v>
      </c>
      <c r="I297" s="4" t="s">
        <v>76</v>
      </c>
      <c r="J297" s="8" t="s">
        <v>15</v>
      </c>
      <c r="K297" s="8" t="s">
        <v>67</v>
      </c>
      <c r="L297" s="8" t="s">
        <v>3327</v>
      </c>
      <c r="M297" s="8">
        <v>12.47</v>
      </c>
      <c r="N297" s="8" t="s">
        <v>69</v>
      </c>
      <c r="O297" s="8">
        <v>5.4375</v>
      </c>
      <c r="P297" s="8" t="s">
        <v>14</v>
      </c>
      <c r="Q297" s="8" t="s">
        <v>12</v>
      </c>
      <c r="R297" s="8" t="s">
        <v>3328</v>
      </c>
      <c r="S297" s="19">
        <v>2027</v>
      </c>
      <c r="T297" s="6">
        <v>2027</v>
      </c>
      <c r="U297" s="4" t="s">
        <v>4241</v>
      </c>
      <c r="V297" s="15" t="s">
        <v>4267</v>
      </c>
      <c r="W297" s="25"/>
      <c r="X297" s="25"/>
      <c r="Y297" s="25"/>
      <c r="Z297" s="25"/>
      <c r="AA297" s="25"/>
      <c r="AB297" s="25"/>
      <c r="AC297" s="25"/>
      <c r="AD297" s="7" t="str">
        <f t="shared" si="8"/>
        <v>PRT-DISTRITO CAPITAL-33</v>
      </c>
      <c r="AE297" s="8" t="s">
        <v>109</v>
      </c>
      <c r="AF297" s="8"/>
      <c r="AG297" s="8"/>
      <c r="AH297" s="8" t="s">
        <v>73</v>
      </c>
      <c r="AI297" s="5">
        <f t="shared" si="9"/>
        <v>33</v>
      </c>
    </row>
    <row r="298" spans="1:35" s="5" customFormat="1" ht="84.9" hidden="1" customHeight="1" x14ac:dyDescent="0.3">
      <c r="A298" s="7">
        <v>297</v>
      </c>
      <c r="B298" s="8" t="s">
        <v>3924</v>
      </c>
      <c r="C298" s="8" t="s">
        <v>3329</v>
      </c>
      <c r="D298" s="8" t="s">
        <v>3330</v>
      </c>
      <c r="E298" s="8" t="s">
        <v>3331</v>
      </c>
      <c r="F298" s="8" t="s">
        <v>3332</v>
      </c>
      <c r="G298" s="9">
        <v>674600</v>
      </c>
      <c r="H298" s="17">
        <v>8</v>
      </c>
      <c r="I298" s="4" t="s">
        <v>76</v>
      </c>
      <c r="J298" s="8" t="s">
        <v>64</v>
      </c>
      <c r="K298" s="8" t="s">
        <v>67</v>
      </c>
      <c r="L298" s="8" t="s">
        <v>3333</v>
      </c>
      <c r="M298" s="8">
        <v>12.47</v>
      </c>
      <c r="N298" s="8" t="s">
        <v>69</v>
      </c>
      <c r="O298" s="8">
        <v>19.75</v>
      </c>
      <c r="P298" s="8" t="s">
        <v>14</v>
      </c>
      <c r="Q298" s="8" t="s">
        <v>12</v>
      </c>
      <c r="R298" s="8" t="s">
        <v>3278</v>
      </c>
      <c r="S298" s="19">
        <v>2026</v>
      </c>
      <c r="T298" s="6">
        <v>2026</v>
      </c>
      <c r="U298" s="4" t="s">
        <v>4237</v>
      </c>
      <c r="V298" s="15" t="s">
        <v>4270</v>
      </c>
      <c r="W298" s="25"/>
      <c r="X298" s="25"/>
      <c r="Y298" s="25"/>
      <c r="Z298" s="25"/>
      <c r="AA298" s="25"/>
      <c r="AB298" s="25"/>
      <c r="AC298" s="25"/>
      <c r="AD298" s="7" t="str">
        <f t="shared" si="8"/>
        <v>PRT-DISTRITO CAPITAL-34</v>
      </c>
      <c r="AE298" s="8" t="s">
        <v>109</v>
      </c>
      <c r="AF298" s="8"/>
      <c r="AG298" s="8"/>
      <c r="AH298" s="8" t="s">
        <v>73</v>
      </c>
      <c r="AI298" s="5">
        <f t="shared" si="9"/>
        <v>34</v>
      </c>
    </row>
    <row r="299" spans="1:35" s="5" customFormat="1" ht="84.9" hidden="1" customHeight="1" x14ac:dyDescent="0.3">
      <c r="A299" s="7">
        <v>298</v>
      </c>
      <c r="B299" s="8" t="s">
        <v>3925</v>
      </c>
      <c r="C299" s="8" t="s">
        <v>3334</v>
      </c>
      <c r="D299" s="8" t="s">
        <v>3335</v>
      </c>
      <c r="E299" s="8" t="s">
        <v>3336</v>
      </c>
      <c r="F299" s="8" t="s">
        <v>3337</v>
      </c>
      <c r="G299" s="9">
        <v>423200</v>
      </c>
      <c r="H299" s="17">
        <v>8</v>
      </c>
      <c r="I299" s="4" t="s">
        <v>76</v>
      </c>
      <c r="J299" s="8" t="s">
        <v>64</v>
      </c>
      <c r="K299" s="8" t="s">
        <v>67</v>
      </c>
      <c r="L299" s="8" t="s">
        <v>3338</v>
      </c>
      <c r="M299" s="8">
        <v>12.47</v>
      </c>
      <c r="N299" s="8" t="s">
        <v>69</v>
      </c>
      <c r="O299" s="8">
        <v>10.52</v>
      </c>
      <c r="P299" s="8" t="s">
        <v>14</v>
      </c>
      <c r="Q299" s="8" t="s">
        <v>12</v>
      </c>
      <c r="R299" s="8" t="s">
        <v>3339</v>
      </c>
      <c r="S299" s="19">
        <v>2026</v>
      </c>
      <c r="T299" s="6">
        <v>2026</v>
      </c>
      <c r="U299" s="4" t="s">
        <v>4237</v>
      </c>
      <c r="V299" s="15" t="s">
        <v>4270</v>
      </c>
      <c r="W299" s="25"/>
      <c r="X299" s="25"/>
      <c r="Y299" s="25"/>
      <c r="Z299" s="25"/>
      <c r="AA299" s="25"/>
      <c r="AB299" s="25"/>
      <c r="AC299" s="25"/>
      <c r="AD299" s="7" t="str">
        <f t="shared" si="8"/>
        <v>PRT-DISTRITO CAPITAL-35</v>
      </c>
      <c r="AE299" s="8" t="s">
        <v>109</v>
      </c>
      <c r="AF299" s="8"/>
      <c r="AG299" s="8"/>
      <c r="AH299" s="8" t="s">
        <v>73</v>
      </c>
      <c r="AI299" s="5">
        <f t="shared" si="9"/>
        <v>35</v>
      </c>
    </row>
    <row r="300" spans="1:35" s="5" customFormat="1" ht="84.9" hidden="1" customHeight="1" x14ac:dyDescent="0.3">
      <c r="A300" s="7">
        <v>299</v>
      </c>
      <c r="B300" s="8" t="s">
        <v>3926</v>
      </c>
      <c r="C300" s="8" t="s">
        <v>3340</v>
      </c>
      <c r="D300" s="8" t="s">
        <v>3341</v>
      </c>
      <c r="E300" s="8" t="s">
        <v>3342</v>
      </c>
      <c r="F300" s="8" t="s">
        <v>3343</v>
      </c>
      <c r="G300" s="9">
        <v>621000</v>
      </c>
      <c r="H300" s="17">
        <v>8</v>
      </c>
      <c r="I300" s="4" t="s">
        <v>76</v>
      </c>
      <c r="J300" s="8" t="s">
        <v>64</v>
      </c>
      <c r="K300" s="8" t="s">
        <v>67</v>
      </c>
      <c r="L300" s="8" t="s">
        <v>3344</v>
      </c>
      <c r="M300" s="8">
        <v>12.47</v>
      </c>
      <c r="N300" s="8" t="s">
        <v>69</v>
      </c>
      <c r="O300" s="8">
        <v>12.6675</v>
      </c>
      <c r="P300" s="8" t="s">
        <v>14</v>
      </c>
      <c r="Q300" s="8" t="s">
        <v>12</v>
      </c>
      <c r="R300" s="8" t="s">
        <v>3339</v>
      </c>
      <c r="S300" s="19">
        <v>2026</v>
      </c>
      <c r="T300" s="6">
        <v>2026</v>
      </c>
      <c r="U300" s="4" t="s">
        <v>4237</v>
      </c>
      <c r="V300" s="15" t="s">
        <v>4270</v>
      </c>
      <c r="W300" s="25"/>
      <c r="X300" s="25"/>
      <c r="Y300" s="25"/>
      <c r="Z300" s="25"/>
      <c r="AA300" s="25"/>
      <c r="AB300" s="25"/>
      <c r="AC300" s="25"/>
      <c r="AD300" s="7" t="str">
        <f t="shared" si="8"/>
        <v>PRT-DISTRITO CAPITAL-36</v>
      </c>
      <c r="AE300" s="8" t="s">
        <v>109</v>
      </c>
      <c r="AF300" s="8"/>
      <c r="AG300" s="8"/>
      <c r="AH300" s="8" t="s">
        <v>73</v>
      </c>
      <c r="AI300" s="5">
        <f t="shared" si="9"/>
        <v>36</v>
      </c>
    </row>
    <row r="301" spans="1:35" s="5" customFormat="1" ht="84.9" hidden="1" customHeight="1" x14ac:dyDescent="0.3">
      <c r="A301" s="7">
        <v>300</v>
      </c>
      <c r="B301" s="8" t="s">
        <v>3927</v>
      </c>
      <c r="C301" s="8" t="s">
        <v>3345</v>
      </c>
      <c r="D301" s="8" t="s">
        <v>3346</v>
      </c>
      <c r="E301" s="8" t="s">
        <v>3347</v>
      </c>
      <c r="F301" s="8" t="s">
        <v>3348</v>
      </c>
      <c r="G301" s="9">
        <v>344000</v>
      </c>
      <c r="H301" s="17">
        <v>8</v>
      </c>
      <c r="I301" s="4" t="s">
        <v>76</v>
      </c>
      <c r="J301" s="8" t="s">
        <v>15</v>
      </c>
      <c r="K301" s="8" t="s">
        <v>67</v>
      </c>
      <c r="L301" s="8" t="s">
        <v>3349</v>
      </c>
      <c r="M301" s="8">
        <v>12.47</v>
      </c>
      <c r="N301" s="8" t="s">
        <v>69</v>
      </c>
      <c r="O301" s="8">
        <v>15.503</v>
      </c>
      <c r="P301" s="8" t="s">
        <v>14</v>
      </c>
      <c r="Q301" s="8" t="s">
        <v>12</v>
      </c>
      <c r="R301" s="8" t="s">
        <v>3350</v>
      </c>
      <c r="S301" s="19">
        <v>2027</v>
      </c>
      <c r="T301" s="6">
        <v>2027</v>
      </c>
      <c r="U301" s="4" t="s">
        <v>4241</v>
      </c>
      <c r="V301" s="15" t="s">
        <v>4267</v>
      </c>
      <c r="W301" s="25"/>
      <c r="X301" s="25"/>
      <c r="Y301" s="25"/>
      <c r="Z301" s="25"/>
      <c r="AA301" s="25"/>
      <c r="AB301" s="25"/>
      <c r="AC301" s="25"/>
      <c r="AD301" s="7" t="str">
        <f t="shared" si="8"/>
        <v>PRT-DISTRITO CAPITAL-37</v>
      </c>
      <c r="AE301" s="8" t="s">
        <v>109</v>
      </c>
      <c r="AF301" s="8"/>
      <c r="AG301" s="8"/>
      <c r="AH301" s="8" t="s">
        <v>73</v>
      </c>
      <c r="AI301" s="5">
        <f t="shared" si="9"/>
        <v>37</v>
      </c>
    </row>
    <row r="302" spans="1:35" s="5" customFormat="1" ht="84.9" hidden="1" customHeight="1" x14ac:dyDescent="0.3">
      <c r="A302" s="7">
        <v>301</v>
      </c>
      <c r="B302" s="8" t="s">
        <v>3928</v>
      </c>
      <c r="C302" s="8" t="s">
        <v>3351</v>
      </c>
      <c r="D302" s="8" t="s">
        <v>3352</v>
      </c>
      <c r="E302" s="8" t="s">
        <v>3353</v>
      </c>
      <c r="F302" s="8" t="s">
        <v>3354</v>
      </c>
      <c r="G302" s="9">
        <v>351200</v>
      </c>
      <c r="H302" s="17">
        <v>8</v>
      </c>
      <c r="I302" s="4" t="s">
        <v>76</v>
      </c>
      <c r="J302" s="8" t="s">
        <v>64</v>
      </c>
      <c r="K302" s="8" t="s">
        <v>67</v>
      </c>
      <c r="L302" s="8" t="s">
        <v>3355</v>
      </c>
      <c r="M302" s="8">
        <v>12.47</v>
      </c>
      <c r="N302" s="8" t="s">
        <v>69</v>
      </c>
      <c r="O302" s="8">
        <v>14.922499999999999</v>
      </c>
      <c r="P302" s="8" t="s">
        <v>14</v>
      </c>
      <c r="Q302" s="8" t="s">
        <v>12</v>
      </c>
      <c r="R302" s="8" t="s">
        <v>3203</v>
      </c>
      <c r="S302" s="19">
        <v>2026</v>
      </c>
      <c r="T302" s="6">
        <v>2026</v>
      </c>
      <c r="U302" s="4" t="s">
        <v>4237</v>
      </c>
      <c r="V302" s="15" t="s">
        <v>4270</v>
      </c>
      <c r="W302" s="25"/>
      <c r="X302" s="25"/>
      <c r="Y302" s="25"/>
      <c r="Z302" s="25"/>
      <c r="AA302" s="25"/>
      <c r="AB302" s="25"/>
      <c r="AC302" s="25"/>
      <c r="AD302" s="7" t="str">
        <f t="shared" si="8"/>
        <v>PRT-DISTRITO CAPITAL-38</v>
      </c>
      <c r="AE302" s="8" t="s">
        <v>109</v>
      </c>
      <c r="AF302" s="8"/>
      <c r="AG302" s="8"/>
      <c r="AH302" s="8" t="s">
        <v>73</v>
      </c>
      <c r="AI302" s="5">
        <f t="shared" si="9"/>
        <v>38</v>
      </c>
    </row>
    <row r="303" spans="1:35" s="5" customFormat="1" ht="84.9" hidden="1" customHeight="1" x14ac:dyDescent="0.3">
      <c r="A303" s="7">
        <v>302</v>
      </c>
      <c r="B303" s="8" t="s">
        <v>3929</v>
      </c>
      <c r="C303" s="8" t="s">
        <v>3356</v>
      </c>
      <c r="D303" s="8" t="s">
        <v>3357</v>
      </c>
      <c r="E303" s="8" t="s">
        <v>3358</v>
      </c>
      <c r="F303" s="8" t="s">
        <v>3359</v>
      </c>
      <c r="G303" s="9">
        <v>404000</v>
      </c>
      <c r="H303" s="17">
        <v>8</v>
      </c>
      <c r="I303" s="4" t="s">
        <v>76</v>
      </c>
      <c r="J303" s="8" t="s">
        <v>64</v>
      </c>
      <c r="K303" s="8" t="s">
        <v>67</v>
      </c>
      <c r="L303" s="8" t="s">
        <v>3360</v>
      </c>
      <c r="M303" s="8">
        <v>12.47</v>
      </c>
      <c r="N303" s="8" t="s">
        <v>69</v>
      </c>
      <c r="O303" s="8">
        <v>25.704999999999998</v>
      </c>
      <c r="P303" s="8" t="s">
        <v>14</v>
      </c>
      <c r="Q303" s="8" t="s">
        <v>12</v>
      </c>
      <c r="R303" s="8" t="s">
        <v>3278</v>
      </c>
      <c r="S303" s="19">
        <v>2026</v>
      </c>
      <c r="T303" s="6">
        <v>2026</v>
      </c>
      <c r="U303" s="4" t="s">
        <v>4237</v>
      </c>
      <c r="V303" s="15" t="s">
        <v>4270</v>
      </c>
      <c r="W303" s="25"/>
      <c r="X303" s="25"/>
      <c r="Y303" s="25"/>
      <c r="Z303" s="25"/>
      <c r="AA303" s="25"/>
      <c r="AB303" s="25"/>
      <c r="AC303" s="25"/>
      <c r="AD303" s="7" t="str">
        <f t="shared" si="8"/>
        <v>PRT-DISTRITO CAPITAL-39</v>
      </c>
      <c r="AE303" s="8" t="s">
        <v>109</v>
      </c>
      <c r="AF303" s="8"/>
      <c r="AG303" s="8"/>
      <c r="AH303" s="8" t="s">
        <v>73</v>
      </c>
      <c r="AI303" s="5">
        <f t="shared" si="9"/>
        <v>39</v>
      </c>
    </row>
    <row r="304" spans="1:35" s="5" customFormat="1" ht="84.9" hidden="1" customHeight="1" x14ac:dyDescent="0.3">
      <c r="A304" s="7">
        <v>303</v>
      </c>
      <c r="B304" s="8" t="s">
        <v>3930</v>
      </c>
      <c r="C304" s="8" t="s">
        <v>3361</v>
      </c>
      <c r="D304" s="8" t="s">
        <v>3362</v>
      </c>
      <c r="E304" s="8" t="s">
        <v>3363</v>
      </c>
      <c r="F304" s="8" t="s">
        <v>3364</v>
      </c>
      <c r="G304" s="9">
        <v>290800</v>
      </c>
      <c r="H304" s="17">
        <v>8</v>
      </c>
      <c r="I304" s="4" t="s">
        <v>76</v>
      </c>
      <c r="J304" s="8" t="s">
        <v>64</v>
      </c>
      <c r="K304" s="8" t="s">
        <v>67</v>
      </c>
      <c r="L304" s="8" t="s">
        <v>3365</v>
      </c>
      <c r="M304" s="8">
        <v>12.47</v>
      </c>
      <c r="N304" s="8" t="s">
        <v>69</v>
      </c>
      <c r="O304" s="8">
        <v>16.282499999999999</v>
      </c>
      <c r="P304" s="8" t="s">
        <v>14</v>
      </c>
      <c r="Q304" s="8" t="s">
        <v>12</v>
      </c>
      <c r="R304" s="8" t="s">
        <v>3366</v>
      </c>
      <c r="S304" s="19">
        <v>2026</v>
      </c>
      <c r="T304" s="6">
        <v>2026</v>
      </c>
      <c r="U304" s="4" t="s">
        <v>4237</v>
      </c>
      <c r="V304" s="15" t="s">
        <v>4270</v>
      </c>
      <c r="W304" s="25"/>
      <c r="X304" s="25"/>
      <c r="Y304" s="25"/>
      <c r="Z304" s="25"/>
      <c r="AA304" s="25"/>
      <c r="AB304" s="25"/>
      <c r="AC304" s="25"/>
      <c r="AD304" s="7" t="str">
        <f t="shared" si="8"/>
        <v>PRT-DISTRITO CAPITAL-40</v>
      </c>
      <c r="AE304" s="8" t="s">
        <v>109</v>
      </c>
      <c r="AF304" s="8"/>
      <c r="AG304" s="8"/>
      <c r="AH304" s="8" t="s">
        <v>73</v>
      </c>
      <c r="AI304" s="5">
        <f t="shared" si="9"/>
        <v>40</v>
      </c>
    </row>
    <row r="305" spans="1:35" s="5" customFormat="1" ht="84.9" hidden="1" customHeight="1" x14ac:dyDescent="0.3">
      <c r="A305" s="7">
        <v>304</v>
      </c>
      <c r="B305" s="8" t="s">
        <v>3931</v>
      </c>
      <c r="C305" s="8" t="s">
        <v>3367</v>
      </c>
      <c r="D305" s="8" t="s">
        <v>3368</v>
      </c>
      <c r="E305" s="8" t="s">
        <v>755</v>
      </c>
      <c r="F305" s="8" t="s">
        <v>3369</v>
      </c>
      <c r="G305" s="9">
        <v>423400</v>
      </c>
      <c r="H305" s="17">
        <v>8</v>
      </c>
      <c r="I305" s="4" t="s">
        <v>76</v>
      </c>
      <c r="J305" s="8" t="s">
        <v>15</v>
      </c>
      <c r="K305" s="8" t="s">
        <v>67</v>
      </c>
      <c r="L305" s="8" t="s">
        <v>3370</v>
      </c>
      <c r="M305" s="8">
        <v>12.47</v>
      </c>
      <c r="N305" s="8" t="s">
        <v>69</v>
      </c>
      <c r="O305" s="8">
        <v>7.6524999999999999</v>
      </c>
      <c r="P305" s="8" t="s">
        <v>14</v>
      </c>
      <c r="Q305" s="8" t="s">
        <v>12</v>
      </c>
      <c r="R305" s="8" t="s">
        <v>3203</v>
      </c>
      <c r="S305" s="19">
        <v>2031</v>
      </c>
      <c r="T305" s="6">
        <v>2031</v>
      </c>
      <c r="U305" s="4" t="s">
        <v>4263</v>
      </c>
      <c r="V305" s="15" t="s">
        <v>4268</v>
      </c>
      <c r="W305" s="25"/>
      <c r="X305" s="25"/>
      <c r="Y305" s="25"/>
      <c r="Z305" s="25"/>
      <c r="AA305" s="25"/>
      <c r="AB305" s="25"/>
      <c r="AC305" s="25"/>
      <c r="AD305" s="7" t="str">
        <f t="shared" si="8"/>
        <v>PRT-DISTRITO CAPITAL-41</v>
      </c>
      <c r="AE305" s="8" t="s">
        <v>109</v>
      </c>
      <c r="AF305" s="8"/>
      <c r="AG305" s="8"/>
      <c r="AH305" s="8" t="s">
        <v>73</v>
      </c>
      <c r="AI305" s="5">
        <f t="shared" si="9"/>
        <v>41</v>
      </c>
    </row>
    <row r="306" spans="1:35" s="5" customFormat="1" ht="84.9" hidden="1" customHeight="1" x14ac:dyDescent="0.3">
      <c r="A306" s="7">
        <v>305</v>
      </c>
      <c r="B306" s="8" t="s">
        <v>3932</v>
      </c>
      <c r="C306" s="8" t="s">
        <v>3371</v>
      </c>
      <c r="D306" s="8" t="s">
        <v>3372</v>
      </c>
      <c r="E306" s="8" t="s">
        <v>3373</v>
      </c>
      <c r="F306" s="8" t="s">
        <v>3374</v>
      </c>
      <c r="G306" s="9">
        <v>430000</v>
      </c>
      <c r="H306" s="17">
        <v>8</v>
      </c>
      <c r="I306" s="4" t="s">
        <v>76</v>
      </c>
      <c r="J306" s="8" t="s">
        <v>64</v>
      </c>
      <c r="K306" s="8" t="s">
        <v>67</v>
      </c>
      <c r="L306" s="8" t="s">
        <v>3375</v>
      </c>
      <c r="M306" s="8">
        <v>12.47</v>
      </c>
      <c r="N306" s="8" t="s">
        <v>69</v>
      </c>
      <c r="O306" s="8">
        <v>17.695</v>
      </c>
      <c r="P306" s="8" t="s">
        <v>14</v>
      </c>
      <c r="Q306" s="8" t="s">
        <v>12</v>
      </c>
      <c r="R306" s="8" t="s">
        <v>3376</v>
      </c>
      <c r="S306" s="19">
        <v>2026</v>
      </c>
      <c r="T306" s="6">
        <v>2026</v>
      </c>
      <c r="U306" s="4" t="s">
        <v>4237</v>
      </c>
      <c r="V306" s="15" t="s">
        <v>4270</v>
      </c>
      <c r="W306" s="25"/>
      <c r="X306" s="25"/>
      <c r="Y306" s="25"/>
      <c r="Z306" s="25"/>
      <c r="AA306" s="25"/>
      <c r="AB306" s="25"/>
      <c r="AC306" s="25"/>
      <c r="AD306" s="7" t="str">
        <f t="shared" si="8"/>
        <v>PRT-DISTRITO CAPITAL-42</v>
      </c>
      <c r="AE306" s="8" t="s">
        <v>109</v>
      </c>
      <c r="AF306" s="8"/>
      <c r="AG306" s="8"/>
      <c r="AH306" s="8" t="s">
        <v>73</v>
      </c>
      <c r="AI306" s="5">
        <f t="shared" si="9"/>
        <v>42</v>
      </c>
    </row>
    <row r="307" spans="1:35" s="5" customFormat="1" ht="84.9" hidden="1" customHeight="1" x14ac:dyDescent="0.3">
      <c r="A307" s="7">
        <v>306</v>
      </c>
      <c r="B307" s="8" t="s">
        <v>3933</v>
      </c>
      <c r="C307" s="8" t="s">
        <v>3377</v>
      </c>
      <c r="D307" s="8" t="s">
        <v>3378</v>
      </c>
      <c r="E307" s="8" t="s">
        <v>755</v>
      </c>
      <c r="F307" s="8" t="s">
        <v>3379</v>
      </c>
      <c r="G307" s="9">
        <v>528600</v>
      </c>
      <c r="H307" s="17">
        <v>8</v>
      </c>
      <c r="I307" s="4" t="s">
        <v>76</v>
      </c>
      <c r="J307" s="8" t="s">
        <v>15</v>
      </c>
      <c r="K307" s="8" t="s">
        <v>67</v>
      </c>
      <c r="L307" s="8" t="s">
        <v>3380</v>
      </c>
      <c r="M307" s="8">
        <v>12.47</v>
      </c>
      <c r="N307" s="8" t="s">
        <v>69</v>
      </c>
      <c r="O307" s="8">
        <v>3.7324999999999999</v>
      </c>
      <c r="P307" s="8" t="s">
        <v>14</v>
      </c>
      <c r="Q307" s="8" t="s">
        <v>12</v>
      </c>
      <c r="R307" s="8" t="s">
        <v>3381</v>
      </c>
      <c r="S307" s="19">
        <v>2029</v>
      </c>
      <c r="T307" s="6">
        <v>2029</v>
      </c>
      <c r="U307" s="4" t="s">
        <v>4249</v>
      </c>
      <c r="V307" s="15" t="s">
        <v>4271</v>
      </c>
      <c r="W307" s="25"/>
      <c r="X307" s="25"/>
      <c r="Y307" s="25"/>
      <c r="Z307" s="25"/>
      <c r="AA307" s="25"/>
      <c r="AB307" s="25"/>
      <c r="AC307" s="25"/>
      <c r="AD307" s="7" t="str">
        <f t="shared" si="8"/>
        <v>PRT-DISTRITO CAPITAL-43</v>
      </c>
      <c r="AE307" s="8" t="s">
        <v>109</v>
      </c>
      <c r="AF307" s="8"/>
      <c r="AG307" s="8"/>
      <c r="AH307" s="8" t="s">
        <v>73</v>
      </c>
      <c r="AI307" s="5">
        <f t="shared" si="9"/>
        <v>43</v>
      </c>
    </row>
    <row r="308" spans="1:35" s="5" customFormat="1" ht="84.9" hidden="1" customHeight="1" x14ac:dyDescent="0.3">
      <c r="A308" s="7">
        <v>307</v>
      </c>
      <c r="B308" s="8" t="s">
        <v>3934</v>
      </c>
      <c r="C308" s="8" t="s">
        <v>3382</v>
      </c>
      <c r="D308" s="8" t="s">
        <v>3383</v>
      </c>
      <c r="E308" s="8" t="s">
        <v>3384</v>
      </c>
      <c r="F308" s="8" t="s">
        <v>3385</v>
      </c>
      <c r="G308" s="9">
        <v>673000</v>
      </c>
      <c r="H308" s="17">
        <v>8</v>
      </c>
      <c r="I308" s="4" t="s">
        <v>76</v>
      </c>
      <c r="J308" s="8" t="s">
        <v>15</v>
      </c>
      <c r="K308" s="8" t="s">
        <v>67</v>
      </c>
      <c r="L308" s="8" t="s">
        <v>3386</v>
      </c>
      <c r="M308" s="8">
        <v>12.47</v>
      </c>
      <c r="N308" s="8" t="s">
        <v>69</v>
      </c>
      <c r="O308" s="8">
        <v>10.199999999999999</v>
      </c>
      <c r="P308" s="8" t="s">
        <v>14</v>
      </c>
      <c r="Q308" s="8" t="s">
        <v>12</v>
      </c>
      <c r="R308" s="8" t="s">
        <v>3387</v>
      </c>
      <c r="S308" s="19">
        <v>2027</v>
      </c>
      <c r="T308" s="6">
        <v>2027</v>
      </c>
      <c r="U308" s="4" t="s">
        <v>4241</v>
      </c>
      <c r="V308" s="15" t="s">
        <v>4267</v>
      </c>
      <c r="W308" s="25"/>
      <c r="X308" s="25"/>
      <c r="Y308" s="25"/>
      <c r="Z308" s="25"/>
      <c r="AA308" s="25"/>
      <c r="AB308" s="25"/>
      <c r="AC308" s="25"/>
      <c r="AD308" s="7" t="str">
        <f t="shared" si="8"/>
        <v>PRT-DISTRITO CAPITAL-44</v>
      </c>
      <c r="AE308" s="8" t="s">
        <v>109</v>
      </c>
      <c r="AF308" s="8"/>
      <c r="AG308" s="8"/>
      <c r="AH308" s="8" t="s">
        <v>73</v>
      </c>
      <c r="AI308" s="5">
        <f t="shared" si="9"/>
        <v>44</v>
      </c>
    </row>
    <row r="309" spans="1:35" s="5" customFormat="1" ht="84.9" hidden="1" customHeight="1" x14ac:dyDescent="0.3">
      <c r="A309" s="7">
        <v>308</v>
      </c>
      <c r="B309" s="8" t="s">
        <v>3935</v>
      </c>
      <c r="C309" s="8" t="s">
        <v>3388</v>
      </c>
      <c r="D309" s="8" t="s">
        <v>3389</v>
      </c>
      <c r="E309" s="8" t="s">
        <v>755</v>
      </c>
      <c r="F309" s="8" t="s">
        <v>3390</v>
      </c>
      <c r="G309" s="9">
        <v>297400</v>
      </c>
      <c r="H309" s="17">
        <v>8</v>
      </c>
      <c r="I309" s="4" t="s">
        <v>76</v>
      </c>
      <c r="J309" s="8" t="s">
        <v>15</v>
      </c>
      <c r="K309" s="8" t="s">
        <v>67</v>
      </c>
      <c r="L309" s="8" t="s">
        <v>3391</v>
      </c>
      <c r="M309" s="8">
        <v>12.47</v>
      </c>
      <c r="N309" s="8" t="s">
        <v>69</v>
      </c>
      <c r="O309" s="8">
        <v>13.977499999999999</v>
      </c>
      <c r="P309" s="8" t="s">
        <v>14</v>
      </c>
      <c r="Q309" s="8" t="s">
        <v>321</v>
      </c>
      <c r="R309" s="8" t="s">
        <v>3392</v>
      </c>
      <c r="S309" s="19">
        <v>2027</v>
      </c>
      <c r="T309" s="6">
        <v>2027</v>
      </c>
      <c r="U309" s="4" t="s">
        <v>4241</v>
      </c>
      <c r="V309" s="15" t="s">
        <v>4267</v>
      </c>
      <c r="W309" s="25"/>
      <c r="X309" s="25"/>
      <c r="Y309" s="25"/>
      <c r="Z309" s="25"/>
      <c r="AA309" s="25"/>
      <c r="AB309" s="25"/>
      <c r="AC309" s="25"/>
      <c r="AD309" s="7" t="str">
        <f t="shared" si="8"/>
        <v>PRT-DISTRITO CAPITAL-45</v>
      </c>
      <c r="AE309" s="8" t="s">
        <v>109</v>
      </c>
      <c r="AF309" s="8"/>
      <c r="AG309" s="8"/>
      <c r="AH309" s="8" t="s">
        <v>73</v>
      </c>
      <c r="AI309" s="5">
        <f t="shared" si="9"/>
        <v>45</v>
      </c>
    </row>
    <row r="310" spans="1:35" s="5" customFormat="1" ht="84.9" hidden="1" customHeight="1" x14ac:dyDescent="0.3">
      <c r="A310" s="7">
        <v>309</v>
      </c>
      <c r="B310" s="8" t="s">
        <v>3936</v>
      </c>
      <c r="C310" s="8" t="s">
        <v>3393</v>
      </c>
      <c r="D310" s="8" t="s">
        <v>3394</v>
      </c>
      <c r="E310" s="8" t="s">
        <v>3395</v>
      </c>
      <c r="F310" s="8" t="s">
        <v>3396</v>
      </c>
      <c r="G310" s="9">
        <v>408600</v>
      </c>
      <c r="H310" s="17">
        <v>8</v>
      </c>
      <c r="I310" s="4" t="s">
        <v>76</v>
      </c>
      <c r="J310" s="8" t="s">
        <v>15</v>
      </c>
      <c r="K310" s="8" t="s">
        <v>67</v>
      </c>
      <c r="L310" s="8" t="s">
        <v>3397</v>
      </c>
      <c r="M310" s="8">
        <v>12.47</v>
      </c>
      <c r="N310" s="8" t="s">
        <v>69</v>
      </c>
      <c r="O310" s="8">
        <v>22.28</v>
      </c>
      <c r="P310" s="8" t="s">
        <v>14</v>
      </c>
      <c r="Q310" s="8" t="s">
        <v>12</v>
      </c>
      <c r="R310" s="8" t="s">
        <v>3398</v>
      </c>
      <c r="S310" s="19">
        <v>2027</v>
      </c>
      <c r="T310" s="6">
        <v>2027</v>
      </c>
      <c r="U310" s="4" t="s">
        <v>4241</v>
      </c>
      <c r="V310" s="15" t="s">
        <v>4267</v>
      </c>
      <c r="W310" s="25"/>
      <c r="X310" s="25"/>
      <c r="Y310" s="25"/>
      <c r="Z310" s="25"/>
      <c r="AA310" s="25"/>
      <c r="AB310" s="25"/>
      <c r="AC310" s="25"/>
      <c r="AD310" s="7" t="str">
        <f t="shared" si="8"/>
        <v>PRT-DISTRITO CAPITAL-46</v>
      </c>
      <c r="AE310" s="8" t="s">
        <v>109</v>
      </c>
      <c r="AF310" s="8"/>
      <c r="AG310" s="8"/>
      <c r="AH310" s="8" t="s">
        <v>73</v>
      </c>
      <c r="AI310" s="5">
        <f t="shared" si="9"/>
        <v>46</v>
      </c>
    </row>
    <row r="311" spans="1:35" s="5" customFormat="1" ht="84.9" hidden="1" customHeight="1" x14ac:dyDescent="0.3">
      <c r="A311" s="7">
        <v>310</v>
      </c>
      <c r="B311" s="8" t="s">
        <v>3937</v>
      </c>
      <c r="C311" s="8" t="s">
        <v>3399</v>
      </c>
      <c r="D311" s="8" t="s">
        <v>3400</v>
      </c>
      <c r="E311" s="8" t="s">
        <v>3401</v>
      </c>
      <c r="F311" s="8" t="s">
        <v>3402</v>
      </c>
      <c r="G311" s="9">
        <v>897500</v>
      </c>
      <c r="H311" s="17">
        <v>8</v>
      </c>
      <c r="I311" s="4" t="s">
        <v>76</v>
      </c>
      <c r="J311" s="8" t="s">
        <v>15</v>
      </c>
      <c r="K311" s="8" t="s">
        <v>67</v>
      </c>
      <c r="L311" s="8" t="s">
        <v>3403</v>
      </c>
      <c r="M311" s="8">
        <v>4.8</v>
      </c>
      <c r="N311" s="8" t="s">
        <v>69</v>
      </c>
      <c r="O311" s="8">
        <v>3.4750000000000001</v>
      </c>
      <c r="P311" s="8" t="s">
        <v>14</v>
      </c>
      <c r="Q311" s="8" t="s">
        <v>12</v>
      </c>
      <c r="R311" s="8" t="s">
        <v>3404</v>
      </c>
      <c r="S311" s="19">
        <v>2027</v>
      </c>
      <c r="T311" s="6">
        <v>2027</v>
      </c>
      <c r="U311" s="4" t="s">
        <v>4241</v>
      </c>
      <c r="V311" s="15" t="s">
        <v>4267</v>
      </c>
      <c r="W311" s="25"/>
      <c r="X311" s="25"/>
      <c r="Y311" s="25"/>
      <c r="Z311" s="25"/>
      <c r="AA311" s="25"/>
      <c r="AB311" s="25"/>
      <c r="AC311" s="25"/>
      <c r="AD311" s="7" t="str">
        <f t="shared" si="8"/>
        <v>PRT-DISTRITO CAPITAL-47</v>
      </c>
      <c r="AE311" s="8" t="s">
        <v>109</v>
      </c>
      <c r="AF311" s="8"/>
      <c r="AG311" s="8"/>
      <c r="AH311" s="8" t="s">
        <v>73</v>
      </c>
      <c r="AI311" s="5">
        <f t="shared" si="9"/>
        <v>47</v>
      </c>
    </row>
    <row r="312" spans="1:35" s="5" customFormat="1" ht="84.9" hidden="1" customHeight="1" x14ac:dyDescent="0.3">
      <c r="A312" s="7">
        <v>311</v>
      </c>
      <c r="B312" s="8" t="s">
        <v>3938</v>
      </c>
      <c r="C312" s="8" t="s">
        <v>3405</v>
      </c>
      <c r="D312" s="8" t="s">
        <v>3406</v>
      </c>
      <c r="E312" s="8" t="s">
        <v>755</v>
      </c>
      <c r="F312" s="8" t="s">
        <v>3407</v>
      </c>
      <c r="G312" s="9">
        <v>376000</v>
      </c>
      <c r="H312" s="17">
        <v>8</v>
      </c>
      <c r="I312" s="4" t="s">
        <v>76</v>
      </c>
      <c r="J312" s="8" t="s">
        <v>15</v>
      </c>
      <c r="K312" s="8" t="s">
        <v>67</v>
      </c>
      <c r="L312" s="8" t="s">
        <v>3408</v>
      </c>
      <c r="M312" s="8">
        <v>12.47</v>
      </c>
      <c r="N312" s="8" t="s">
        <v>69</v>
      </c>
      <c r="O312" s="8">
        <v>18.93</v>
      </c>
      <c r="P312" s="8" t="s">
        <v>14</v>
      </c>
      <c r="Q312" s="8" t="s">
        <v>12</v>
      </c>
      <c r="R312" s="8" t="s">
        <v>3409</v>
      </c>
      <c r="S312" s="19">
        <v>2029</v>
      </c>
      <c r="T312" s="6">
        <v>2029</v>
      </c>
      <c r="U312" s="4" t="s">
        <v>4249</v>
      </c>
      <c r="V312" s="15" t="s">
        <v>4271</v>
      </c>
      <c r="W312" s="25"/>
      <c r="X312" s="25"/>
      <c r="Y312" s="25"/>
      <c r="Z312" s="25"/>
      <c r="AA312" s="25"/>
      <c r="AB312" s="25"/>
      <c r="AC312" s="25"/>
      <c r="AD312" s="7" t="str">
        <f t="shared" si="8"/>
        <v>PRT-DISTRITO CAPITAL-48</v>
      </c>
      <c r="AE312" s="8" t="s">
        <v>109</v>
      </c>
      <c r="AF312" s="8"/>
      <c r="AG312" s="8"/>
      <c r="AH312" s="8" t="s">
        <v>73</v>
      </c>
      <c r="AI312" s="5">
        <f t="shared" si="9"/>
        <v>48</v>
      </c>
    </row>
    <row r="313" spans="1:35" s="5" customFormat="1" ht="84.9" hidden="1" customHeight="1" x14ac:dyDescent="0.3">
      <c r="A313" s="7">
        <v>312</v>
      </c>
      <c r="B313" s="8" t="s">
        <v>3939</v>
      </c>
      <c r="C313" s="8" t="s">
        <v>3410</v>
      </c>
      <c r="D313" s="8" t="s">
        <v>3411</v>
      </c>
      <c r="E313" s="8" t="s">
        <v>3412</v>
      </c>
      <c r="F313" s="8" t="s">
        <v>3413</v>
      </c>
      <c r="G313" s="9">
        <v>374000</v>
      </c>
      <c r="H313" s="17">
        <v>8</v>
      </c>
      <c r="I313" s="4" t="s">
        <v>76</v>
      </c>
      <c r="J313" s="8" t="s">
        <v>15</v>
      </c>
      <c r="K313" s="8" t="s">
        <v>67</v>
      </c>
      <c r="L313" s="8" t="s">
        <v>3414</v>
      </c>
      <c r="M313" s="8">
        <v>12.47</v>
      </c>
      <c r="N313" s="8" t="s">
        <v>69</v>
      </c>
      <c r="O313" s="8">
        <v>16.274999999999999</v>
      </c>
      <c r="P313" s="8" t="s">
        <v>14</v>
      </c>
      <c r="Q313" s="8" t="s">
        <v>12</v>
      </c>
      <c r="R313" s="8" t="s">
        <v>355</v>
      </c>
      <c r="S313" s="19">
        <v>2027</v>
      </c>
      <c r="T313" s="6">
        <v>2027</v>
      </c>
      <c r="U313" s="4" t="s">
        <v>4241</v>
      </c>
      <c r="V313" s="15" t="s">
        <v>4267</v>
      </c>
      <c r="W313" s="25"/>
      <c r="X313" s="25"/>
      <c r="Y313" s="25"/>
      <c r="Z313" s="25"/>
      <c r="AA313" s="25"/>
      <c r="AB313" s="25"/>
      <c r="AC313" s="25"/>
      <c r="AD313" s="7" t="str">
        <f t="shared" si="8"/>
        <v>PRT-DISTRITO CAPITAL-49</v>
      </c>
      <c r="AE313" s="8" t="s">
        <v>109</v>
      </c>
      <c r="AF313" s="8"/>
      <c r="AG313" s="8"/>
      <c r="AH313" s="8" t="s">
        <v>73</v>
      </c>
      <c r="AI313" s="5">
        <f t="shared" si="9"/>
        <v>49</v>
      </c>
    </row>
    <row r="314" spans="1:35" s="5" customFormat="1" ht="84.9" hidden="1" customHeight="1" x14ac:dyDescent="0.3">
      <c r="A314" s="7">
        <v>313</v>
      </c>
      <c r="B314" s="8" t="s">
        <v>3940</v>
      </c>
      <c r="C314" s="8" t="s">
        <v>3415</v>
      </c>
      <c r="D314" s="8" t="s">
        <v>3416</v>
      </c>
      <c r="E314" s="8" t="s">
        <v>755</v>
      </c>
      <c r="F314" s="8" t="s">
        <v>3417</v>
      </c>
      <c r="G314" s="9">
        <v>1181100</v>
      </c>
      <c r="H314" s="17">
        <v>8</v>
      </c>
      <c r="I314" s="4" t="s">
        <v>76</v>
      </c>
      <c r="J314" s="8" t="s">
        <v>15</v>
      </c>
      <c r="K314" s="8" t="s">
        <v>67</v>
      </c>
      <c r="L314" s="8" t="s">
        <v>3418</v>
      </c>
      <c r="M314" s="8">
        <v>4.8</v>
      </c>
      <c r="N314" s="8" t="s">
        <v>69</v>
      </c>
      <c r="O314" s="8">
        <v>3.5375000000000001</v>
      </c>
      <c r="P314" s="8" t="s">
        <v>14</v>
      </c>
      <c r="Q314" s="8" t="s">
        <v>12</v>
      </c>
      <c r="R314" s="8" t="s">
        <v>3419</v>
      </c>
      <c r="S314" s="19">
        <v>2027</v>
      </c>
      <c r="T314" s="6">
        <v>2027</v>
      </c>
      <c r="U314" s="4" t="s">
        <v>4241</v>
      </c>
      <c r="V314" s="15" t="s">
        <v>4267</v>
      </c>
      <c r="W314" s="25"/>
      <c r="X314" s="25"/>
      <c r="Y314" s="25"/>
      <c r="Z314" s="25"/>
      <c r="AA314" s="25"/>
      <c r="AB314" s="25"/>
      <c r="AC314" s="25"/>
      <c r="AD314" s="7" t="str">
        <f t="shared" si="8"/>
        <v>PRT-DISTRITO CAPITAL-50</v>
      </c>
      <c r="AE314" s="8" t="s">
        <v>109</v>
      </c>
      <c r="AF314" s="8"/>
      <c r="AG314" s="8"/>
      <c r="AH314" s="8" t="s">
        <v>73</v>
      </c>
      <c r="AI314" s="5">
        <f t="shared" si="9"/>
        <v>50</v>
      </c>
    </row>
    <row r="315" spans="1:35" s="5" customFormat="1" ht="84.9" hidden="1" customHeight="1" x14ac:dyDescent="0.3">
      <c r="A315" s="7">
        <v>314</v>
      </c>
      <c r="B315" s="8" t="s">
        <v>3941</v>
      </c>
      <c r="C315" s="8" t="s">
        <v>3420</v>
      </c>
      <c r="D315" s="8" t="s">
        <v>3421</v>
      </c>
      <c r="E315" s="8" t="s">
        <v>755</v>
      </c>
      <c r="F315" s="8" t="s">
        <v>3422</v>
      </c>
      <c r="G315" s="9">
        <v>424400</v>
      </c>
      <c r="H315" s="17">
        <v>8</v>
      </c>
      <c r="I315" s="4" t="s">
        <v>76</v>
      </c>
      <c r="J315" s="8" t="s">
        <v>15</v>
      </c>
      <c r="K315" s="8" t="s">
        <v>67</v>
      </c>
      <c r="L315" s="8" t="s">
        <v>3423</v>
      </c>
      <c r="M315" s="8">
        <v>12.47</v>
      </c>
      <c r="N315" s="8" t="s">
        <v>69</v>
      </c>
      <c r="O315" s="8">
        <v>9.09</v>
      </c>
      <c r="P315" s="8" t="s">
        <v>14</v>
      </c>
      <c r="Q315" s="8" t="s">
        <v>3193</v>
      </c>
      <c r="R315" s="8" t="s">
        <v>3424</v>
      </c>
      <c r="S315" s="19">
        <v>2029</v>
      </c>
      <c r="T315" s="6">
        <v>2029</v>
      </c>
      <c r="U315" s="4" t="s">
        <v>4249</v>
      </c>
      <c r="V315" s="15" t="s">
        <v>4271</v>
      </c>
      <c r="W315" s="25"/>
      <c r="X315" s="25"/>
      <c r="Y315" s="25"/>
      <c r="Z315" s="25"/>
      <c r="AA315" s="25"/>
      <c r="AB315" s="25"/>
      <c r="AC315" s="25"/>
      <c r="AD315" s="7" t="str">
        <f t="shared" si="8"/>
        <v>PRT-DISTRITO CAPITAL-51</v>
      </c>
      <c r="AE315" s="8" t="s">
        <v>109</v>
      </c>
      <c r="AF315" s="8"/>
      <c r="AG315" s="8"/>
      <c r="AH315" s="8" t="s">
        <v>73</v>
      </c>
      <c r="AI315" s="5">
        <f t="shared" si="9"/>
        <v>51</v>
      </c>
    </row>
    <row r="316" spans="1:35" s="5" customFormat="1" ht="84.9" hidden="1" customHeight="1" x14ac:dyDescent="0.3">
      <c r="A316" s="7">
        <v>315</v>
      </c>
      <c r="B316" s="8" t="s">
        <v>3942</v>
      </c>
      <c r="C316" s="8" t="s">
        <v>3425</v>
      </c>
      <c r="D316" s="8" t="s">
        <v>3426</v>
      </c>
      <c r="E316" s="8" t="s">
        <v>3427</v>
      </c>
      <c r="F316" s="8" t="s">
        <v>3428</v>
      </c>
      <c r="G316" s="9">
        <v>585600</v>
      </c>
      <c r="H316" s="17">
        <v>8</v>
      </c>
      <c r="I316" s="4" t="s">
        <v>76</v>
      </c>
      <c r="J316" s="8" t="s">
        <v>15</v>
      </c>
      <c r="K316" s="8" t="s">
        <v>67</v>
      </c>
      <c r="L316" s="8" t="s">
        <v>3429</v>
      </c>
      <c r="M316" s="8">
        <v>12.47</v>
      </c>
      <c r="N316" s="8" t="s">
        <v>69</v>
      </c>
      <c r="O316" s="8">
        <v>15.8575</v>
      </c>
      <c r="P316" s="8" t="s">
        <v>14</v>
      </c>
      <c r="Q316" s="8" t="s">
        <v>12</v>
      </c>
      <c r="R316" s="8" t="s">
        <v>3398</v>
      </c>
      <c r="S316" s="19">
        <v>2027</v>
      </c>
      <c r="T316" s="6">
        <v>2027</v>
      </c>
      <c r="U316" s="4" t="s">
        <v>4241</v>
      </c>
      <c r="V316" s="15" t="s">
        <v>4267</v>
      </c>
      <c r="W316" s="25"/>
      <c r="X316" s="25"/>
      <c r="Y316" s="25"/>
      <c r="Z316" s="25"/>
      <c r="AA316" s="25"/>
      <c r="AB316" s="25"/>
      <c r="AC316" s="25"/>
      <c r="AD316" s="7" t="str">
        <f t="shared" si="8"/>
        <v>PRT-DISTRITO CAPITAL-52</v>
      </c>
      <c r="AE316" s="8" t="s">
        <v>109</v>
      </c>
      <c r="AF316" s="8"/>
      <c r="AG316" s="8"/>
      <c r="AH316" s="8" t="s">
        <v>73</v>
      </c>
      <c r="AI316" s="5">
        <f t="shared" si="9"/>
        <v>52</v>
      </c>
    </row>
    <row r="317" spans="1:35" s="5" customFormat="1" ht="84.9" hidden="1" customHeight="1" x14ac:dyDescent="0.3">
      <c r="A317" s="7">
        <v>316</v>
      </c>
      <c r="B317" s="8" t="s">
        <v>3943</v>
      </c>
      <c r="C317" s="8" t="s">
        <v>3430</v>
      </c>
      <c r="D317" s="8" t="s">
        <v>3431</v>
      </c>
      <c r="E317" s="8" t="s">
        <v>755</v>
      </c>
      <c r="F317" s="8" t="s">
        <v>3432</v>
      </c>
      <c r="G317" s="9">
        <v>588500</v>
      </c>
      <c r="H317" s="17">
        <v>8</v>
      </c>
      <c r="I317" s="4" t="s">
        <v>76</v>
      </c>
      <c r="J317" s="8" t="s">
        <v>15</v>
      </c>
      <c r="K317" s="8" t="s">
        <v>67</v>
      </c>
      <c r="L317" s="8" t="s">
        <v>3433</v>
      </c>
      <c r="M317" s="8">
        <v>4.8</v>
      </c>
      <c r="N317" s="8" t="s">
        <v>69</v>
      </c>
      <c r="O317" s="8">
        <v>3.45</v>
      </c>
      <c r="P317" s="8" t="s">
        <v>14</v>
      </c>
      <c r="Q317" s="8" t="s">
        <v>12</v>
      </c>
      <c r="R317" s="8" t="s">
        <v>3251</v>
      </c>
      <c r="S317" s="19">
        <v>2031</v>
      </c>
      <c r="T317" s="6">
        <v>2031</v>
      </c>
      <c r="U317" s="4" t="s">
        <v>4263</v>
      </c>
      <c r="V317" s="15" t="s">
        <v>4268</v>
      </c>
      <c r="W317" s="25"/>
      <c r="X317" s="25"/>
      <c r="Y317" s="25"/>
      <c r="Z317" s="25"/>
      <c r="AA317" s="25"/>
      <c r="AB317" s="25"/>
      <c r="AC317" s="25"/>
      <c r="AD317" s="7" t="str">
        <f t="shared" si="8"/>
        <v>PRT-DISTRITO CAPITAL-53</v>
      </c>
      <c r="AE317" s="8" t="s">
        <v>109</v>
      </c>
      <c r="AF317" s="8"/>
      <c r="AG317" s="8"/>
      <c r="AH317" s="8" t="s">
        <v>73</v>
      </c>
      <c r="AI317" s="5">
        <f t="shared" si="9"/>
        <v>53</v>
      </c>
    </row>
    <row r="318" spans="1:35" s="5" customFormat="1" ht="84.9" hidden="1" customHeight="1" x14ac:dyDescent="0.3">
      <c r="A318" s="7">
        <v>317</v>
      </c>
      <c r="B318" s="8" t="s">
        <v>3944</v>
      </c>
      <c r="C318" s="8" t="s">
        <v>3434</v>
      </c>
      <c r="D318" s="8" t="s">
        <v>3435</v>
      </c>
      <c r="E318" s="8" t="s">
        <v>755</v>
      </c>
      <c r="F318" s="8" t="s">
        <v>3436</v>
      </c>
      <c r="G318" s="9">
        <v>443200</v>
      </c>
      <c r="H318" s="17">
        <v>8</v>
      </c>
      <c r="I318" s="4" t="s">
        <v>76</v>
      </c>
      <c r="J318" s="8" t="s">
        <v>15</v>
      </c>
      <c r="K318" s="8" t="s">
        <v>67</v>
      </c>
      <c r="L318" s="8" t="s">
        <v>3437</v>
      </c>
      <c r="M318" s="8">
        <v>12.47</v>
      </c>
      <c r="N318" s="8" t="s">
        <v>69</v>
      </c>
      <c r="O318" s="8">
        <v>13.145</v>
      </c>
      <c r="P318" s="8" t="s">
        <v>14</v>
      </c>
      <c r="Q318" s="8" t="s">
        <v>12</v>
      </c>
      <c r="R318" s="8" t="s">
        <v>3438</v>
      </c>
      <c r="S318" s="19">
        <v>2029</v>
      </c>
      <c r="T318" s="6">
        <v>2029</v>
      </c>
      <c r="U318" s="4" t="s">
        <v>4249</v>
      </c>
      <c r="V318" s="15" t="s">
        <v>4271</v>
      </c>
      <c r="W318" s="25"/>
      <c r="X318" s="25"/>
      <c r="Y318" s="25"/>
      <c r="Z318" s="25"/>
      <c r="AA318" s="25"/>
      <c r="AB318" s="25"/>
      <c r="AC318" s="25"/>
      <c r="AD318" s="7" t="str">
        <f t="shared" si="8"/>
        <v>PRT-DISTRITO CAPITAL-54</v>
      </c>
      <c r="AE318" s="8" t="s">
        <v>109</v>
      </c>
      <c r="AF318" s="8"/>
      <c r="AG318" s="8"/>
      <c r="AH318" s="8" t="s">
        <v>73</v>
      </c>
      <c r="AI318" s="5">
        <f t="shared" si="9"/>
        <v>54</v>
      </c>
    </row>
    <row r="319" spans="1:35" s="5" customFormat="1" ht="84.9" hidden="1" customHeight="1" x14ac:dyDescent="0.3">
      <c r="A319" s="7">
        <v>318</v>
      </c>
      <c r="B319" s="8" t="s">
        <v>3945</v>
      </c>
      <c r="C319" s="8" t="s">
        <v>3439</v>
      </c>
      <c r="D319" s="8" t="s">
        <v>3440</v>
      </c>
      <c r="E319" s="8" t="s">
        <v>3441</v>
      </c>
      <c r="F319" s="8" t="s">
        <v>3442</v>
      </c>
      <c r="G319" s="9">
        <v>486000</v>
      </c>
      <c r="H319" s="17">
        <v>8</v>
      </c>
      <c r="I319" s="4" t="s">
        <v>76</v>
      </c>
      <c r="J319" s="8" t="s">
        <v>15</v>
      </c>
      <c r="K319" s="8" t="s">
        <v>67</v>
      </c>
      <c r="L319" s="8" t="s">
        <v>3443</v>
      </c>
      <c r="M319" s="8">
        <v>12.47</v>
      </c>
      <c r="N319" s="8" t="s">
        <v>69</v>
      </c>
      <c r="O319" s="8">
        <v>22.9</v>
      </c>
      <c r="P319" s="8" t="s">
        <v>14</v>
      </c>
      <c r="Q319" s="8" t="s">
        <v>12</v>
      </c>
      <c r="R319" s="8" t="s">
        <v>3444</v>
      </c>
      <c r="S319" s="19">
        <v>2027</v>
      </c>
      <c r="T319" s="6">
        <v>2027</v>
      </c>
      <c r="U319" s="4" t="s">
        <v>4241</v>
      </c>
      <c r="V319" s="15" t="s">
        <v>4267</v>
      </c>
      <c r="W319" s="25"/>
      <c r="X319" s="25"/>
      <c r="Y319" s="25"/>
      <c r="Z319" s="25"/>
      <c r="AA319" s="25"/>
      <c r="AB319" s="25"/>
      <c r="AC319" s="25"/>
      <c r="AD319" s="7" t="str">
        <f t="shared" si="8"/>
        <v>PRT-DISTRITO CAPITAL-55</v>
      </c>
      <c r="AE319" s="8" t="s">
        <v>109</v>
      </c>
      <c r="AF319" s="8"/>
      <c r="AG319" s="8"/>
      <c r="AH319" s="8" t="s">
        <v>73</v>
      </c>
      <c r="AI319" s="5">
        <f t="shared" si="9"/>
        <v>55</v>
      </c>
    </row>
    <row r="320" spans="1:35" s="5" customFormat="1" ht="84.9" hidden="1" customHeight="1" x14ac:dyDescent="0.3">
      <c r="A320" s="7">
        <v>319</v>
      </c>
      <c r="B320" s="8" t="s">
        <v>3946</v>
      </c>
      <c r="C320" s="8" t="s">
        <v>3445</v>
      </c>
      <c r="D320" s="8" t="s">
        <v>3446</v>
      </c>
      <c r="E320" s="8" t="s">
        <v>755</v>
      </c>
      <c r="F320" s="8" t="s">
        <v>3447</v>
      </c>
      <c r="G320" s="9">
        <v>227600</v>
      </c>
      <c r="H320" s="17">
        <v>8</v>
      </c>
      <c r="I320" s="4" t="s">
        <v>76</v>
      </c>
      <c r="J320" s="8" t="s">
        <v>15</v>
      </c>
      <c r="K320" s="8" t="s">
        <v>67</v>
      </c>
      <c r="L320" s="8" t="s">
        <v>3448</v>
      </c>
      <c r="M320" s="8">
        <v>12.47</v>
      </c>
      <c r="N320" s="8" t="s">
        <v>69</v>
      </c>
      <c r="O320" s="8">
        <v>14.468500000000001</v>
      </c>
      <c r="P320" s="8" t="s">
        <v>14</v>
      </c>
      <c r="Q320" s="8" t="s">
        <v>12</v>
      </c>
      <c r="R320" s="8" t="s">
        <v>3167</v>
      </c>
      <c r="S320" s="19">
        <v>2027</v>
      </c>
      <c r="T320" s="6">
        <v>2027</v>
      </c>
      <c r="U320" s="4" t="s">
        <v>4241</v>
      </c>
      <c r="V320" s="15" t="s">
        <v>4267</v>
      </c>
      <c r="W320" s="25"/>
      <c r="X320" s="25"/>
      <c r="Y320" s="25"/>
      <c r="Z320" s="25"/>
      <c r="AA320" s="25"/>
      <c r="AB320" s="25"/>
      <c r="AC320" s="25"/>
      <c r="AD320" s="7" t="str">
        <f t="shared" si="8"/>
        <v>PRT-DISTRITO CAPITAL-56</v>
      </c>
      <c r="AE320" s="8" t="s">
        <v>109</v>
      </c>
      <c r="AF320" s="8"/>
      <c r="AG320" s="8"/>
      <c r="AH320" s="8" t="s">
        <v>73</v>
      </c>
      <c r="AI320" s="5">
        <f t="shared" si="9"/>
        <v>56</v>
      </c>
    </row>
    <row r="321" spans="1:35" s="5" customFormat="1" ht="84.9" hidden="1" customHeight="1" x14ac:dyDescent="0.3">
      <c r="A321" s="7">
        <v>320</v>
      </c>
      <c r="B321" s="8" t="s">
        <v>3947</v>
      </c>
      <c r="C321" s="8" t="s">
        <v>3449</v>
      </c>
      <c r="D321" s="8" t="s">
        <v>3450</v>
      </c>
      <c r="E321" s="8" t="s">
        <v>755</v>
      </c>
      <c r="F321" s="8" t="s">
        <v>3451</v>
      </c>
      <c r="G321" s="9">
        <v>309000</v>
      </c>
      <c r="H321" s="17">
        <v>8</v>
      </c>
      <c r="I321" s="4" t="s">
        <v>76</v>
      </c>
      <c r="J321" s="8" t="s">
        <v>15</v>
      </c>
      <c r="K321" s="8" t="s">
        <v>67</v>
      </c>
      <c r="L321" s="8" t="s">
        <v>3452</v>
      </c>
      <c r="M321" s="8">
        <v>12.47</v>
      </c>
      <c r="N321" s="8" t="s">
        <v>69</v>
      </c>
      <c r="O321" s="8">
        <v>2.4</v>
      </c>
      <c r="P321" s="8" t="s">
        <v>14</v>
      </c>
      <c r="Q321" s="8" t="s">
        <v>3193</v>
      </c>
      <c r="R321" s="8" t="s">
        <v>3350</v>
      </c>
      <c r="S321" s="19">
        <v>2027</v>
      </c>
      <c r="T321" s="6">
        <v>2027</v>
      </c>
      <c r="U321" s="4" t="s">
        <v>4241</v>
      </c>
      <c r="V321" s="15" t="s">
        <v>4267</v>
      </c>
      <c r="W321" s="25"/>
      <c r="X321" s="25"/>
      <c r="Y321" s="25"/>
      <c r="Z321" s="25"/>
      <c r="AA321" s="25"/>
      <c r="AB321" s="25"/>
      <c r="AC321" s="25"/>
      <c r="AD321" s="7" t="str">
        <f t="shared" si="8"/>
        <v>PRT-DISTRITO CAPITAL-57</v>
      </c>
      <c r="AE321" s="8" t="s">
        <v>109</v>
      </c>
      <c r="AF321" s="8"/>
      <c r="AG321" s="8"/>
      <c r="AH321" s="8" t="s">
        <v>73</v>
      </c>
      <c r="AI321" s="5">
        <f t="shared" si="9"/>
        <v>57</v>
      </c>
    </row>
    <row r="322" spans="1:35" s="5" customFormat="1" ht="84.9" hidden="1" customHeight="1" x14ac:dyDescent="0.3">
      <c r="A322" s="7">
        <v>321</v>
      </c>
      <c r="B322" s="8" t="s">
        <v>3948</v>
      </c>
      <c r="C322" s="8" t="s">
        <v>3453</v>
      </c>
      <c r="D322" s="8" t="s">
        <v>3454</v>
      </c>
      <c r="E322" s="8" t="s">
        <v>755</v>
      </c>
      <c r="F322" s="8" t="s">
        <v>3455</v>
      </c>
      <c r="G322" s="9">
        <v>508000</v>
      </c>
      <c r="H322" s="17">
        <v>8</v>
      </c>
      <c r="I322" s="4" t="s">
        <v>76</v>
      </c>
      <c r="J322" s="8" t="s">
        <v>15</v>
      </c>
      <c r="K322" s="8" t="s">
        <v>67</v>
      </c>
      <c r="L322" s="8" t="s">
        <v>3456</v>
      </c>
      <c r="M322" s="8">
        <v>12.47</v>
      </c>
      <c r="N322" s="8" t="s">
        <v>69</v>
      </c>
      <c r="O322" s="8">
        <v>4.8</v>
      </c>
      <c r="P322" s="8" t="s">
        <v>14</v>
      </c>
      <c r="Q322" s="8" t="s">
        <v>12</v>
      </c>
      <c r="R322" s="8" t="s">
        <v>3457</v>
      </c>
      <c r="S322" s="19">
        <v>2027</v>
      </c>
      <c r="T322" s="6">
        <v>2027</v>
      </c>
      <c r="U322" s="4" t="s">
        <v>4241</v>
      </c>
      <c r="V322" s="15" t="s">
        <v>4267</v>
      </c>
      <c r="W322" s="25"/>
      <c r="X322" s="25"/>
      <c r="Y322" s="25"/>
      <c r="Z322" s="25"/>
      <c r="AA322" s="25"/>
      <c r="AB322" s="25"/>
      <c r="AC322" s="25"/>
      <c r="AD322" s="7" t="str">
        <f t="shared" ref="AD322:AD385" si="10">+"PRT-"&amp;P322&amp;"-"&amp;AI322</f>
        <v>PRT-DISTRITO CAPITAL-58</v>
      </c>
      <c r="AE322" s="8" t="s">
        <v>109</v>
      </c>
      <c r="AF322" s="8"/>
      <c r="AG322" s="8"/>
      <c r="AH322" s="8" t="s">
        <v>73</v>
      </c>
      <c r="AI322" s="5">
        <f t="shared" si="9"/>
        <v>58</v>
      </c>
    </row>
    <row r="323" spans="1:35" s="5" customFormat="1" ht="84.9" hidden="1" customHeight="1" x14ac:dyDescent="0.3">
      <c r="A323" s="7">
        <v>322</v>
      </c>
      <c r="B323" s="8" t="s">
        <v>3949</v>
      </c>
      <c r="C323" s="8" t="s">
        <v>3458</v>
      </c>
      <c r="D323" s="8" t="s">
        <v>3459</v>
      </c>
      <c r="E323" s="8" t="s">
        <v>755</v>
      </c>
      <c r="F323" s="8" t="s">
        <v>3460</v>
      </c>
      <c r="G323" s="9">
        <v>249600</v>
      </c>
      <c r="H323" s="17">
        <v>8</v>
      </c>
      <c r="I323" s="4" t="s">
        <v>76</v>
      </c>
      <c r="J323" s="8" t="s">
        <v>15</v>
      </c>
      <c r="K323" s="8" t="s">
        <v>67</v>
      </c>
      <c r="L323" s="8" t="s">
        <v>3461</v>
      </c>
      <c r="M323" s="8">
        <v>12.47</v>
      </c>
      <c r="N323" s="8" t="s">
        <v>69</v>
      </c>
      <c r="O323" s="8">
        <v>4.8</v>
      </c>
      <c r="P323" s="8" t="s">
        <v>14</v>
      </c>
      <c r="Q323" s="8" t="s">
        <v>3193</v>
      </c>
      <c r="R323" s="8" t="s">
        <v>3462</v>
      </c>
      <c r="S323" s="19">
        <v>2027</v>
      </c>
      <c r="T323" s="6">
        <v>2027</v>
      </c>
      <c r="U323" s="4" t="s">
        <v>4241</v>
      </c>
      <c r="V323" s="15" t="s">
        <v>4267</v>
      </c>
      <c r="W323" s="25"/>
      <c r="X323" s="25"/>
      <c r="Y323" s="25"/>
      <c r="Z323" s="25"/>
      <c r="AA323" s="25"/>
      <c r="AB323" s="25"/>
      <c r="AC323" s="25"/>
      <c r="AD323" s="7" t="str">
        <f t="shared" si="10"/>
        <v>PRT-DISTRITO CAPITAL-59</v>
      </c>
      <c r="AE323" s="8" t="s">
        <v>109</v>
      </c>
      <c r="AF323" s="8"/>
      <c r="AG323" s="8"/>
      <c r="AH323" s="8" t="s">
        <v>73</v>
      </c>
      <c r="AI323" s="5">
        <f t="shared" si="9"/>
        <v>59</v>
      </c>
    </row>
    <row r="324" spans="1:35" s="5" customFormat="1" ht="84.9" hidden="1" customHeight="1" x14ac:dyDescent="0.3">
      <c r="A324" s="7">
        <v>323</v>
      </c>
      <c r="B324" s="8" t="s">
        <v>3950</v>
      </c>
      <c r="C324" s="8" t="s">
        <v>3463</v>
      </c>
      <c r="D324" s="8" t="s">
        <v>3464</v>
      </c>
      <c r="E324" s="8" t="s">
        <v>755</v>
      </c>
      <c r="F324" s="8" t="s">
        <v>3465</v>
      </c>
      <c r="G324" s="9">
        <v>346000</v>
      </c>
      <c r="H324" s="17">
        <v>8</v>
      </c>
      <c r="I324" s="4" t="s">
        <v>76</v>
      </c>
      <c r="J324" s="8" t="s">
        <v>15</v>
      </c>
      <c r="K324" s="8" t="s">
        <v>67</v>
      </c>
      <c r="L324" s="8" t="s">
        <v>3466</v>
      </c>
      <c r="M324" s="8">
        <v>12.47</v>
      </c>
      <c r="N324" s="8" t="s">
        <v>69</v>
      </c>
      <c r="O324" s="8">
        <v>3.6</v>
      </c>
      <c r="P324" s="8" t="s">
        <v>14</v>
      </c>
      <c r="Q324" s="8" t="s">
        <v>12</v>
      </c>
      <c r="R324" s="8" t="s">
        <v>3162</v>
      </c>
      <c r="S324" s="19">
        <v>2027</v>
      </c>
      <c r="T324" s="6">
        <v>2027</v>
      </c>
      <c r="U324" s="4" t="s">
        <v>4241</v>
      </c>
      <c r="V324" s="15" t="s">
        <v>4267</v>
      </c>
      <c r="W324" s="25"/>
      <c r="X324" s="25"/>
      <c r="Y324" s="25"/>
      <c r="Z324" s="25"/>
      <c r="AA324" s="25"/>
      <c r="AB324" s="25"/>
      <c r="AC324" s="25"/>
      <c r="AD324" s="7" t="str">
        <f t="shared" si="10"/>
        <v>PRT-DISTRITO CAPITAL-60</v>
      </c>
      <c r="AE324" s="8" t="s">
        <v>109</v>
      </c>
      <c r="AF324" s="8"/>
      <c r="AG324" s="8"/>
      <c r="AH324" s="8" t="s">
        <v>73</v>
      </c>
      <c r="AI324" s="5">
        <f t="shared" ref="AI324:AI387" si="11">+AI323+1</f>
        <v>60</v>
      </c>
    </row>
    <row r="325" spans="1:35" s="5" customFormat="1" ht="84.9" hidden="1" customHeight="1" x14ac:dyDescent="0.3">
      <c r="A325" s="7">
        <v>324</v>
      </c>
      <c r="B325" s="8" t="s">
        <v>3951</v>
      </c>
      <c r="C325" s="8" t="s">
        <v>3467</v>
      </c>
      <c r="D325" s="8" t="s">
        <v>3468</v>
      </c>
      <c r="E325" s="8" t="s">
        <v>755</v>
      </c>
      <c r="F325" s="8" t="s">
        <v>3469</v>
      </c>
      <c r="G325" s="9">
        <v>451600</v>
      </c>
      <c r="H325" s="17">
        <v>8</v>
      </c>
      <c r="I325" s="4" t="s">
        <v>76</v>
      </c>
      <c r="J325" s="8" t="s">
        <v>15</v>
      </c>
      <c r="K325" s="8" t="s">
        <v>67</v>
      </c>
      <c r="L325" s="8" t="s">
        <v>3470</v>
      </c>
      <c r="M325" s="8">
        <v>12.47</v>
      </c>
      <c r="N325" s="8" t="s">
        <v>69</v>
      </c>
      <c r="O325" s="8">
        <v>6</v>
      </c>
      <c r="P325" s="8" t="s">
        <v>14</v>
      </c>
      <c r="Q325" s="8" t="s">
        <v>3193</v>
      </c>
      <c r="R325" s="8" t="s">
        <v>3471</v>
      </c>
      <c r="S325" s="19">
        <v>2029</v>
      </c>
      <c r="T325" s="6">
        <v>2029</v>
      </c>
      <c r="U325" s="4" t="s">
        <v>4249</v>
      </c>
      <c r="V325" s="15" t="s">
        <v>4271</v>
      </c>
      <c r="W325" s="25"/>
      <c r="X325" s="25"/>
      <c r="Y325" s="25"/>
      <c r="Z325" s="25"/>
      <c r="AA325" s="25"/>
      <c r="AB325" s="25"/>
      <c r="AC325" s="25"/>
      <c r="AD325" s="7" t="str">
        <f t="shared" si="10"/>
        <v>PRT-DISTRITO CAPITAL-61</v>
      </c>
      <c r="AE325" s="8" t="s">
        <v>109</v>
      </c>
      <c r="AF325" s="8"/>
      <c r="AG325" s="8"/>
      <c r="AH325" s="8" t="s">
        <v>73</v>
      </c>
      <c r="AI325" s="5">
        <f t="shared" si="11"/>
        <v>61</v>
      </c>
    </row>
    <row r="326" spans="1:35" s="5" customFormat="1" ht="84.9" hidden="1" customHeight="1" x14ac:dyDescent="0.3">
      <c r="A326" s="7">
        <v>325</v>
      </c>
      <c r="B326" s="8" t="s">
        <v>3952</v>
      </c>
      <c r="C326" s="8" t="s">
        <v>3472</v>
      </c>
      <c r="D326" s="8" t="s">
        <v>3473</v>
      </c>
      <c r="E326" s="8" t="s">
        <v>755</v>
      </c>
      <c r="F326" s="8" t="s">
        <v>3474</v>
      </c>
      <c r="G326" s="9">
        <v>257200</v>
      </c>
      <c r="H326" s="17">
        <v>8</v>
      </c>
      <c r="I326" s="4" t="s">
        <v>76</v>
      </c>
      <c r="J326" s="8" t="s">
        <v>15</v>
      </c>
      <c r="K326" s="8" t="s">
        <v>67</v>
      </c>
      <c r="L326" s="8" t="s">
        <v>3475</v>
      </c>
      <c r="M326" s="8">
        <v>12.47</v>
      </c>
      <c r="N326" s="8" t="s">
        <v>69</v>
      </c>
      <c r="O326" s="8">
        <v>2.4</v>
      </c>
      <c r="P326" s="8" t="s">
        <v>14</v>
      </c>
      <c r="Q326" s="8" t="s">
        <v>12</v>
      </c>
      <c r="R326" s="8" t="s">
        <v>3188</v>
      </c>
      <c r="S326" s="19">
        <v>2031</v>
      </c>
      <c r="T326" s="6">
        <v>2031</v>
      </c>
      <c r="U326" s="4" t="s">
        <v>4263</v>
      </c>
      <c r="V326" s="15" t="s">
        <v>4268</v>
      </c>
      <c r="W326" s="25"/>
      <c r="X326" s="25"/>
      <c r="Y326" s="25"/>
      <c r="Z326" s="25"/>
      <c r="AA326" s="25"/>
      <c r="AB326" s="25"/>
      <c r="AC326" s="25"/>
      <c r="AD326" s="7" t="str">
        <f t="shared" si="10"/>
        <v>PRT-DISTRITO CAPITAL-62</v>
      </c>
      <c r="AE326" s="8" t="s">
        <v>109</v>
      </c>
      <c r="AF326" s="8"/>
      <c r="AG326" s="8"/>
      <c r="AH326" s="8" t="s">
        <v>73</v>
      </c>
      <c r="AI326" s="5">
        <f t="shared" si="11"/>
        <v>62</v>
      </c>
    </row>
    <row r="327" spans="1:35" s="5" customFormat="1" ht="84.9" hidden="1" customHeight="1" x14ac:dyDescent="0.3">
      <c r="A327" s="7">
        <v>326</v>
      </c>
      <c r="B327" s="8" t="s">
        <v>3953</v>
      </c>
      <c r="C327" s="8" t="s">
        <v>3476</v>
      </c>
      <c r="D327" s="8" t="s">
        <v>3477</v>
      </c>
      <c r="E327" s="8" t="s">
        <v>755</v>
      </c>
      <c r="F327" s="8" t="s">
        <v>3478</v>
      </c>
      <c r="G327" s="9">
        <v>369000</v>
      </c>
      <c r="H327" s="17">
        <v>8</v>
      </c>
      <c r="I327" s="4" t="s">
        <v>76</v>
      </c>
      <c r="J327" s="8" t="s">
        <v>15</v>
      </c>
      <c r="K327" s="8" t="s">
        <v>67</v>
      </c>
      <c r="L327" s="8" t="s">
        <v>3479</v>
      </c>
      <c r="M327" s="8">
        <v>12.47</v>
      </c>
      <c r="N327" s="8" t="s">
        <v>69</v>
      </c>
      <c r="O327" s="8">
        <v>8.4</v>
      </c>
      <c r="P327" s="8" t="s">
        <v>14</v>
      </c>
      <c r="Q327" s="8" t="s">
        <v>321</v>
      </c>
      <c r="R327" s="8" t="s">
        <v>3480</v>
      </c>
      <c r="S327" s="19">
        <v>2027</v>
      </c>
      <c r="T327" s="6">
        <v>2027</v>
      </c>
      <c r="U327" s="4" t="s">
        <v>4241</v>
      </c>
      <c r="V327" s="15" t="s">
        <v>4267</v>
      </c>
      <c r="W327" s="25"/>
      <c r="X327" s="25"/>
      <c r="Y327" s="25"/>
      <c r="Z327" s="25"/>
      <c r="AA327" s="25"/>
      <c r="AB327" s="25"/>
      <c r="AC327" s="25"/>
      <c r="AD327" s="7" t="str">
        <f t="shared" si="10"/>
        <v>PRT-DISTRITO CAPITAL-63</v>
      </c>
      <c r="AE327" s="8" t="s">
        <v>109</v>
      </c>
      <c r="AF327" s="8"/>
      <c r="AG327" s="8"/>
      <c r="AH327" s="8" t="s">
        <v>73</v>
      </c>
      <c r="AI327" s="5">
        <f t="shared" si="11"/>
        <v>63</v>
      </c>
    </row>
    <row r="328" spans="1:35" s="5" customFormat="1" ht="84.9" hidden="1" customHeight="1" x14ac:dyDescent="0.3">
      <c r="A328" s="7">
        <v>327</v>
      </c>
      <c r="B328" s="8" t="s">
        <v>3954</v>
      </c>
      <c r="C328" s="8" t="s">
        <v>3481</v>
      </c>
      <c r="D328" s="8" t="s">
        <v>3482</v>
      </c>
      <c r="E328" s="8" t="s">
        <v>755</v>
      </c>
      <c r="F328" s="8" t="s">
        <v>3483</v>
      </c>
      <c r="G328" s="9">
        <v>248000</v>
      </c>
      <c r="H328" s="17">
        <v>8</v>
      </c>
      <c r="I328" s="4" t="s">
        <v>76</v>
      </c>
      <c r="J328" s="8" t="s">
        <v>15</v>
      </c>
      <c r="K328" s="8" t="s">
        <v>67</v>
      </c>
      <c r="L328" s="8" t="s">
        <v>3484</v>
      </c>
      <c r="M328" s="8">
        <v>12.47</v>
      </c>
      <c r="N328" s="8" t="s">
        <v>69</v>
      </c>
      <c r="O328" s="8">
        <v>4.8</v>
      </c>
      <c r="P328" s="8" t="s">
        <v>14</v>
      </c>
      <c r="Q328" s="8" t="s">
        <v>321</v>
      </c>
      <c r="R328" s="8" t="s">
        <v>3485</v>
      </c>
      <c r="S328" s="19">
        <v>2027</v>
      </c>
      <c r="T328" s="6">
        <v>2027</v>
      </c>
      <c r="U328" s="4" t="s">
        <v>4241</v>
      </c>
      <c r="V328" s="15" t="s">
        <v>4267</v>
      </c>
      <c r="W328" s="25"/>
      <c r="X328" s="25"/>
      <c r="Y328" s="25"/>
      <c r="Z328" s="25"/>
      <c r="AA328" s="25"/>
      <c r="AB328" s="25"/>
      <c r="AC328" s="25"/>
      <c r="AD328" s="7" t="str">
        <f t="shared" si="10"/>
        <v>PRT-DISTRITO CAPITAL-64</v>
      </c>
      <c r="AE328" s="8" t="s">
        <v>109</v>
      </c>
      <c r="AF328" s="8"/>
      <c r="AG328" s="8"/>
      <c r="AH328" s="8" t="s">
        <v>73</v>
      </c>
      <c r="AI328" s="5">
        <f t="shared" si="11"/>
        <v>64</v>
      </c>
    </row>
    <row r="329" spans="1:35" s="5" customFormat="1" ht="84.9" hidden="1" customHeight="1" x14ac:dyDescent="0.3">
      <c r="A329" s="7">
        <v>328</v>
      </c>
      <c r="B329" s="8" t="s">
        <v>3955</v>
      </c>
      <c r="C329" s="8" t="s">
        <v>3486</v>
      </c>
      <c r="D329" s="8" t="s">
        <v>3487</v>
      </c>
      <c r="E329" s="8" t="s">
        <v>755</v>
      </c>
      <c r="F329" s="8" t="s">
        <v>3488</v>
      </c>
      <c r="G329" s="9">
        <v>466000</v>
      </c>
      <c r="H329" s="17">
        <v>8</v>
      </c>
      <c r="I329" s="4" t="s">
        <v>76</v>
      </c>
      <c r="J329" s="8" t="s">
        <v>15</v>
      </c>
      <c r="K329" s="8" t="s">
        <v>67</v>
      </c>
      <c r="L329" s="8" t="s">
        <v>3489</v>
      </c>
      <c r="M329" s="8">
        <v>12.47</v>
      </c>
      <c r="N329" s="8" t="s">
        <v>69</v>
      </c>
      <c r="O329" s="8">
        <v>3.6</v>
      </c>
      <c r="P329" s="8" t="s">
        <v>14</v>
      </c>
      <c r="Q329" s="8" t="s">
        <v>321</v>
      </c>
      <c r="R329" s="8" t="s">
        <v>3490</v>
      </c>
      <c r="S329" s="19">
        <v>2027</v>
      </c>
      <c r="T329" s="6">
        <v>2027</v>
      </c>
      <c r="U329" s="4" t="s">
        <v>4241</v>
      </c>
      <c r="V329" s="15" t="s">
        <v>4267</v>
      </c>
      <c r="W329" s="25"/>
      <c r="X329" s="25"/>
      <c r="Y329" s="25"/>
      <c r="Z329" s="25"/>
      <c r="AA329" s="25"/>
      <c r="AB329" s="25"/>
      <c r="AC329" s="25"/>
      <c r="AD329" s="7" t="str">
        <f t="shared" si="10"/>
        <v>PRT-DISTRITO CAPITAL-65</v>
      </c>
      <c r="AE329" s="8" t="s">
        <v>109</v>
      </c>
      <c r="AF329" s="8"/>
      <c r="AG329" s="8"/>
      <c r="AH329" s="8" t="s">
        <v>73</v>
      </c>
      <c r="AI329" s="5">
        <f t="shared" si="11"/>
        <v>65</v>
      </c>
    </row>
    <row r="330" spans="1:35" s="5" customFormat="1" ht="84.9" hidden="1" customHeight="1" x14ac:dyDescent="0.3">
      <c r="A330" s="7">
        <v>329</v>
      </c>
      <c r="B330" s="8" t="s">
        <v>3956</v>
      </c>
      <c r="C330" s="8" t="s">
        <v>3491</v>
      </c>
      <c r="D330" s="8" t="s">
        <v>3492</v>
      </c>
      <c r="E330" s="8" t="s">
        <v>755</v>
      </c>
      <c r="F330" s="8" t="s">
        <v>3493</v>
      </c>
      <c r="G330" s="9">
        <v>293200</v>
      </c>
      <c r="H330" s="17">
        <v>8</v>
      </c>
      <c r="I330" s="4" t="s">
        <v>76</v>
      </c>
      <c r="J330" s="8" t="s">
        <v>15</v>
      </c>
      <c r="K330" s="8" t="s">
        <v>67</v>
      </c>
      <c r="L330" s="8" t="s">
        <v>3494</v>
      </c>
      <c r="M330" s="8">
        <v>12.47</v>
      </c>
      <c r="N330" s="8" t="s">
        <v>69</v>
      </c>
      <c r="O330" s="8">
        <v>6</v>
      </c>
      <c r="P330" s="8" t="s">
        <v>14</v>
      </c>
      <c r="Q330" s="8" t="s">
        <v>3177</v>
      </c>
      <c r="R330" s="8" t="s">
        <v>3495</v>
      </c>
      <c r="S330" s="19">
        <v>2027</v>
      </c>
      <c r="T330" s="6">
        <v>2027</v>
      </c>
      <c r="U330" s="4" t="s">
        <v>4241</v>
      </c>
      <c r="V330" s="15" t="s">
        <v>4267</v>
      </c>
      <c r="W330" s="25"/>
      <c r="X330" s="25"/>
      <c r="Y330" s="25"/>
      <c r="Z330" s="25"/>
      <c r="AA330" s="25"/>
      <c r="AB330" s="25"/>
      <c r="AC330" s="25"/>
      <c r="AD330" s="7" t="str">
        <f t="shared" si="10"/>
        <v>PRT-DISTRITO CAPITAL-66</v>
      </c>
      <c r="AE330" s="8" t="s">
        <v>109</v>
      </c>
      <c r="AF330" s="8"/>
      <c r="AG330" s="8"/>
      <c r="AH330" s="8" t="s">
        <v>73</v>
      </c>
      <c r="AI330" s="5">
        <f t="shared" si="11"/>
        <v>66</v>
      </c>
    </row>
    <row r="331" spans="1:35" s="5" customFormat="1" ht="84.9" hidden="1" customHeight="1" x14ac:dyDescent="0.3">
      <c r="A331" s="7">
        <v>330</v>
      </c>
      <c r="B331" s="8" t="s">
        <v>3957</v>
      </c>
      <c r="C331" s="8" t="s">
        <v>3496</v>
      </c>
      <c r="D331" s="8" t="s">
        <v>3497</v>
      </c>
      <c r="E331" s="8" t="s">
        <v>755</v>
      </c>
      <c r="F331" s="8" t="s">
        <v>3498</v>
      </c>
      <c r="G331" s="9">
        <v>278200</v>
      </c>
      <c r="H331" s="17">
        <v>8</v>
      </c>
      <c r="I331" s="4" t="s">
        <v>76</v>
      </c>
      <c r="J331" s="8" t="s">
        <v>15</v>
      </c>
      <c r="K331" s="8" t="s">
        <v>67</v>
      </c>
      <c r="L331" s="8" t="s">
        <v>3499</v>
      </c>
      <c r="M331" s="8">
        <v>12.47</v>
      </c>
      <c r="N331" s="8" t="s">
        <v>69</v>
      </c>
      <c r="O331" s="8">
        <v>6</v>
      </c>
      <c r="P331" s="8" t="s">
        <v>14</v>
      </c>
      <c r="Q331" s="8" t="s">
        <v>3177</v>
      </c>
      <c r="R331" s="8" t="s">
        <v>3495</v>
      </c>
      <c r="S331" s="19">
        <v>2027</v>
      </c>
      <c r="T331" s="6">
        <v>2027</v>
      </c>
      <c r="U331" s="4" t="s">
        <v>4241</v>
      </c>
      <c r="V331" s="15" t="s">
        <v>4267</v>
      </c>
      <c r="W331" s="25"/>
      <c r="X331" s="25"/>
      <c r="Y331" s="25"/>
      <c r="Z331" s="25"/>
      <c r="AA331" s="25"/>
      <c r="AB331" s="25"/>
      <c r="AC331" s="25"/>
      <c r="AD331" s="7" t="str">
        <f t="shared" si="10"/>
        <v>PRT-DISTRITO CAPITAL-67</v>
      </c>
      <c r="AE331" s="8" t="s">
        <v>109</v>
      </c>
      <c r="AF331" s="8"/>
      <c r="AG331" s="8"/>
      <c r="AH331" s="8" t="s">
        <v>73</v>
      </c>
      <c r="AI331" s="5">
        <f t="shared" si="11"/>
        <v>67</v>
      </c>
    </row>
    <row r="332" spans="1:35" s="5" customFormat="1" ht="84.9" hidden="1" customHeight="1" x14ac:dyDescent="0.3">
      <c r="A332" s="7">
        <v>331</v>
      </c>
      <c r="B332" s="8" t="s">
        <v>3958</v>
      </c>
      <c r="C332" s="8" t="s">
        <v>3500</v>
      </c>
      <c r="D332" s="8" t="s">
        <v>3501</v>
      </c>
      <c r="E332" s="8" t="s">
        <v>755</v>
      </c>
      <c r="F332" s="8" t="s">
        <v>3502</v>
      </c>
      <c r="G332" s="9">
        <v>484000</v>
      </c>
      <c r="H332" s="17">
        <v>8</v>
      </c>
      <c r="I332" s="4" t="s">
        <v>76</v>
      </c>
      <c r="J332" s="8" t="s">
        <v>15</v>
      </c>
      <c r="K332" s="8" t="s">
        <v>67</v>
      </c>
      <c r="L332" s="8" t="s">
        <v>3503</v>
      </c>
      <c r="M332" s="8">
        <v>12.47</v>
      </c>
      <c r="N332" s="8" t="s">
        <v>69</v>
      </c>
      <c r="O332" s="8">
        <v>2.4</v>
      </c>
      <c r="P332" s="8" t="s">
        <v>14</v>
      </c>
      <c r="Q332" s="8" t="s">
        <v>3193</v>
      </c>
      <c r="R332" s="8" t="s">
        <v>3462</v>
      </c>
      <c r="S332" s="19">
        <v>2027</v>
      </c>
      <c r="T332" s="6">
        <v>2027</v>
      </c>
      <c r="U332" s="4" t="s">
        <v>4241</v>
      </c>
      <c r="V332" s="15" t="s">
        <v>4267</v>
      </c>
      <c r="W332" s="25"/>
      <c r="X332" s="25"/>
      <c r="Y332" s="25"/>
      <c r="Z332" s="25"/>
      <c r="AA332" s="25"/>
      <c r="AB332" s="25"/>
      <c r="AC332" s="25"/>
      <c r="AD332" s="7" t="str">
        <f t="shared" si="10"/>
        <v>PRT-DISTRITO CAPITAL-68</v>
      </c>
      <c r="AE332" s="8" t="s">
        <v>109</v>
      </c>
      <c r="AF332" s="8"/>
      <c r="AG332" s="8"/>
      <c r="AH332" s="8" t="s">
        <v>73</v>
      </c>
      <c r="AI332" s="5">
        <f t="shared" si="11"/>
        <v>68</v>
      </c>
    </row>
    <row r="333" spans="1:35" s="5" customFormat="1" ht="84.9" hidden="1" customHeight="1" x14ac:dyDescent="0.3">
      <c r="A333" s="7">
        <v>332</v>
      </c>
      <c r="B333" s="8" t="s">
        <v>3959</v>
      </c>
      <c r="C333" s="8" t="s">
        <v>3504</v>
      </c>
      <c r="D333" s="8" t="s">
        <v>3505</v>
      </c>
      <c r="E333" s="8" t="s">
        <v>755</v>
      </c>
      <c r="F333" s="8" t="s">
        <v>3506</v>
      </c>
      <c r="G333" s="9">
        <v>1612320</v>
      </c>
      <c r="H333" s="17">
        <v>8</v>
      </c>
      <c r="I333" s="4" t="s">
        <v>76</v>
      </c>
      <c r="J333" s="8" t="s">
        <v>15</v>
      </c>
      <c r="K333" s="8" t="s">
        <v>67</v>
      </c>
      <c r="L333" s="8" t="s">
        <v>3507</v>
      </c>
      <c r="M333" s="8">
        <v>4.8</v>
      </c>
      <c r="N333" s="8" t="s">
        <v>69</v>
      </c>
      <c r="O333" s="8">
        <v>13.352</v>
      </c>
      <c r="P333" s="8" t="s">
        <v>14</v>
      </c>
      <c r="Q333" s="8" t="s">
        <v>321</v>
      </c>
      <c r="R333" s="8" t="s">
        <v>3508</v>
      </c>
      <c r="S333" s="19">
        <v>2027</v>
      </c>
      <c r="T333" s="6">
        <v>2027</v>
      </c>
      <c r="U333" s="4" t="s">
        <v>4241</v>
      </c>
      <c r="V333" s="15" t="s">
        <v>4267</v>
      </c>
      <c r="W333" s="25"/>
      <c r="X333" s="25"/>
      <c r="Y333" s="25"/>
      <c r="Z333" s="25"/>
      <c r="AA333" s="25"/>
      <c r="AB333" s="25"/>
      <c r="AC333" s="25"/>
      <c r="AD333" s="7" t="str">
        <f t="shared" si="10"/>
        <v>PRT-DISTRITO CAPITAL-69</v>
      </c>
      <c r="AE333" s="8" t="s">
        <v>109</v>
      </c>
      <c r="AF333" s="8"/>
      <c r="AG333" s="8"/>
      <c r="AH333" s="8" t="s">
        <v>73</v>
      </c>
      <c r="AI333" s="5">
        <f t="shared" si="11"/>
        <v>69</v>
      </c>
    </row>
    <row r="334" spans="1:35" s="5" customFormat="1" ht="84.9" hidden="1" customHeight="1" x14ac:dyDescent="0.3">
      <c r="A334" s="7">
        <v>333</v>
      </c>
      <c r="B334" s="8" t="s">
        <v>3960</v>
      </c>
      <c r="C334" s="8" t="s">
        <v>3509</v>
      </c>
      <c r="D334" s="8" t="s">
        <v>3510</v>
      </c>
      <c r="E334" s="8" t="s">
        <v>755</v>
      </c>
      <c r="F334" s="8" t="s">
        <v>3511</v>
      </c>
      <c r="G334" s="9">
        <v>245000</v>
      </c>
      <c r="H334" s="17">
        <v>8</v>
      </c>
      <c r="I334" s="4" t="s">
        <v>76</v>
      </c>
      <c r="J334" s="8" t="s">
        <v>15</v>
      </c>
      <c r="K334" s="8" t="s">
        <v>67</v>
      </c>
      <c r="L334" s="8" t="s">
        <v>3512</v>
      </c>
      <c r="M334" s="8">
        <v>12.47</v>
      </c>
      <c r="N334" s="8" t="s">
        <v>69</v>
      </c>
      <c r="O334" s="8">
        <v>0</v>
      </c>
      <c r="P334" s="8" t="s">
        <v>14</v>
      </c>
      <c r="Q334" s="8" t="s">
        <v>12</v>
      </c>
      <c r="R334" s="8" t="s">
        <v>3513</v>
      </c>
      <c r="S334" s="19">
        <v>2027</v>
      </c>
      <c r="T334" s="6">
        <v>2027</v>
      </c>
      <c r="U334" s="4" t="s">
        <v>4241</v>
      </c>
      <c r="V334" s="15" t="s">
        <v>4267</v>
      </c>
      <c r="W334" s="25"/>
      <c r="X334" s="25"/>
      <c r="Y334" s="25"/>
      <c r="Z334" s="25"/>
      <c r="AA334" s="25"/>
      <c r="AB334" s="25"/>
      <c r="AC334" s="25"/>
      <c r="AD334" s="7" t="str">
        <f t="shared" si="10"/>
        <v>PRT-DISTRITO CAPITAL-70</v>
      </c>
      <c r="AE334" s="8" t="s">
        <v>109</v>
      </c>
      <c r="AF334" s="8"/>
      <c r="AG334" s="8"/>
      <c r="AH334" s="8" t="s">
        <v>73</v>
      </c>
      <c r="AI334" s="5">
        <f t="shared" si="11"/>
        <v>70</v>
      </c>
    </row>
    <row r="335" spans="1:35" s="5" customFormat="1" ht="84.9" hidden="1" customHeight="1" x14ac:dyDescent="0.3">
      <c r="A335" s="7">
        <v>334</v>
      </c>
      <c r="B335" s="8" t="s">
        <v>3961</v>
      </c>
      <c r="C335" s="8" t="s">
        <v>3514</v>
      </c>
      <c r="D335" s="8" t="s">
        <v>3515</v>
      </c>
      <c r="E335" s="8" t="s">
        <v>755</v>
      </c>
      <c r="F335" s="8" t="s">
        <v>3516</v>
      </c>
      <c r="G335" s="9">
        <v>1442740</v>
      </c>
      <c r="H335" s="17">
        <v>8</v>
      </c>
      <c r="I335" s="4" t="s">
        <v>76</v>
      </c>
      <c r="J335" s="8" t="s">
        <v>15</v>
      </c>
      <c r="K335" s="8" t="s">
        <v>67</v>
      </c>
      <c r="L335" s="8" t="s">
        <v>3517</v>
      </c>
      <c r="M335" s="8">
        <v>4.8</v>
      </c>
      <c r="N335" s="8" t="s">
        <v>69</v>
      </c>
      <c r="O335" s="8">
        <v>11.364000000000001</v>
      </c>
      <c r="P335" s="8" t="s">
        <v>14</v>
      </c>
      <c r="Q335" s="8" t="s">
        <v>321</v>
      </c>
      <c r="R335" s="8" t="s">
        <v>3518</v>
      </c>
      <c r="S335" s="19">
        <v>2029</v>
      </c>
      <c r="T335" s="6">
        <v>2029</v>
      </c>
      <c r="U335" s="4" t="s">
        <v>4249</v>
      </c>
      <c r="V335" s="15" t="s">
        <v>4271</v>
      </c>
      <c r="W335" s="25"/>
      <c r="X335" s="25"/>
      <c r="Y335" s="25"/>
      <c r="Z335" s="25"/>
      <c r="AA335" s="25"/>
      <c r="AB335" s="25"/>
      <c r="AC335" s="25"/>
      <c r="AD335" s="7" t="str">
        <f t="shared" si="10"/>
        <v>PRT-DISTRITO CAPITAL-71</v>
      </c>
      <c r="AE335" s="8" t="s">
        <v>109</v>
      </c>
      <c r="AF335" s="8"/>
      <c r="AG335" s="8"/>
      <c r="AH335" s="8" t="s">
        <v>73</v>
      </c>
      <c r="AI335" s="5">
        <f t="shared" si="11"/>
        <v>71</v>
      </c>
    </row>
    <row r="336" spans="1:35" s="5" customFormat="1" ht="84.9" hidden="1" customHeight="1" x14ac:dyDescent="0.3">
      <c r="A336" s="7">
        <v>335</v>
      </c>
      <c r="B336" s="8" t="s">
        <v>3962</v>
      </c>
      <c r="C336" s="8" t="s">
        <v>3519</v>
      </c>
      <c r="D336" s="8" t="s">
        <v>3520</v>
      </c>
      <c r="E336" s="8" t="s">
        <v>755</v>
      </c>
      <c r="F336" s="8" t="s">
        <v>3521</v>
      </c>
      <c r="G336" s="9">
        <v>354000</v>
      </c>
      <c r="H336" s="17">
        <v>8</v>
      </c>
      <c r="I336" s="4" t="s">
        <v>76</v>
      </c>
      <c r="J336" s="8" t="s">
        <v>15</v>
      </c>
      <c r="K336" s="8" t="s">
        <v>67</v>
      </c>
      <c r="L336" s="8" t="s">
        <v>3522</v>
      </c>
      <c r="M336" s="8">
        <v>12.47</v>
      </c>
      <c r="N336" s="8" t="s">
        <v>69</v>
      </c>
      <c r="O336" s="8">
        <v>8.4</v>
      </c>
      <c r="P336" s="8" t="s">
        <v>14</v>
      </c>
      <c r="Q336" s="8" t="s">
        <v>321</v>
      </c>
      <c r="R336" s="8" t="s">
        <v>355</v>
      </c>
      <c r="S336" s="19">
        <v>2029</v>
      </c>
      <c r="T336" s="6">
        <v>2029</v>
      </c>
      <c r="U336" s="4" t="s">
        <v>4249</v>
      </c>
      <c r="V336" s="15" t="s">
        <v>4271</v>
      </c>
      <c r="W336" s="25"/>
      <c r="X336" s="25"/>
      <c r="Y336" s="25"/>
      <c r="Z336" s="25"/>
      <c r="AA336" s="25"/>
      <c r="AB336" s="25"/>
      <c r="AC336" s="25"/>
      <c r="AD336" s="7" t="str">
        <f t="shared" si="10"/>
        <v>PRT-DISTRITO CAPITAL-72</v>
      </c>
      <c r="AE336" s="8" t="s">
        <v>109</v>
      </c>
      <c r="AF336" s="8"/>
      <c r="AG336" s="8"/>
      <c r="AH336" s="8" t="s">
        <v>73</v>
      </c>
      <c r="AI336" s="5">
        <f t="shared" si="11"/>
        <v>72</v>
      </c>
    </row>
    <row r="337" spans="1:35" s="5" customFormat="1" ht="84.9" hidden="1" customHeight="1" x14ac:dyDescent="0.3">
      <c r="A337" s="7">
        <v>336</v>
      </c>
      <c r="B337" s="8" t="s">
        <v>3963</v>
      </c>
      <c r="C337" s="8" t="s">
        <v>3523</v>
      </c>
      <c r="D337" s="8" t="s">
        <v>3524</v>
      </c>
      <c r="E337" s="8" t="s">
        <v>755</v>
      </c>
      <c r="F337" s="8" t="s">
        <v>3525</v>
      </c>
      <c r="G337" s="9">
        <v>506000</v>
      </c>
      <c r="H337" s="17">
        <v>8</v>
      </c>
      <c r="I337" s="4" t="s">
        <v>76</v>
      </c>
      <c r="J337" s="8" t="s">
        <v>15</v>
      </c>
      <c r="K337" s="8" t="s">
        <v>67</v>
      </c>
      <c r="L337" s="8" t="s">
        <v>3526</v>
      </c>
      <c r="M337" s="8">
        <v>12.47</v>
      </c>
      <c r="N337" s="8" t="s">
        <v>69</v>
      </c>
      <c r="O337" s="8">
        <v>3.6</v>
      </c>
      <c r="P337" s="8" t="s">
        <v>14</v>
      </c>
      <c r="Q337" s="8" t="s">
        <v>321</v>
      </c>
      <c r="R337" s="8" t="s">
        <v>3490</v>
      </c>
      <c r="S337" s="19">
        <v>2031</v>
      </c>
      <c r="T337" s="6">
        <v>2031</v>
      </c>
      <c r="U337" s="4" t="s">
        <v>4263</v>
      </c>
      <c r="V337" s="15" t="s">
        <v>4268</v>
      </c>
      <c r="W337" s="25"/>
      <c r="X337" s="25"/>
      <c r="Y337" s="25"/>
      <c r="Z337" s="25"/>
      <c r="AA337" s="25"/>
      <c r="AB337" s="25"/>
      <c r="AC337" s="25"/>
      <c r="AD337" s="7" t="str">
        <f t="shared" si="10"/>
        <v>PRT-DISTRITO CAPITAL-73</v>
      </c>
      <c r="AE337" s="8" t="s">
        <v>109</v>
      </c>
      <c r="AF337" s="8"/>
      <c r="AG337" s="8"/>
      <c r="AH337" s="8" t="s">
        <v>73</v>
      </c>
      <c r="AI337" s="5">
        <f t="shared" si="11"/>
        <v>73</v>
      </c>
    </row>
    <row r="338" spans="1:35" s="5" customFormat="1" ht="84.9" hidden="1" customHeight="1" x14ac:dyDescent="0.3">
      <c r="A338" s="7">
        <v>337</v>
      </c>
      <c r="B338" s="8" t="s">
        <v>3964</v>
      </c>
      <c r="C338" s="8" t="s">
        <v>3527</v>
      </c>
      <c r="D338" s="8" t="s">
        <v>3528</v>
      </c>
      <c r="E338" s="8" t="s">
        <v>755</v>
      </c>
      <c r="F338" s="8" t="s">
        <v>3529</v>
      </c>
      <c r="G338" s="9">
        <v>201000</v>
      </c>
      <c r="H338" s="17">
        <v>8</v>
      </c>
      <c r="I338" s="4" t="s">
        <v>76</v>
      </c>
      <c r="J338" s="8" t="s">
        <v>15</v>
      </c>
      <c r="K338" s="8" t="s">
        <v>67</v>
      </c>
      <c r="L338" s="8" t="s">
        <v>3530</v>
      </c>
      <c r="M338" s="8">
        <v>12.47</v>
      </c>
      <c r="N338" s="8" t="s">
        <v>69</v>
      </c>
      <c r="O338" s="8">
        <v>3.6</v>
      </c>
      <c r="P338" s="8" t="s">
        <v>14</v>
      </c>
      <c r="Q338" s="8" t="s">
        <v>3193</v>
      </c>
      <c r="R338" s="8" t="s">
        <v>3350</v>
      </c>
      <c r="S338" s="19">
        <v>2027</v>
      </c>
      <c r="T338" s="6">
        <v>2027</v>
      </c>
      <c r="U338" s="4" t="s">
        <v>4241</v>
      </c>
      <c r="V338" s="15" t="s">
        <v>4267</v>
      </c>
      <c r="W338" s="25"/>
      <c r="X338" s="25"/>
      <c r="Y338" s="25"/>
      <c r="Z338" s="25"/>
      <c r="AA338" s="25"/>
      <c r="AB338" s="25"/>
      <c r="AC338" s="25"/>
      <c r="AD338" s="7" t="str">
        <f t="shared" si="10"/>
        <v>PRT-DISTRITO CAPITAL-74</v>
      </c>
      <c r="AE338" s="8" t="s">
        <v>109</v>
      </c>
      <c r="AF338" s="8"/>
      <c r="AG338" s="8"/>
      <c r="AH338" s="8" t="s">
        <v>73</v>
      </c>
      <c r="AI338" s="5">
        <f t="shared" si="11"/>
        <v>74</v>
      </c>
    </row>
    <row r="339" spans="1:35" s="5" customFormat="1" ht="84.9" hidden="1" customHeight="1" x14ac:dyDescent="0.3">
      <c r="A339" s="7">
        <v>338</v>
      </c>
      <c r="B339" s="8" t="s">
        <v>3965</v>
      </c>
      <c r="C339" s="8" t="s">
        <v>3531</v>
      </c>
      <c r="D339" s="8" t="s">
        <v>3532</v>
      </c>
      <c r="E339" s="8" t="s">
        <v>755</v>
      </c>
      <c r="F339" s="8" t="s">
        <v>3533</v>
      </c>
      <c r="G339" s="9">
        <v>344000</v>
      </c>
      <c r="H339" s="17">
        <v>8</v>
      </c>
      <c r="I339" s="4" t="s">
        <v>76</v>
      </c>
      <c r="J339" s="8" t="s">
        <v>15</v>
      </c>
      <c r="K339" s="8" t="s">
        <v>67</v>
      </c>
      <c r="L339" s="8" t="s">
        <v>3534</v>
      </c>
      <c r="M339" s="8">
        <v>12.47</v>
      </c>
      <c r="N339" s="8" t="s">
        <v>69</v>
      </c>
      <c r="O339" s="8">
        <v>2.4</v>
      </c>
      <c r="P339" s="8" t="s">
        <v>14</v>
      </c>
      <c r="Q339" s="8" t="s">
        <v>12</v>
      </c>
      <c r="R339" s="8" t="s">
        <v>3457</v>
      </c>
      <c r="S339" s="19">
        <v>2027</v>
      </c>
      <c r="T339" s="6">
        <v>2027</v>
      </c>
      <c r="U339" s="4" t="s">
        <v>4241</v>
      </c>
      <c r="V339" s="15" t="s">
        <v>4267</v>
      </c>
      <c r="W339" s="25"/>
      <c r="X339" s="25"/>
      <c r="Y339" s="25"/>
      <c r="Z339" s="25"/>
      <c r="AA339" s="25"/>
      <c r="AB339" s="25"/>
      <c r="AC339" s="25"/>
      <c r="AD339" s="7" t="str">
        <f t="shared" si="10"/>
        <v>PRT-DISTRITO CAPITAL-75</v>
      </c>
      <c r="AE339" s="8" t="s">
        <v>109</v>
      </c>
      <c r="AF339" s="8"/>
      <c r="AG339" s="8"/>
      <c r="AH339" s="8" t="s">
        <v>73</v>
      </c>
      <c r="AI339" s="5">
        <f t="shared" si="11"/>
        <v>75</v>
      </c>
    </row>
    <row r="340" spans="1:35" s="5" customFormat="1" ht="84.9" hidden="1" customHeight="1" x14ac:dyDescent="0.3">
      <c r="A340" s="7">
        <v>339</v>
      </c>
      <c r="B340" s="8" t="s">
        <v>3966</v>
      </c>
      <c r="C340" s="8" t="s">
        <v>3535</v>
      </c>
      <c r="D340" s="8" t="s">
        <v>3536</v>
      </c>
      <c r="E340" s="8" t="s">
        <v>755</v>
      </c>
      <c r="F340" s="8" t="s">
        <v>3537</v>
      </c>
      <c r="G340" s="9">
        <v>319800</v>
      </c>
      <c r="H340" s="17">
        <v>8</v>
      </c>
      <c r="I340" s="4" t="s">
        <v>76</v>
      </c>
      <c r="J340" s="8" t="s">
        <v>15</v>
      </c>
      <c r="K340" s="8" t="s">
        <v>67</v>
      </c>
      <c r="L340" s="8" t="s">
        <v>3538</v>
      </c>
      <c r="M340" s="8">
        <v>12.47</v>
      </c>
      <c r="N340" s="8" t="s">
        <v>69</v>
      </c>
      <c r="O340" s="8">
        <v>6</v>
      </c>
      <c r="P340" s="8" t="s">
        <v>14</v>
      </c>
      <c r="Q340" s="8" t="s">
        <v>12</v>
      </c>
      <c r="R340" s="8" t="s">
        <v>3188</v>
      </c>
      <c r="S340" s="19">
        <v>2027</v>
      </c>
      <c r="T340" s="6">
        <v>2027</v>
      </c>
      <c r="U340" s="4" t="s">
        <v>4241</v>
      </c>
      <c r="V340" s="15" t="s">
        <v>4267</v>
      </c>
      <c r="W340" s="25"/>
      <c r="X340" s="25"/>
      <c r="Y340" s="25"/>
      <c r="Z340" s="25"/>
      <c r="AA340" s="25"/>
      <c r="AB340" s="25"/>
      <c r="AC340" s="25"/>
      <c r="AD340" s="7" t="str">
        <f t="shared" si="10"/>
        <v>PRT-DISTRITO CAPITAL-76</v>
      </c>
      <c r="AE340" s="8" t="s">
        <v>109</v>
      </c>
      <c r="AF340" s="8"/>
      <c r="AG340" s="8"/>
      <c r="AH340" s="8" t="s">
        <v>73</v>
      </c>
      <c r="AI340" s="5">
        <f t="shared" si="11"/>
        <v>76</v>
      </c>
    </row>
    <row r="341" spans="1:35" s="5" customFormat="1" ht="84.9" hidden="1" customHeight="1" x14ac:dyDescent="0.3">
      <c r="A341" s="7">
        <v>340</v>
      </c>
      <c r="B341" s="8" t="s">
        <v>3967</v>
      </c>
      <c r="C341" s="8" t="s">
        <v>3539</v>
      </c>
      <c r="D341" s="8" t="s">
        <v>3540</v>
      </c>
      <c r="E341" s="8" t="s">
        <v>755</v>
      </c>
      <c r="F341" s="8" t="s">
        <v>3541</v>
      </c>
      <c r="G341" s="9">
        <v>229000</v>
      </c>
      <c r="H341" s="17">
        <v>8</v>
      </c>
      <c r="I341" s="4" t="s">
        <v>76</v>
      </c>
      <c r="J341" s="8" t="s">
        <v>15</v>
      </c>
      <c r="K341" s="8" t="s">
        <v>67</v>
      </c>
      <c r="L341" s="8" t="s">
        <v>3542</v>
      </c>
      <c r="M341" s="8">
        <v>12.47</v>
      </c>
      <c r="N341" s="8" t="s">
        <v>69</v>
      </c>
      <c r="O341" s="8">
        <v>2.4</v>
      </c>
      <c r="P341" s="8" t="s">
        <v>14</v>
      </c>
      <c r="Q341" s="8" t="s">
        <v>12</v>
      </c>
      <c r="R341" s="8" t="s">
        <v>3188</v>
      </c>
      <c r="S341" s="19">
        <v>2027</v>
      </c>
      <c r="T341" s="6">
        <v>2027</v>
      </c>
      <c r="U341" s="4" t="s">
        <v>4241</v>
      </c>
      <c r="V341" s="15" t="s">
        <v>4267</v>
      </c>
      <c r="W341" s="25"/>
      <c r="X341" s="25"/>
      <c r="Y341" s="25"/>
      <c r="Z341" s="25"/>
      <c r="AA341" s="25"/>
      <c r="AB341" s="25"/>
      <c r="AC341" s="25"/>
      <c r="AD341" s="7" t="str">
        <f t="shared" si="10"/>
        <v>PRT-DISTRITO CAPITAL-77</v>
      </c>
      <c r="AE341" s="8" t="s">
        <v>109</v>
      </c>
      <c r="AF341" s="8"/>
      <c r="AG341" s="8"/>
      <c r="AH341" s="8" t="s">
        <v>73</v>
      </c>
      <c r="AI341" s="5">
        <f t="shared" si="11"/>
        <v>77</v>
      </c>
    </row>
    <row r="342" spans="1:35" s="5" customFormat="1" ht="84.9" hidden="1" customHeight="1" x14ac:dyDescent="0.3">
      <c r="A342" s="7">
        <v>341</v>
      </c>
      <c r="B342" s="8" t="s">
        <v>3968</v>
      </c>
      <c r="C342" s="8" t="s">
        <v>3543</v>
      </c>
      <c r="D342" s="8" t="s">
        <v>3544</v>
      </c>
      <c r="E342" s="8" t="s">
        <v>755</v>
      </c>
      <c r="F342" s="8" t="s">
        <v>3545</v>
      </c>
      <c r="G342" s="9">
        <v>157000</v>
      </c>
      <c r="H342" s="17">
        <v>8</v>
      </c>
      <c r="I342" s="4" t="s">
        <v>76</v>
      </c>
      <c r="J342" s="8" t="s">
        <v>15</v>
      </c>
      <c r="K342" s="8" t="s">
        <v>67</v>
      </c>
      <c r="L342" s="8" t="s">
        <v>3546</v>
      </c>
      <c r="M342" s="8">
        <v>12.47</v>
      </c>
      <c r="N342" s="8" t="s">
        <v>69</v>
      </c>
      <c r="O342" s="8">
        <v>1.2</v>
      </c>
      <c r="P342" s="8" t="s">
        <v>14</v>
      </c>
      <c r="Q342" s="8" t="s">
        <v>3547</v>
      </c>
      <c r="R342" s="8" t="s">
        <v>3548</v>
      </c>
      <c r="S342" s="19">
        <v>2027</v>
      </c>
      <c r="T342" s="6">
        <v>2027</v>
      </c>
      <c r="U342" s="4" t="s">
        <v>4241</v>
      </c>
      <c r="V342" s="15" t="s">
        <v>4267</v>
      </c>
      <c r="W342" s="25"/>
      <c r="X342" s="25"/>
      <c r="Y342" s="25"/>
      <c r="Z342" s="25"/>
      <c r="AA342" s="25"/>
      <c r="AB342" s="25"/>
      <c r="AC342" s="25"/>
      <c r="AD342" s="7" t="str">
        <f t="shared" si="10"/>
        <v>PRT-DISTRITO CAPITAL-78</v>
      </c>
      <c r="AE342" s="8" t="s">
        <v>109</v>
      </c>
      <c r="AF342" s="8"/>
      <c r="AG342" s="8"/>
      <c r="AH342" s="8" t="s">
        <v>73</v>
      </c>
      <c r="AI342" s="5">
        <f t="shared" si="11"/>
        <v>78</v>
      </c>
    </row>
    <row r="343" spans="1:35" s="5" customFormat="1" ht="84.9" hidden="1" customHeight="1" x14ac:dyDescent="0.3">
      <c r="A343" s="7">
        <v>342</v>
      </c>
      <c r="B343" s="8" t="s">
        <v>3969</v>
      </c>
      <c r="C343" s="8" t="s">
        <v>3549</v>
      </c>
      <c r="D343" s="8" t="s">
        <v>3550</v>
      </c>
      <c r="E343" s="8" t="s">
        <v>755</v>
      </c>
      <c r="F343" s="8" t="s">
        <v>3551</v>
      </c>
      <c r="G343" s="9">
        <v>333400</v>
      </c>
      <c r="H343" s="17">
        <v>8</v>
      </c>
      <c r="I343" s="4" t="s">
        <v>76</v>
      </c>
      <c r="J343" s="8" t="s">
        <v>15</v>
      </c>
      <c r="K343" s="8" t="s">
        <v>67</v>
      </c>
      <c r="L343" s="8" t="s">
        <v>3552</v>
      </c>
      <c r="M343" s="8">
        <v>12.47</v>
      </c>
      <c r="N343" s="8" t="s">
        <v>69</v>
      </c>
      <c r="O343" s="8">
        <v>1.2</v>
      </c>
      <c r="P343" s="8" t="s">
        <v>14</v>
      </c>
      <c r="Q343" s="8" t="s">
        <v>321</v>
      </c>
      <c r="R343" s="8" t="s">
        <v>3398</v>
      </c>
      <c r="S343" s="19">
        <v>2027</v>
      </c>
      <c r="T343" s="6">
        <v>2027</v>
      </c>
      <c r="U343" s="4" t="s">
        <v>4241</v>
      </c>
      <c r="V343" s="15" t="s">
        <v>4267</v>
      </c>
      <c r="W343" s="25"/>
      <c r="X343" s="25"/>
      <c r="Y343" s="25"/>
      <c r="Z343" s="25"/>
      <c r="AA343" s="25"/>
      <c r="AB343" s="25"/>
      <c r="AC343" s="25"/>
      <c r="AD343" s="7" t="str">
        <f t="shared" si="10"/>
        <v>PRT-DISTRITO CAPITAL-79</v>
      </c>
      <c r="AE343" s="8" t="s">
        <v>109</v>
      </c>
      <c r="AF343" s="8"/>
      <c r="AG343" s="8"/>
      <c r="AH343" s="8" t="s">
        <v>73</v>
      </c>
      <c r="AI343" s="5">
        <f t="shared" si="11"/>
        <v>79</v>
      </c>
    </row>
    <row r="344" spans="1:35" s="5" customFormat="1" ht="84.9" hidden="1" customHeight="1" x14ac:dyDescent="0.3">
      <c r="A344" s="7">
        <v>343</v>
      </c>
      <c r="B344" s="8" t="s">
        <v>3970</v>
      </c>
      <c r="C344" s="8" t="s">
        <v>3553</v>
      </c>
      <c r="D344" s="8" t="s">
        <v>3554</v>
      </c>
      <c r="E344" s="8" t="s">
        <v>755</v>
      </c>
      <c r="F344" s="8" t="s">
        <v>3555</v>
      </c>
      <c r="G344" s="9">
        <v>416180</v>
      </c>
      <c r="H344" s="17">
        <v>8</v>
      </c>
      <c r="I344" s="4" t="s">
        <v>76</v>
      </c>
      <c r="J344" s="8" t="s">
        <v>15</v>
      </c>
      <c r="K344" s="8" t="s">
        <v>67</v>
      </c>
      <c r="L344" s="8" t="s">
        <v>3556</v>
      </c>
      <c r="M344" s="8">
        <v>4.8</v>
      </c>
      <c r="N344" s="8" t="s">
        <v>69</v>
      </c>
      <c r="O344" s="8">
        <v>6.2279999999999998</v>
      </c>
      <c r="P344" s="8" t="s">
        <v>14</v>
      </c>
      <c r="Q344" s="8" t="s">
        <v>321</v>
      </c>
      <c r="R344" s="8" t="s">
        <v>3398</v>
      </c>
      <c r="S344" s="19">
        <v>2027</v>
      </c>
      <c r="T344" s="6">
        <v>2027</v>
      </c>
      <c r="U344" s="4" t="s">
        <v>4241</v>
      </c>
      <c r="V344" s="15" t="s">
        <v>4267</v>
      </c>
      <c r="W344" s="25"/>
      <c r="X344" s="25"/>
      <c r="Y344" s="25"/>
      <c r="Z344" s="25"/>
      <c r="AA344" s="25"/>
      <c r="AB344" s="25"/>
      <c r="AC344" s="25"/>
      <c r="AD344" s="7" t="str">
        <f t="shared" si="10"/>
        <v>PRT-DISTRITO CAPITAL-80</v>
      </c>
      <c r="AE344" s="8" t="s">
        <v>109</v>
      </c>
      <c r="AF344" s="8"/>
      <c r="AG344" s="8"/>
      <c r="AH344" s="8" t="s">
        <v>73</v>
      </c>
      <c r="AI344" s="5">
        <f t="shared" si="11"/>
        <v>80</v>
      </c>
    </row>
    <row r="345" spans="1:35" s="5" customFormat="1" ht="84.9" hidden="1" customHeight="1" x14ac:dyDescent="0.3">
      <c r="A345" s="7">
        <v>344</v>
      </c>
      <c r="B345" s="8" t="s">
        <v>3971</v>
      </c>
      <c r="C345" s="8" t="s">
        <v>3557</v>
      </c>
      <c r="D345" s="8" t="s">
        <v>3558</v>
      </c>
      <c r="E345" s="8" t="s">
        <v>755</v>
      </c>
      <c r="F345" s="8" t="s">
        <v>3559</v>
      </c>
      <c r="G345" s="9">
        <v>303000</v>
      </c>
      <c r="H345" s="17">
        <v>8</v>
      </c>
      <c r="I345" s="4" t="s">
        <v>76</v>
      </c>
      <c r="J345" s="8" t="s">
        <v>15</v>
      </c>
      <c r="K345" s="8" t="s">
        <v>67</v>
      </c>
      <c r="L345" s="8" t="s">
        <v>3560</v>
      </c>
      <c r="M345" s="8">
        <v>12.47</v>
      </c>
      <c r="N345" s="8" t="s">
        <v>69</v>
      </c>
      <c r="O345" s="8">
        <v>4.8</v>
      </c>
      <c r="P345" s="8" t="s">
        <v>14</v>
      </c>
      <c r="Q345" s="8" t="s">
        <v>12</v>
      </c>
      <c r="R345" s="8" t="s">
        <v>3172</v>
      </c>
      <c r="S345" s="19">
        <v>2029</v>
      </c>
      <c r="T345" s="6">
        <v>2029</v>
      </c>
      <c r="U345" s="4" t="s">
        <v>4249</v>
      </c>
      <c r="V345" s="15" t="s">
        <v>4271</v>
      </c>
      <c r="W345" s="25"/>
      <c r="X345" s="25"/>
      <c r="Y345" s="25"/>
      <c r="Z345" s="25"/>
      <c r="AA345" s="25"/>
      <c r="AB345" s="25"/>
      <c r="AC345" s="25"/>
      <c r="AD345" s="7" t="str">
        <f t="shared" si="10"/>
        <v>PRT-DISTRITO CAPITAL-81</v>
      </c>
      <c r="AE345" s="8" t="s">
        <v>109</v>
      </c>
      <c r="AF345" s="8"/>
      <c r="AG345" s="8"/>
      <c r="AH345" s="8" t="s">
        <v>73</v>
      </c>
      <c r="AI345" s="5">
        <f t="shared" si="11"/>
        <v>81</v>
      </c>
    </row>
    <row r="346" spans="1:35" s="5" customFormat="1" ht="84.9" hidden="1" customHeight="1" x14ac:dyDescent="0.3">
      <c r="A346" s="7">
        <v>345</v>
      </c>
      <c r="B346" s="8" t="s">
        <v>3972</v>
      </c>
      <c r="C346" s="8" t="s">
        <v>3561</v>
      </c>
      <c r="D346" s="8" t="s">
        <v>3562</v>
      </c>
      <c r="E346" s="8" t="s">
        <v>755</v>
      </c>
      <c r="F346" s="8" t="s">
        <v>3563</v>
      </c>
      <c r="G346" s="9">
        <v>209400</v>
      </c>
      <c r="H346" s="17">
        <v>8</v>
      </c>
      <c r="I346" s="4" t="s">
        <v>76</v>
      </c>
      <c r="J346" s="8" t="s">
        <v>15</v>
      </c>
      <c r="K346" s="8" t="s">
        <v>67</v>
      </c>
      <c r="L346" s="8" t="s">
        <v>3564</v>
      </c>
      <c r="M346" s="8">
        <v>12.47</v>
      </c>
      <c r="N346" s="8" t="s">
        <v>69</v>
      </c>
      <c r="O346" s="8">
        <v>4.8</v>
      </c>
      <c r="P346" s="8" t="s">
        <v>14</v>
      </c>
      <c r="Q346" s="8" t="s">
        <v>3193</v>
      </c>
      <c r="R346" s="8" t="s">
        <v>3565</v>
      </c>
      <c r="S346" s="19">
        <v>2031</v>
      </c>
      <c r="T346" s="6">
        <v>2031</v>
      </c>
      <c r="U346" s="4" t="s">
        <v>4263</v>
      </c>
      <c r="V346" s="15" t="s">
        <v>4268</v>
      </c>
      <c r="W346" s="25"/>
      <c r="X346" s="25"/>
      <c r="Y346" s="25"/>
      <c r="Z346" s="25"/>
      <c r="AA346" s="25"/>
      <c r="AB346" s="25"/>
      <c r="AC346" s="25"/>
      <c r="AD346" s="7" t="str">
        <f t="shared" si="10"/>
        <v>PRT-DISTRITO CAPITAL-82</v>
      </c>
      <c r="AE346" s="8" t="s">
        <v>109</v>
      </c>
      <c r="AF346" s="8"/>
      <c r="AG346" s="8"/>
      <c r="AH346" s="8" t="s">
        <v>73</v>
      </c>
      <c r="AI346" s="5">
        <f t="shared" si="11"/>
        <v>82</v>
      </c>
    </row>
    <row r="347" spans="1:35" s="5" customFormat="1" ht="84.9" hidden="1" customHeight="1" x14ac:dyDescent="0.3">
      <c r="A347" s="7">
        <v>346</v>
      </c>
      <c r="B347" s="8" t="s">
        <v>3973</v>
      </c>
      <c r="C347" s="8" t="s">
        <v>3566</v>
      </c>
      <c r="D347" s="8" t="s">
        <v>3567</v>
      </c>
      <c r="E347" s="8" t="s">
        <v>755</v>
      </c>
      <c r="F347" s="8" t="s">
        <v>3568</v>
      </c>
      <c r="G347" s="9">
        <v>338200</v>
      </c>
      <c r="H347" s="17">
        <v>8</v>
      </c>
      <c r="I347" s="4" t="s">
        <v>76</v>
      </c>
      <c r="J347" s="8" t="s">
        <v>15</v>
      </c>
      <c r="K347" s="8" t="s">
        <v>67</v>
      </c>
      <c r="L347" s="8" t="s">
        <v>3569</v>
      </c>
      <c r="M347" s="8">
        <v>12.47</v>
      </c>
      <c r="N347" s="8" t="s">
        <v>69</v>
      </c>
      <c r="O347" s="8">
        <v>6</v>
      </c>
      <c r="P347" s="8" t="s">
        <v>14</v>
      </c>
      <c r="Q347" s="8" t="s">
        <v>3193</v>
      </c>
      <c r="R347" s="8" t="s">
        <v>3565</v>
      </c>
      <c r="S347" s="19">
        <v>2027</v>
      </c>
      <c r="T347" s="6">
        <v>2027</v>
      </c>
      <c r="U347" s="4" t="s">
        <v>4241</v>
      </c>
      <c r="V347" s="15" t="s">
        <v>4267</v>
      </c>
      <c r="W347" s="25"/>
      <c r="X347" s="25"/>
      <c r="Y347" s="25"/>
      <c r="Z347" s="25"/>
      <c r="AA347" s="25"/>
      <c r="AB347" s="25"/>
      <c r="AC347" s="25"/>
      <c r="AD347" s="7" t="str">
        <f t="shared" si="10"/>
        <v>PRT-DISTRITO CAPITAL-83</v>
      </c>
      <c r="AE347" s="8" t="s">
        <v>109</v>
      </c>
      <c r="AF347" s="8"/>
      <c r="AG347" s="8"/>
      <c r="AH347" s="8" t="s">
        <v>73</v>
      </c>
      <c r="AI347" s="5">
        <f t="shared" si="11"/>
        <v>83</v>
      </c>
    </row>
    <row r="348" spans="1:35" s="5" customFormat="1" ht="84.9" hidden="1" customHeight="1" x14ac:dyDescent="0.3">
      <c r="A348" s="7">
        <v>347</v>
      </c>
      <c r="B348" s="8" t="s">
        <v>3974</v>
      </c>
      <c r="C348" s="8" t="s">
        <v>3570</v>
      </c>
      <c r="D348" s="8" t="s">
        <v>3571</v>
      </c>
      <c r="E348" s="8" t="s">
        <v>755</v>
      </c>
      <c r="F348" s="8" t="s">
        <v>3572</v>
      </c>
      <c r="G348" s="9">
        <v>208400</v>
      </c>
      <c r="H348" s="17">
        <v>8</v>
      </c>
      <c r="I348" s="4" t="s">
        <v>76</v>
      </c>
      <c r="J348" s="8" t="s">
        <v>15</v>
      </c>
      <c r="K348" s="8" t="s">
        <v>67</v>
      </c>
      <c r="L348" s="8" t="s">
        <v>3573</v>
      </c>
      <c r="M348" s="8">
        <v>12.47</v>
      </c>
      <c r="N348" s="8" t="s">
        <v>69</v>
      </c>
      <c r="O348" s="8">
        <v>1.2</v>
      </c>
      <c r="P348" s="8" t="s">
        <v>14</v>
      </c>
      <c r="Q348" s="8" t="s">
        <v>321</v>
      </c>
      <c r="R348" s="8" t="s">
        <v>3574</v>
      </c>
      <c r="S348" s="19">
        <v>2027</v>
      </c>
      <c r="T348" s="6">
        <v>2027</v>
      </c>
      <c r="U348" s="4" t="s">
        <v>4241</v>
      </c>
      <c r="V348" s="15" t="s">
        <v>4267</v>
      </c>
      <c r="W348" s="25"/>
      <c r="X348" s="25"/>
      <c r="Y348" s="25"/>
      <c r="Z348" s="25"/>
      <c r="AA348" s="25"/>
      <c r="AB348" s="25"/>
      <c r="AC348" s="25"/>
      <c r="AD348" s="7" t="str">
        <f t="shared" si="10"/>
        <v>PRT-DISTRITO CAPITAL-84</v>
      </c>
      <c r="AE348" s="8" t="s">
        <v>109</v>
      </c>
      <c r="AF348" s="8"/>
      <c r="AG348" s="8"/>
      <c r="AH348" s="8" t="s">
        <v>73</v>
      </c>
      <c r="AI348" s="5">
        <f t="shared" si="11"/>
        <v>84</v>
      </c>
    </row>
    <row r="349" spans="1:35" s="5" customFormat="1" ht="84.9" hidden="1" customHeight="1" x14ac:dyDescent="0.3">
      <c r="A349" s="7">
        <v>348</v>
      </c>
      <c r="B349" s="8" t="s">
        <v>3975</v>
      </c>
      <c r="C349" s="8" t="s">
        <v>3575</v>
      </c>
      <c r="D349" s="8" t="s">
        <v>3576</v>
      </c>
      <c r="E349" s="8" t="s">
        <v>755</v>
      </c>
      <c r="F349" s="8" t="s">
        <v>3577</v>
      </c>
      <c r="G349" s="9">
        <v>327600</v>
      </c>
      <c r="H349" s="17">
        <v>8</v>
      </c>
      <c r="I349" s="4" t="s">
        <v>76</v>
      </c>
      <c r="J349" s="8" t="s">
        <v>15</v>
      </c>
      <c r="K349" s="8" t="s">
        <v>67</v>
      </c>
      <c r="L349" s="8" t="s">
        <v>3578</v>
      </c>
      <c r="M349" s="8">
        <v>12.47</v>
      </c>
      <c r="N349" s="8" t="s">
        <v>69</v>
      </c>
      <c r="O349" s="8">
        <v>3.6</v>
      </c>
      <c r="P349" s="8" t="s">
        <v>14</v>
      </c>
      <c r="Q349" s="8" t="s">
        <v>12</v>
      </c>
      <c r="R349" s="8" t="s">
        <v>3188</v>
      </c>
      <c r="S349" s="19">
        <v>2027</v>
      </c>
      <c r="T349" s="6">
        <v>2027</v>
      </c>
      <c r="U349" s="4" t="s">
        <v>4241</v>
      </c>
      <c r="V349" s="15" t="s">
        <v>4267</v>
      </c>
      <c r="W349" s="25"/>
      <c r="X349" s="25"/>
      <c r="Y349" s="25"/>
      <c r="Z349" s="25"/>
      <c r="AA349" s="25"/>
      <c r="AB349" s="25"/>
      <c r="AC349" s="25"/>
      <c r="AD349" s="7" t="str">
        <f t="shared" si="10"/>
        <v>PRT-DISTRITO CAPITAL-85</v>
      </c>
      <c r="AE349" s="8" t="s">
        <v>109</v>
      </c>
      <c r="AF349" s="8"/>
      <c r="AG349" s="8"/>
      <c r="AH349" s="8" t="s">
        <v>73</v>
      </c>
      <c r="AI349" s="5">
        <f t="shared" si="11"/>
        <v>85</v>
      </c>
    </row>
    <row r="350" spans="1:35" s="5" customFormat="1" ht="84.9" hidden="1" customHeight="1" x14ac:dyDescent="0.3">
      <c r="A350" s="7">
        <v>349</v>
      </c>
      <c r="B350" s="8" t="s">
        <v>3976</v>
      </c>
      <c r="C350" s="8" t="s">
        <v>3579</v>
      </c>
      <c r="D350" s="8" t="s">
        <v>3580</v>
      </c>
      <c r="E350" s="8" t="s">
        <v>755</v>
      </c>
      <c r="F350" s="8" t="s">
        <v>3581</v>
      </c>
      <c r="G350" s="9">
        <v>330000</v>
      </c>
      <c r="H350" s="17">
        <v>8</v>
      </c>
      <c r="I350" s="4" t="s">
        <v>76</v>
      </c>
      <c r="J350" s="8" t="s">
        <v>15</v>
      </c>
      <c r="K350" s="8" t="s">
        <v>67</v>
      </c>
      <c r="L350" s="8" t="s">
        <v>3582</v>
      </c>
      <c r="M350" s="8">
        <v>12.47</v>
      </c>
      <c r="N350" s="8" t="s">
        <v>69</v>
      </c>
      <c r="O350" s="8">
        <v>6</v>
      </c>
      <c r="P350" s="8" t="s">
        <v>14</v>
      </c>
      <c r="Q350" s="8" t="s">
        <v>321</v>
      </c>
      <c r="R350" s="8" t="s">
        <v>3583</v>
      </c>
      <c r="S350" s="19">
        <v>2027</v>
      </c>
      <c r="T350" s="6">
        <v>2027</v>
      </c>
      <c r="U350" s="4" t="s">
        <v>4241</v>
      </c>
      <c r="V350" s="15" t="s">
        <v>4267</v>
      </c>
      <c r="W350" s="25"/>
      <c r="X350" s="25"/>
      <c r="Y350" s="25"/>
      <c r="Z350" s="25"/>
      <c r="AA350" s="25"/>
      <c r="AB350" s="25"/>
      <c r="AC350" s="25"/>
      <c r="AD350" s="7" t="str">
        <f t="shared" si="10"/>
        <v>PRT-DISTRITO CAPITAL-86</v>
      </c>
      <c r="AE350" s="8" t="s">
        <v>109</v>
      </c>
      <c r="AF350" s="8"/>
      <c r="AG350" s="8"/>
      <c r="AH350" s="8" t="s">
        <v>73</v>
      </c>
      <c r="AI350" s="5">
        <f t="shared" si="11"/>
        <v>86</v>
      </c>
    </row>
    <row r="351" spans="1:35" s="5" customFormat="1" ht="84.9" hidden="1" customHeight="1" x14ac:dyDescent="0.3">
      <c r="A351" s="7">
        <v>350</v>
      </c>
      <c r="B351" s="8" t="s">
        <v>3977</v>
      </c>
      <c r="C351" s="8" t="s">
        <v>3584</v>
      </c>
      <c r="D351" s="8" t="s">
        <v>3585</v>
      </c>
      <c r="E351" s="8" t="s">
        <v>755</v>
      </c>
      <c r="F351" s="8" t="s">
        <v>3586</v>
      </c>
      <c r="G351" s="9">
        <v>360000</v>
      </c>
      <c r="H351" s="17">
        <v>8</v>
      </c>
      <c r="I351" s="4" t="s">
        <v>76</v>
      </c>
      <c r="J351" s="8" t="s">
        <v>15</v>
      </c>
      <c r="K351" s="8" t="s">
        <v>67</v>
      </c>
      <c r="L351" s="8" t="s">
        <v>3587</v>
      </c>
      <c r="M351" s="8">
        <v>12.47</v>
      </c>
      <c r="N351" s="8" t="s">
        <v>69</v>
      </c>
      <c r="O351" s="8">
        <v>6</v>
      </c>
      <c r="P351" s="8" t="s">
        <v>14</v>
      </c>
      <c r="Q351" s="8" t="s">
        <v>321</v>
      </c>
      <c r="R351" s="8" t="s">
        <v>3588</v>
      </c>
      <c r="S351" s="19">
        <v>2027</v>
      </c>
      <c r="T351" s="6">
        <v>2027</v>
      </c>
      <c r="U351" s="4" t="s">
        <v>4241</v>
      </c>
      <c r="V351" s="15" t="s">
        <v>4267</v>
      </c>
      <c r="W351" s="25"/>
      <c r="X351" s="25"/>
      <c r="Y351" s="25"/>
      <c r="Z351" s="25"/>
      <c r="AA351" s="25"/>
      <c r="AB351" s="25"/>
      <c r="AC351" s="25"/>
      <c r="AD351" s="7" t="str">
        <f t="shared" si="10"/>
        <v>PRT-DISTRITO CAPITAL-87</v>
      </c>
      <c r="AE351" s="8" t="s">
        <v>109</v>
      </c>
      <c r="AF351" s="8"/>
      <c r="AG351" s="8"/>
      <c r="AH351" s="8" t="s">
        <v>73</v>
      </c>
      <c r="AI351" s="5">
        <f t="shared" si="11"/>
        <v>87</v>
      </c>
    </row>
    <row r="352" spans="1:35" s="5" customFormat="1" ht="84.9" hidden="1" customHeight="1" x14ac:dyDescent="0.3">
      <c r="A352" s="7">
        <v>351</v>
      </c>
      <c r="B352" s="8" t="s">
        <v>3978</v>
      </c>
      <c r="C352" s="8" t="s">
        <v>3589</v>
      </c>
      <c r="D352" s="8" t="s">
        <v>3590</v>
      </c>
      <c r="E352" s="8" t="s">
        <v>755</v>
      </c>
      <c r="F352" s="8" t="s">
        <v>3591</v>
      </c>
      <c r="G352" s="9">
        <v>557900</v>
      </c>
      <c r="H352" s="17">
        <v>8</v>
      </c>
      <c r="I352" s="4" t="s">
        <v>76</v>
      </c>
      <c r="J352" s="8" t="s">
        <v>15</v>
      </c>
      <c r="K352" s="8" t="s">
        <v>67</v>
      </c>
      <c r="L352" s="8" t="s">
        <v>3592</v>
      </c>
      <c r="M352" s="8">
        <v>4.8</v>
      </c>
      <c r="N352" s="8" t="s">
        <v>69</v>
      </c>
      <c r="O352" s="8">
        <v>8.94</v>
      </c>
      <c r="P352" s="8" t="s">
        <v>14</v>
      </c>
      <c r="Q352" s="8" t="s">
        <v>3193</v>
      </c>
      <c r="R352" s="8" t="s">
        <v>3593</v>
      </c>
      <c r="S352" s="19">
        <v>2027</v>
      </c>
      <c r="T352" s="6">
        <v>2027</v>
      </c>
      <c r="U352" s="4" t="s">
        <v>4241</v>
      </c>
      <c r="V352" s="15" t="s">
        <v>4267</v>
      </c>
      <c r="W352" s="25"/>
      <c r="X352" s="25"/>
      <c r="Y352" s="25"/>
      <c r="Z352" s="25"/>
      <c r="AA352" s="25"/>
      <c r="AB352" s="25"/>
      <c r="AC352" s="25"/>
      <c r="AD352" s="7" t="str">
        <f t="shared" si="10"/>
        <v>PRT-DISTRITO CAPITAL-88</v>
      </c>
      <c r="AE352" s="8" t="s">
        <v>109</v>
      </c>
      <c r="AF352" s="8"/>
      <c r="AG352" s="8"/>
      <c r="AH352" s="8" t="s">
        <v>73</v>
      </c>
      <c r="AI352" s="5">
        <f t="shared" si="11"/>
        <v>88</v>
      </c>
    </row>
    <row r="353" spans="1:35" s="5" customFormat="1" ht="84.9" hidden="1" customHeight="1" x14ac:dyDescent="0.3">
      <c r="A353" s="7">
        <v>352</v>
      </c>
      <c r="B353" s="8" t="s">
        <v>3979</v>
      </c>
      <c r="C353" s="8" t="s">
        <v>3594</v>
      </c>
      <c r="D353" s="8" t="s">
        <v>3595</v>
      </c>
      <c r="E353" s="8" t="s">
        <v>755</v>
      </c>
      <c r="F353" s="8" t="s">
        <v>3596</v>
      </c>
      <c r="G353" s="9">
        <v>579760</v>
      </c>
      <c r="H353" s="17">
        <v>8</v>
      </c>
      <c r="I353" s="4" t="s">
        <v>76</v>
      </c>
      <c r="J353" s="8" t="s">
        <v>15</v>
      </c>
      <c r="K353" s="8" t="s">
        <v>67</v>
      </c>
      <c r="L353" s="8" t="s">
        <v>3597</v>
      </c>
      <c r="M353" s="8">
        <v>4.8</v>
      </c>
      <c r="N353" s="8" t="s">
        <v>69</v>
      </c>
      <c r="O353" s="8">
        <v>13.135999999999999</v>
      </c>
      <c r="P353" s="8" t="s">
        <v>14</v>
      </c>
      <c r="Q353" s="8" t="s">
        <v>3193</v>
      </c>
      <c r="R353" s="8" t="s">
        <v>3593</v>
      </c>
      <c r="S353" s="19">
        <v>2027</v>
      </c>
      <c r="T353" s="6">
        <v>2027</v>
      </c>
      <c r="U353" s="4" t="s">
        <v>4241</v>
      </c>
      <c r="V353" s="15" t="s">
        <v>4267</v>
      </c>
      <c r="W353" s="25"/>
      <c r="X353" s="25"/>
      <c r="Y353" s="25"/>
      <c r="Z353" s="25"/>
      <c r="AA353" s="25"/>
      <c r="AB353" s="25"/>
      <c r="AC353" s="25"/>
      <c r="AD353" s="7" t="str">
        <f t="shared" si="10"/>
        <v>PRT-DISTRITO CAPITAL-89</v>
      </c>
      <c r="AE353" s="8" t="s">
        <v>109</v>
      </c>
      <c r="AF353" s="8"/>
      <c r="AG353" s="8"/>
      <c r="AH353" s="8" t="s">
        <v>73</v>
      </c>
      <c r="AI353" s="5">
        <f t="shared" si="11"/>
        <v>89</v>
      </c>
    </row>
    <row r="354" spans="1:35" s="5" customFormat="1" ht="84.9" hidden="1" customHeight="1" x14ac:dyDescent="0.3">
      <c r="A354" s="7">
        <v>353</v>
      </c>
      <c r="B354" s="8" t="s">
        <v>3980</v>
      </c>
      <c r="C354" s="8" t="s">
        <v>3598</v>
      </c>
      <c r="D354" s="8" t="s">
        <v>3599</v>
      </c>
      <c r="E354" s="8" t="s">
        <v>755</v>
      </c>
      <c r="F354" s="8" t="s">
        <v>3600</v>
      </c>
      <c r="G354" s="9">
        <v>174000</v>
      </c>
      <c r="H354" s="17">
        <v>8</v>
      </c>
      <c r="I354" s="4" t="s">
        <v>76</v>
      </c>
      <c r="J354" s="8" t="s">
        <v>15</v>
      </c>
      <c r="K354" s="8" t="s">
        <v>67</v>
      </c>
      <c r="L354" s="8" t="s">
        <v>3601</v>
      </c>
      <c r="M354" s="8">
        <v>12.47</v>
      </c>
      <c r="N354" s="8" t="s">
        <v>69</v>
      </c>
      <c r="O354" s="8">
        <v>2.4</v>
      </c>
      <c r="P354" s="8" t="s">
        <v>14</v>
      </c>
      <c r="Q354" s="8" t="s">
        <v>321</v>
      </c>
      <c r="R354" s="8" t="s">
        <v>3602</v>
      </c>
      <c r="S354" s="19">
        <v>2027</v>
      </c>
      <c r="T354" s="6">
        <v>2027</v>
      </c>
      <c r="U354" s="4" t="s">
        <v>4241</v>
      </c>
      <c r="V354" s="15" t="s">
        <v>4267</v>
      </c>
      <c r="W354" s="25"/>
      <c r="X354" s="25"/>
      <c r="Y354" s="25"/>
      <c r="Z354" s="25"/>
      <c r="AA354" s="25"/>
      <c r="AB354" s="25"/>
      <c r="AC354" s="25"/>
      <c r="AD354" s="7" t="str">
        <f t="shared" si="10"/>
        <v>PRT-DISTRITO CAPITAL-90</v>
      </c>
      <c r="AE354" s="8" t="s">
        <v>109</v>
      </c>
      <c r="AF354" s="8"/>
      <c r="AG354" s="8"/>
      <c r="AH354" s="8" t="s">
        <v>73</v>
      </c>
      <c r="AI354" s="5">
        <f t="shared" si="11"/>
        <v>90</v>
      </c>
    </row>
    <row r="355" spans="1:35" s="5" customFormat="1" ht="84.9" hidden="1" customHeight="1" x14ac:dyDescent="0.3">
      <c r="A355" s="7">
        <v>354</v>
      </c>
      <c r="B355" s="8" t="s">
        <v>3981</v>
      </c>
      <c r="C355" s="8" t="s">
        <v>3603</v>
      </c>
      <c r="D355" s="8" t="s">
        <v>3604</v>
      </c>
      <c r="E355" s="8" t="s">
        <v>755</v>
      </c>
      <c r="F355" s="8" t="s">
        <v>3605</v>
      </c>
      <c r="G355" s="9">
        <v>336600</v>
      </c>
      <c r="H355" s="17">
        <v>8</v>
      </c>
      <c r="I355" s="4" t="s">
        <v>76</v>
      </c>
      <c r="J355" s="8" t="s">
        <v>15</v>
      </c>
      <c r="K355" s="8" t="s">
        <v>67</v>
      </c>
      <c r="L355" s="8" t="s">
        <v>3606</v>
      </c>
      <c r="M355" s="8">
        <v>12.47</v>
      </c>
      <c r="N355" s="8" t="s">
        <v>69</v>
      </c>
      <c r="O355" s="8">
        <v>6</v>
      </c>
      <c r="P355" s="8" t="s">
        <v>14</v>
      </c>
      <c r="Q355" s="8" t="s">
        <v>3193</v>
      </c>
      <c r="R355" s="8" t="s">
        <v>3565</v>
      </c>
      <c r="S355" s="19">
        <v>2027</v>
      </c>
      <c r="T355" s="6">
        <v>2027</v>
      </c>
      <c r="U355" s="4" t="s">
        <v>4241</v>
      </c>
      <c r="V355" s="15" t="s">
        <v>4267</v>
      </c>
      <c r="W355" s="25"/>
      <c r="X355" s="25"/>
      <c r="Y355" s="25"/>
      <c r="Z355" s="25"/>
      <c r="AA355" s="25"/>
      <c r="AB355" s="25"/>
      <c r="AC355" s="25"/>
      <c r="AD355" s="7" t="str">
        <f t="shared" si="10"/>
        <v>PRT-DISTRITO CAPITAL-91</v>
      </c>
      <c r="AE355" s="8" t="s">
        <v>109</v>
      </c>
      <c r="AF355" s="8"/>
      <c r="AG355" s="8"/>
      <c r="AH355" s="8" t="s">
        <v>73</v>
      </c>
      <c r="AI355" s="5">
        <f t="shared" si="11"/>
        <v>91</v>
      </c>
    </row>
    <row r="356" spans="1:35" s="5" customFormat="1" ht="84.9" hidden="1" customHeight="1" x14ac:dyDescent="0.3">
      <c r="A356" s="7">
        <v>355</v>
      </c>
      <c r="B356" s="8" t="s">
        <v>3982</v>
      </c>
      <c r="C356" s="8" t="s">
        <v>3607</v>
      </c>
      <c r="D356" s="8" t="s">
        <v>3608</v>
      </c>
      <c r="E356" s="8" t="s">
        <v>755</v>
      </c>
      <c r="F356" s="8" t="s">
        <v>3609</v>
      </c>
      <c r="G356" s="9">
        <v>145200</v>
      </c>
      <c r="H356" s="17">
        <v>8</v>
      </c>
      <c r="I356" s="4" t="s">
        <v>76</v>
      </c>
      <c r="J356" s="8" t="s">
        <v>15</v>
      </c>
      <c r="K356" s="8" t="s">
        <v>67</v>
      </c>
      <c r="L356" s="8" t="s">
        <v>3610</v>
      </c>
      <c r="M356" s="8">
        <v>12.47</v>
      </c>
      <c r="N356" s="8" t="s">
        <v>69</v>
      </c>
      <c r="O356" s="8">
        <v>1.2</v>
      </c>
      <c r="P356" s="8" t="s">
        <v>14</v>
      </c>
      <c r="Q356" s="8" t="s">
        <v>3193</v>
      </c>
      <c r="R356" s="8" t="s">
        <v>3565</v>
      </c>
      <c r="S356" s="19">
        <v>2027</v>
      </c>
      <c r="T356" s="6">
        <v>2027</v>
      </c>
      <c r="U356" s="4" t="s">
        <v>4241</v>
      </c>
      <c r="V356" s="15" t="s">
        <v>4267</v>
      </c>
      <c r="W356" s="25"/>
      <c r="X356" s="25"/>
      <c r="Y356" s="25"/>
      <c r="Z356" s="25"/>
      <c r="AA356" s="25"/>
      <c r="AB356" s="25"/>
      <c r="AC356" s="25"/>
      <c r="AD356" s="7" t="str">
        <f t="shared" si="10"/>
        <v>PRT-DISTRITO CAPITAL-92</v>
      </c>
      <c r="AE356" s="8" t="s">
        <v>109</v>
      </c>
      <c r="AF356" s="8"/>
      <c r="AG356" s="8"/>
      <c r="AH356" s="8" t="s">
        <v>73</v>
      </c>
      <c r="AI356" s="5">
        <f t="shared" si="11"/>
        <v>92</v>
      </c>
    </row>
    <row r="357" spans="1:35" s="5" customFormat="1" ht="84.9" hidden="1" customHeight="1" x14ac:dyDescent="0.3">
      <c r="A357" s="7">
        <v>356</v>
      </c>
      <c r="B357" s="8" t="s">
        <v>3983</v>
      </c>
      <c r="C357" s="8" t="s">
        <v>3611</v>
      </c>
      <c r="D357" s="8" t="s">
        <v>3612</v>
      </c>
      <c r="E357" s="8" t="s">
        <v>755</v>
      </c>
      <c r="F357" s="8" t="s">
        <v>3613</v>
      </c>
      <c r="G357" s="9">
        <v>242000</v>
      </c>
      <c r="H357" s="17">
        <v>8</v>
      </c>
      <c r="I357" s="4" t="s">
        <v>76</v>
      </c>
      <c r="J357" s="8" t="s">
        <v>15</v>
      </c>
      <c r="K357" s="8" t="s">
        <v>67</v>
      </c>
      <c r="L357" s="8" t="s">
        <v>3614</v>
      </c>
      <c r="M357" s="8">
        <v>8.32</v>
      </c>
      <c r="N357" s="8" t="s">
        <v>69</v>
      </c>
      <c r="O357" s="8">
        <v>1.2</v>
      </c>
      <c r="P357" s="8" t="s">
        <v>14</v>
      </c>
      <c r="Q357" s="8" t="s">
        <v>3177</v>
      </c>
      <c r="R357" s="8" t="s">
        <v>3178</v>
      </c>
      <c r="S357" s="19">
        <v>2027</v>
      </c>
      <c r="T357" s="6">
        <v>2027</v>
      </c>
      <c r="U357" s="4" t="s">
        <v>4241</v>
      </c>
      <c r="V357" s="15" t="s">
        <v>4267</v>
      </c>
      <c r="W357" s="25"/>
      <c r="X357" s="25"/>
      <c r="Y357" s="25"/>
      <c r="Z357" s="25"/>
      <c r="AA357" s="25"/>
      <c r="AB357" s="25"/>
      <c r="AC357" s="25"/>
      <c r="AD357" s="7" t="str">
        <f t="shared" si="10"/>
        <v>PRT-DISTRITO CAPITAL-93</v>
      </c>
      <c r="AE357" s="8" t="s">
        <v>109</v>
      </c>
      <c r="AF357" s="8"/>
      <c r="AG357" s="8"/>
      <c r="AH357" s="8" t="s">
        <v>73</v>
      </c>
      <c r="AI357" s="5">
        <f t="shared" si="11"/>
        <v>93</v>
      </c>
    </row>
    <row r="358" spans="1:35" s="5" customFormat="1" ht="84.9" hidden="1" customHeight="1" x14ac:dyDescent="0.3">
      <c r="A358" s="7">
        <v>357</v>
      </c>
      <c r="B358" s="8" t="s">
        <v>3984</v>
      </c>
      <c r="C358" s="8" t="s">
        <v>3615</v>
      </c>
      <c r="D358" s="8" t="s">
        <v>3616</v>
      </c>
      <c r="E358" s="8" t="s">
        <v>755</v>
      </c>
      <c r="F358" s="8" t="s">
        <v>3617</v>
      </c>
      <c r="G358" s="9">
        <v>233800</v>
      </c>
      <c r="H358" s="17">
        <v>8</v>
      </c>
      <c r="I358" s="4" t="s">
        <v>76</v>
      </c>
      <c r="J358" s="8" t="s">
        <v>15</v>
      </c>
      <c r="K358" s="8" t="s">
        <v>67</v>
      </c>
      <c r="L358" s="8" t="s">
        <v>3618</v>
      </c>
      <c r="M358" s="8">
        <v>12.47</v>
      </c>
      <c r="N358" s="8" t="s">
        <v>69</v>
      </c>
      <c r="O358" s="8">
        <v>2.4</v>
      </c>
      <c r="P358" s="8" t="s">
        <v>14</v>
      </c>
      <c r="Q358" s="8" t="s">
        <v>321</v>
      </c>
      <c r="R358" s="8" t="s">
        <v>3485</v>
      </c>
      <c r="S358" s="19">
        <v>2029</v>
      </c>
      <c r="T358" s="6">
        <v>2029</v>
      </c>
      <c r="U358" s="4" t="s">
        <v>4249</v>
      </c>
      <c r="V358" s="15" t="s">
        <v>4271</v>
      </c>
      <c r="W358" s="25"/>
      <c r="X358" s="25"/>
      <c r="Y358" s="25"/>
      <c r="Z358" s="25"/>
      <c r="AA358" s="25"/>
      <c r="AB358" s="25"/>
      <c r="AC358" s="25"/>
      <c r="AD358" s="7" t="str">
        <f t="shared" si="10"/>
        <v>PRT-DISTRITO CAPITAL-94</v>
      </c>
      <c r="AE358" s="8" t="s">
        <v>109</v>
      </c>
      <c r="AF358" s="8"/>
      <c r="AG358" s="8"/>
      <c r="AH358" s="8" t="s">
        <v>73</v>
      </c>
      <c r="AI358" s="5">
        <f t="shared" si="11"/>
        <v>94</v>
      </c>
    </row>
    <row r="359" spans="1:35" s="5" customFormat="1" ht="84.9" hidden="1" customHeight="1" x14ac:dyDescent="0.3">
      <c r="A359" s="7">
        <v>358</v>
      </c>
      <c r="B359" s="8" t="s">
        <v>3985</v>
      </c>
      <c r="C359" s="8" t="s">
        <v>3619</v>
      </c>
      <c r="D359" s="8" t="s">
        <v>3620</v>
      </c>
      <c r="E359" s="8" t="s">
        <v>755</v>
      </c>
      <c r="F359" s="8" t="s">
        <v>3621</v>
      </c>
      <c r="G359" s="9">
        <v>383000</v>
      </c>
      <c r="H359" s="17">
        <v>8</v>
      </c>
      <c r="I359" s="4" t="s">
        <v>76</v>
      </c>
      <c r="J359" s="8" t="s">
        <v>15</v>
      </c>
      <c r="K359" s="8" t="s">
        <v>67</v>
      </c>
      <c r="L359" s="8" t="s">
        <v>3622</v>
      </c>
      <c r="M359" s="8">
        <v>12.47</v>
      </c>
      <c r="N359" s="8" t="s">
        <v>69</v>
      </c>
      <c r="O359" s="8">
        <v>4.8</v>
      </c>
      <c r="P359" s="8" t="s">
        <v>14</v>
      </c>
      <c r="Q359" s="8" t="s">
        <v>321</v>
      </c>
      <c r="R359" s="8" t="s">
        <v>3490</v>
      </c>
      <c r="S359" s="19">
        <v>2027</v>
      </c>
      <c r="T359" s="6">
        <v>2027</v>
      </c>
      <c r="U359" s="4" t="s">
        <v>4241</v>
      </c>
      <c r="V359" s="15" t="s">
        <v>4267</v>
      </c>
      <c r="W359" s="25"/>
      <c r="X359" s="25"/>
      <c r="Y359" s="25"/>
      <c r="Z359" s="25"/>
      <c r="AA359" s="25"/>
      <c r="AB359" s="25"/>
      <c r="AC359" s="25"/>
      <c r="AD359" s="7" t="str">
        <f t="shared" si="10"/>
        <v>PRT-DISTRITO CAPITAL-95</v>
      </c>
      <c r="AE359" s="8" t="s">
        <v>109</v>
      </c>
      <c r="AF359" s="8"/>
      <c r="AG359" s="8"/>
      <c r="AH359" s="8" t="s">
        <v>73</v>
      </c>
      <c r="AI359" s="5">
        <f t="shared" si="11"/>
        <v>95</v>
      </c>
    </row>
    <row r="360" spans="1:35" s="5" customFormat="1" ht="84.9" hidden="1" customHeight="1" x14ac:dyDescent="0.3">
      <c r="A360" s="7">
        <v>359</v>
      </c>
      <c r="B360" s="8" t="s">
        <v>3986</v>
      </c>
      <c r="C360" s="8" t="s">
        <v>3623</v>
      </c>
      <c r="D360" s="8" t="s">
        <v>3624</v>
      </c>
      <c r="E360" s="8" t="s">
        <v>755</v>
      </c>
      <c r="F360" s="8" t="s">
        <v>3625</v>
      </c>
      <c r="G360" s="9">
        <v>725260</v>
      </c>
      <c r="H360" s="17">
        <v>8</v>
      </c>
      <c r="I360" s="4" t="s">
        <v>76</v>
      </c>
      <c r="J360" s="8" t="s">
        <v>15</v>
      </c>
      <c r="K360" s="8" t="s">
        <v>67</v>
      </c>
      <c r="L360" s="8" t="s">
        <v>3626</v>
      </c>
      <c r="M360" s="8">
        <v>4.8</v>
      </c>
      <c r="N360" s="8" t="s">
        <v>69</v>
      </c>
      <c r="O360" s="8">
        <v>11.436</v>
      </c>
      <c r="P360" s="8" t="s">
        <v>14</v>
      </c>
      <c r="Q360" s="8" t="s">
        <v>321</v>
      </c>
      <c r="R360" s="8" t="s">
        <v>3627</v>
      </c>
      <c r="S360" s="19">
        <v>2031</v>
      </c>
      <c r="T360" s="6">
        <v>2031</v>
      </c>
      <c r="U360" s="4" t="s">
        <v>4263</v>
      </c>
      <c r="V360" s="15" t="s">
        <v>4268</v>
      </c>
      <c r="W360" s="25"/>
      <c r="X360" s="25"/>
      <c r="Y360" s="25"/>
      <c r="Z360" s="25"/>
      <c r="AA360" s="25"/>
      <c r="AB360" s="25"/>
      <c r="AC360" s="25"/>
      <c r="AD360" s="7" t="str">
        <f t="shared" si="10"/>
        <v>PRT-DISTRITO CAPITAL-96</v>
      </c>
      <c r="AE360" s="8" t="s">
        <v>109</v>
      </c>
      <c r="AF360" s="8"/>
      <c r="AG360" s="8"/>
      <c r="AH360" s="8" t="s">
        <v>73</v>
      </c>
      <c r="AI360" s="5">
        <f t="shared" si="11"/>
        <v>96</v>
      </c>
    </row>
    <row r="361" spans="1:35" s="5" customFormat="1" ht="84.9" hidden="1" customHeight="1" x14ac:dyDescent="0.3">
      <c r="A361" s="7">
        <v>360</v>
      </c>
      <c r="B361" s="8" t="s">
        <v>3987</v>
      </c>
      <c r="C361" s="8" t="s">
        <v>3628</v>
      </c>
      <c r="D361" s="8" t="s">
        <v>3629</v>
      </c>
      <c r="E361" s="8" t="s">
        <v>755</v>
      </c>
      <c r="F361" s="8" t="s">
        <v>3630</v>
      </c>
      <c r="G361" s="9">
        <v>482000</v>
      </c>
      <c r="H361" s="17">
        <v>8</v>
      </c>
      <c r="I361" s="4" t="s">
        <v>76</v>
      </c>
      <c r="J361" s="8" t="s">
        <v>15</v>
      </c>
      <c r="K361" s="8" t="s">
        <v>67</v>
      </c>
      <c r="L361" s="8" t="s">
        <v>3631</v>
      </c>
      <c r="M361" s="8">
        <v>12.47</v>
      </c>
      <c r="N361" s="8" t="s">
        <v>69</v>
      </c>
      <c r="O361" s="8">
        <v>1.2</v>
      </c>
      <c r="P361" s="8" t="s">
        <v>14</v>
      </c>
      <c r="Q361" s="8" t="s">
        <v>3193</v>
      </c>
      <c r="R361" s="8" t="s">
        <v>3350</v>
      </c>
      <c r="S361" s="19">
        <v>2027</v>
      </c>
      <c r="T361" s="6">
        <v>2027</v>
      </c>
      <c r="U361" s="4" t="s">
        <v>4241</v>
      </c>
      <c r="V361" s="15" t="s">
        <v>4267</v>
      </c>
      <c r="W361" s="25"/>
      <c r="X361" s="25"/>
      <c r="Y361" s="25"/>
      <c r="Z361" s="25"/>
      <c r="AA361" s="25"/>
      <c r="AB361" s="25"/>
      <c r="AC361" s="25"/>
      <c r="AD361" s="7" t="str">
        <f t="shared" si="10"/>
        <v>PRT-DISTRITO CAPITAL-97</v>
      </c>
      <c r="AE361" s="8" t="s">
        <v>109</v>
      </c>
      <c r="AF361" s="8"/>
      <c r="AG361" s="8"/>
      <c r="AH361" s="8" t="s">
        <v>73</v>
      </c>
      <c r="AI361" s="5">
        <f t="shared" si="11"/>
        <v>97</v>
      </c>
    </row>
    <row r="362" spans="1:35" s="5" customFormat="1" ht="84.9" hidden="1" customHeight="1" x14ac:dyDescent="0.3">
      <c r="A362" s="7">
        <v>361</v>
      </c>
      <c r="B362" s="8" t="s">
        <v>3988</v>
      </c>
      <c r="C362" s="8" t="s">
        <v>3632</v>
      </c>
      <c r="D362" s="8" t="s">
        <v>3633</v>
      </c>
      <c r="E362" s="8" t="s">
        <v>755</v>
      </c>
      <c r="F362" s="8" t="s">
        <v>3634</v>
      </c>
      <c r="G362" s="9">
        <v>354000</v>
      </c>
      <c r="H362" s="17">
        <v>8</v>
      </c>
      <c r="I362" s="4" t="s">
        <v>76</v>
      </c>
      <c r="J362" s="8" t="s">
        <v>15</v>
      </c>
      <c r="K362" s="8" t="s">
        <v>67</v>
      </c>
      <c r="L362" s="8" t="s">
        <v>3635</v>
      </c>
      <c r="M362" s="8">
        <v>12.47</v>
      </c>
      <c r="N362" s="8" t="s">
        <v>69</v>
      </c>
      <c r="O362" s="8">
        <v>2.4</v>
      </c>
      <c r="P362" s="8" t="s">
        <v>14</v>
      </c>
      <c r="Q362" s="8" t="s">
        <v>3193</v>
      </c>
      <c r="R362" s="8" t="s">
        <v>3350</v>
      </c>
      <c r="S362" s="19">
        <v>2027</v>
      </c>
      <c r="T362" s="6">
        <v>2027</v>
      </c>
      <c r="U362" s="4" t="s">
        <v>4241</v>
      </c>
      <c r="V362" s="15" t="s">
        <v>4267</v>
      </c>
      <c r="W362" s="25"/>
      <c r="X362" s="25"/>
      <c r="Y362" s="25"/>
      <c r="Z362" s="25"/>
      <c r="AA362" s="25"/>
      <c r="AB362" s="25"/>
      <c r="AC362" s="25"/>
      <c r="AD362" s="7" t="str">
        <f t="shared" si="10"/>
        <v>PRT-DISTRITO CAPITAL-98</v>
      </c>
      <c r="AE362" s="8" t="s">
        <v>109</v>
      </c>
      <c r="AF362" s="8"/>
      <c r="AG362" s="8"/>
      <c r="AH362" s="8" t="s">
        <v>73</v>
      </c>
      <c r="AI362" s="5">
        <f t="shared" si="11"/>
        <v>98</v>
      </c>
    </row>
    <row r="363" spans="1:35" s="5" customFormat="1" ht="84.9" hidden="1" customHeight="1" x14ac:dyDescent="0.3">
      <c r="A363" s="7">
        <v>362</v>
      </c>
      <c r="B363" s="8" t="s">
        <v>3989</v>
      </c>
      <c r="C363" s="8" t="s">
        <v>3636</v>
      </c>
      <c r="D363" s="8" t="s">
        <v>3637</v>
      </c>
      <c r="E363" s="8" t="s">
        <v>755</v>
      </c>
      <c r="F363" s="8" t="s">
        <v>3638</v>
      </c>
      <c r="G363" s="9">
        <v>304600</v>
      </c>
      <c r="H363" s="17">
        <v>8</v>
      </c>
      <c r="I363" s="4" t="s">
        <v>76</v>
      </c>
      <c r="J363" s="8" t="s">
        <v>15</v>
      </c>
      <c r="K363" s="8" t="s">
        <v>67</v>
      </c>
      <c r="L363" s="8" t="s">
        <v>3639</v>
      </c>
      <c r="M363" s="8">
        <v>12.47</v>
      </c>
      <c r="N363" s="8" t="s">
        <v>69</v>
      </c>
      <c r="O363" s="8">
        <v>4.8</v>
      </c>
      <c r="P363" s="8" t="s">
        <v>14</v>
      </c>
      <c r="Q363" s="8" t="s">
        <v>12</v>
      </c>
      <c r="R363" s="8" t="s">
        <v>3457</v>
      </c>
      <c r="S363" s="19">
        <v>2027</v>
      </c>
      <c r="T363" s="6">
        <v>2027</v>
      </c>
      <c r="U363" s="4" t="s">
        <v>4241</v>
      </c>
      <c r="V363" s="15" t="s">
        <v>4267</v>
      </c>
      <c r="W363" s="25"/>
      <c r="X363" s="25"/>
      <c r="Y363" s="25"/>
      <c r="Z363" s="25"/>
      <c r="AA363" s="25"/>
      <c r="AB363" s="25"/>
      <c r="AC363" s="25"/>
      <c r="AD363" s="7" t="str">
        <f t="shared" si="10"/>
        <v>PRT-DISTRITO CAPITAL-99</v>
      </c>
      <c r="AE363" s="8" t="s">
        <v>109</v>
      </c>
      <c r="AF363" s="8"/>
      <c r="AG363" s="8"/>
      <c r="AH363" s="8" t="s">
        <v>73</v>
      </c>
      <c r="AI363" s="5">
        <f t="shared" si="11"/>
        <v>99</v>
      </c>
    </row>
    <row r="364" spans="1:35" s="5" customFormat="1" ht="84.9" hidden="1" customHeight="1" x14ac:dyDescent="0.3">
      <c r="A364" s="7">
        <v>363</v>
      </c>
      <c r="B364" s="8" t="s">
        <v>3990</v>
      </c>
      <c r="C364" s="8" t="s">
        <v>3640</v>
      </c>
      <c r="D364" s="8" t="s">
        <v>3641</v>
      </c>
      <c r="E364" s="8" t="s">
        <v>755</v>
      </c>
      <c r="F364" s="8" t="s">
        <v>3642</v>
      </c>
      <c r="G364" s="9">
        <v>262800</v>
      </c>
      <c r="H364" s="17">
        <v>8</v>
      </c>
      <c r="I364" s="4" t="s">
        <v>76</v>
      </c>
      <c r="J364" s="8" t="s">
        <v>15</v>
      </c>
      <c r="K364" s="8" t="s">
        <v>67</v>
      </c>
      <c r="L364" s="8" t="s">
        <v>3643</v>
      </c>
      <c r="M364" s="8">
        <v>4.8</v>
      </c>
      <c r="N364" s="8" t="s">
        <v>69</v>
      </c>
      <c r="O364" s="8">
        <v>0.08</v>
      </c>
      <c r="P364" s="8" t="s">
        <v>14</v>
      </c>
      <c r="Q364" s="8" t="s">
        <v>3547</v>
      </c>
      <c r="R364" s="8" t="s">
        <v>1838</v>
      </c>
      <c r="S364" s="19">
        <v>2027</v>
      </c>
      <c r="T364" s="6">
        <v>2027</v>
      </c>
      <c r="U364" s="4" t="s">
        <v>4241</v>
      </c>
      <c r="V364" s="15" t="s">
        <v>4267</v>
      </c>
      <c r="W364" s="25"/>
      <c r="X364" s="25"/>
      <c r="Y364" s="25"/>
      <c r="Z364" s="25"/>
      <c r="AA364" s="25"/>
      <c r="AB364" s="25"/>
      <c r="AC364" s="25"/>
      <c r="AD364" s="7" t="str">
        <f t="shared" si="10"/>
        <v>PRT-DISTRITO CAPITAL-100</v>
      </c>
      <c r="AE364" s="8" t="s">
        <v>109</v>
      </c>
      <c r="AF364" s="8"/>
      <c r="AG364" s="8"/>
      <c r="AH364" s="8" t="s">
        <v>73</v>
      </c>
      <c r="AI364" s="5">
        <f t="shared" si="11"/>
        <v>100</v>
      </c>
    </row>
    <row r="365" spans="1:35" s="5" customFormat="1" ht="84.9" hidden="1" customHeight="1" x14ac:dyDescent="0.3">
      <c r="A365" s="7">
        <v>364</v>
      </c>
      <c r="B365" s="8" t="s">
        <v>3991</v>
      </c>
      <c r="C365" s="8" t="s">
        <v>3644</v>
      </c>
      <c r="D365" s="8" t="s">
        <v>3645</v>
      </c>
      <c r="E365" s="8" t="s">
        <v>755</v>
      </c>
      <c r="F365" s="8" t="s">
        <v>3646</v>
      </c>
      <c r="G365" s="9">
        <v>497940</v>
      </c>
      <c r="H365" s="17">
        <v>8</v>
      </c>
      <c r="I365" s="4" t="s">
        <v>76</v>
      </c>
      <c r="J365" s="8" t="s">
        <v>15</v>
      </c>
      <c r="K365" s="8" t="s">
        <v>67</v>
      </c>
      <c r="L365" s="8" t="s">
        <v>3647</v>
      </c>
      <c r="M365" s="8">
        <v>4.8</v>
      </c>
      <c r="N365" s="8" t="s">
        <v>69</v>
      </c>
      <c r="O365" s="8">
        <v>4.0839999999999996</v>
      </c>
      <c r="P365" s="8" t="s">
        <v>14</v>
      </c>
      <c r="Q365" s="8" t="s">
        <v>321</v>
      </c>
      <c r="R365" s="8" t="s">
        <v>3648</v>
      </c>
      <c r="S365" s="19">
        <v>2027</v>
      </c>
      <c r="T365" s="6">
        <v>2027</v>
      </c>
      <c r="U365" s="4" t="s">
        <v>4241</v>
      </c>
      <c r="V365" s="15" t="s">
        <v>4267</v>
      </c>
      <c r="W365" s="25"/>
      <c r="X365" s="25"/>
      <c r="Y365" s="25"/>
      <c r="Z365" s="25"/>
      <c r="AA365" s="25"/>
      <c r="AB365" s="25"/>
      <c r="AC365" s="25"/>
      <c r="AD365" s="7" t="str">
        <f t="shared" si="10"/>
        <v>PRT-DISTRITO CAPITAL-101</v>
      </c>
      <c r="AE365" s="8" t="s">
        <v>109</v>
      </c>
      <c r="AF365" s="8"/>
      <c r="AG365" s="8"/>
      <c r="AH365" s="8" t="s">
        <v>73</v>
      </c>
      <c r="AI365" s="5">
        <f t="shared" si="11"/>
        <v>101</v>
      </c>
    </row>
    <row r="366" spans="1:35" s="5" customFormat="1" ht="84.9" hidden="1" customHeight="1" x14ac:dyDescent="0.3">
      <c r="A366" s="7">
        <v>365</v>
      </c>
      <c r="B366" s="8" t="s">
        <v>3992</v>
      </c>
      <c r="C366" s="8" t="s">
        <v>3649</v>
      </c>
      <c r="D366" s="8" t="s">
        <v>3650</v>
      </c>
      <c r="E366" s="8" t="s">
        <v>755</v>
      </c>
      <c r="F366" s="8" t="s">
        <v>3651</v>
      </c>
      <c r="G366" s="9">
        <v>211000</v>
      </c>
      <c r="H366" s="17">
        <v>8</v>
      </c>
      <c r="I366" s="4" t="s">
        <v>76</v>
      </c>
      <c r="J366" s="8" t="s">
        <v>15</v>
      </c>
      <c r="K366" s="8" t="s">
        <v>67</v>
      </c>
      <c r="L366" s="8" t="s">
        <v>3652</v>
      </c>
      <c r="M366" s="8">
        <v>12.47</v>
      </c>
      <c r="N366" s="8" t="s">
        <v>69</v>
      </c>
      <c r="O366" s="8">
        <v>3.6</v>
      </c>
      <c r="P366" s="8" t="s">
        <v>14</v>
      </c>
      <c r="Q366" s="8" t="s">
        <v>3547</v>
      </c>
      <c r="R366" s="8" t="s">
        <v>3548</v>
      </c>
      <c r="S366" s="19">
        <v>2031</v>
      </c>
      <c r="T366" s="6">
        <v>2031</v>
      </c>
      <c r="U366" s="4" t="s">
        <v>4263</v>
      </c>
      <c r="V366" s="15" t="s">
        <v>4268</v>
      </c>
      <c r="W366" s="25"/>
      <c r="X366" s="25"/>
      <c r="Y366" s="25"/>
      <c r="Z366" s="25"/>
      <c r="AA366" s="25"/>
      <c r="AB366" s="25"/>
      <c r="AC366" s="25"/>
      <c r="AD366" s="7" t="str">
        <f t="shared" si="10"/>
        <v>PRT-DISTRITO CAPITAL-102</v>
      </c>
      <c r="AE366" s="8" t="s">
        <v>109</v>
      </c>
      <c r="AF366" s="8"/>
      <c r="AG366" s="8"/>
      <c r="AH366" s="8" t="s">
        <v>73</v>
      </c>
      <c r="AI366" s="5">
        <f t="shared" si="11"/>
        <v>102</v>
      </c>
    </row>
    <row r="367" spans="1:35" s="5" customFormat="1" ht="84.9" hidden="1" customHeight="1" x14ac:dyDescent="0.3">
      <c r="A367" s="7">
        <v>366</v>
      </c>
      <c r="B367" s="8" t="s">
        <v>3993</v>
      </c>
      <c r="C367" s="8" t="s">
        <v>3653</v>
      </c>
      <c r="D367" s="8" t="s">
        <v>3654</v>
      </c>
      <c r="E367" s="8" t="s">
        <v>755</v>
      </c>
      <c r="F367" s="8" t="s">
        <v>3655</v>
      </c>
      <c r="G367" s="9">
        <v>227000</v>
      </c>
      <c r="H367" s="17">
        <v>8</v>
      </c>
      <c r="I367" s="4" t="s">
        <v>76</v>
      </c>
      <c r="J367" s="8" t="s">
        <v>15</v>
      </c>
      <c r="K367" s="8" t="s">
        <v>67</v>
      </c>
      <c r="L367" s="8" t="s">
        <v>3656</v>
      </c>
      <c r="M367" s="8">
        <v>12.47</v>
      </c>
      <c r="N367" s="8" t="s">
        <v>69</v>
      </c>
      <c r="O367" s="8">
        <v>1.2</v>
      </c>
      <c r="P367" s="8" t="s">
        <v>14</v>
      </c>
      <c r="Q367" s="8" t="s">
        <v>3547</v>
      </c>
      <c r="R367" s="8" t="s">
        <v>3548</v>
      </c>
      <c r="S367" s="19">
        <v>2031</v>
      </c>
      <c r="T367" s="6">
        <v>2031</v>
      </c>
      <c r="U367" s="4" t="s">
        <v>4263</v>
      </c>
      <c r="V367" s="15" t="s">
        <v>4268</v>
      </c>
      <c r="W367" s="25"/>
      <c r="X367" s="25"/>
      <c r="Y367" s="25"/>
      <c r="Z367" s="25"/>
      <c r="AA367" s="25"/>
      <c r="AB367" s="25"/>
      <c r="AC367" s="25"/>
      <c r="AD367" s="7" t="str">
        <f t="shared" si="10"/>
        <v>PRT-DISTRITO CAPITAL-103</v>
      </c>
      <c r="AE367" s="8" t="s">
        <v>109</v>
      </c>
      <c r="AF367" s="8"/>
      <c r="AG367" s="8"/>
      <c r="AH367" s="8" t="s">
        <v>73</v>
      </c>
      <c r="AI367" s="5">
        <f t="shared" si="11"/>
        <v>103</v>
      </c>
    </row>
    <row r="368" spans="1:35" s="5" customFormat="1" ht="84.9" hidden="1" customHeight="1" x14ac:dyDescent="0.3">
      <c r="A368" s="7">
        <v>367</v>
      </c>
      <c r="B368" s="8" t="s">
        <v>3994</v>
      </c>
      <c r="C368" s="8" t="s">
        <v>3657</v>
      </c>
      <c r="D368" s="8" t="s">
        <v>3658</v>
      </c>
      <c r="E368" s="8" t="s">
        <v>755</v>
      </c>
      <c r="F368" s="8" t="s">
        <v>3659</v>
      </c>
      <c r="G368" s="9">
        <v>455000</v>
      </c>
      <c r="H368" s="17">
        <v>8</v>
      </c>
      <c r="I368" s="4" t="s">
        <v>76</v>
      </c>
      <c r="J368" s="8" t="s">
        <v>15</v>
      </c>
      <c r="K368" s="8" t="s">
        <v>67</v>
      </c>
      <c r="L368" s="8" t="s">
        <v>3660</v>
      </c>
      <c r="M368" s="8">
        <v>12.47</v>
      </c>
      <c r="N368" s="8" t="s">
        <v>69</v>
      </c>
      <c r="O368" s="8">
        <v>6</v>
      </c>
      <c r="P368" s="8" t="s">
        <v>14</v>
      </c>
      <c r="Q368" s="8" t="s">
        <v>321</v>
      </c>
      <c r="R368" s="8" t="s">
        <v>3278</v>
      </c>
      <c r="S368" s="19">
        <v>2027</v>
      </c>
      <c r="T368" s="6">
        <v>2027</v>
      </c>
      <c r="U368" s="4" t="s">
        <v>4241</v>
      </c>
      <c r="V368" s="15" t="s">
        <v>4267</v>
      </c>
      <c r="W368" s="25"/>
      <c r="X368" s="25"/>
      <c r="Y368" s="25"/>
      <c r="Z368" s="25"/>
      <c r="AA368" s="25"/>
      <c r="AB368" s="25"/>
      <c r="AC368" s="25"/>
      <c r="AD368" s="7" t="str">
        <f t="shared" si="10"/>
        <v>PRT-DISTRITO CAPITAL-104</v>
      </c>
      <c r="AE368" s="8" t="s">
        <v>109</v>
      </c>
      <c r="AF368" s="8"/>
      <c r="AG368" s="8"/>
      <c r="AH368" s="8" t="s">
        <v>73</v>
      </c>
      <c r="AI368" s="5">
        <f t="shared" si="11"/>
        <v>104</v>
      </c>
    </row>
    <row r="369" spans="1:35" s="5" customFormat="1" ht="84.9" hidden="1" customHeight="1" x14ac:dyDescent="0.3">
      <c r="A369" s="7">
        <v>368</v>
      </c>
      <c r="B369" s="8" t="s">
        <v>3995</v>
      </c>
      <c r="C369" s="8" t="s">
        <v>3661</v>
      </c>
      <c r="D369" s="8" t="s">
        <v>3662</v>
      </c>
      <c r="E369" s="8" t="s">
        <v>755</v>
      </c>
      <c r="F369" s="8" t="s">
        <v>3663</v>
      </c>
      <c r="G369" s="9">
        <v>425000</v>
      </c>
      <c r="H369" s="17">
        <v>8</v>
      </c>
      <c r="I369" s="4" t="s">
        <v>76</v>
      </c>
      <c r="J369" s="8" t="s">
        <v>15</v>
      </c>
      <c r="K369" s="8" t="s">
        <v>67</v>
      </c>
      <c r="L369" s="8" t="s">
        <v>3664</v>
      </c>
      <c r="M369" s="8">
        <v>12.47</v>
      </c>
      <c r="N369" s="8" t="s">
        <v>69</v>
      </c>
      <c r="O369" s="8">
        <v>0</v>
      </c>
      <c r="P369" s="8" t="s">
        <v>14</v>
      </c>
      <c r="Q369" s="8" t="s">
        <v>321</v>
      </c>
      <c r="R369" s="8" t="s">
        <v>3602</v>
      </c>
      <c r="S369" s="19">
        <v>2027</v>
      </c>
      <c r="T369" s="6">
        <v>2027</v>
      </c>
      <c r="U369" s="4" t="s">
        <v>4241</v>
      </c>
      <c r="V369" s="15" t="s">
        <v>4267</v>
      </c>
      <c r="W369" s="25"/>
      <c r="X369" s="25"/>
      <c r="Y369" s="25"/>
      <c r="Z369" s="25"/>
      <c r="AA369" s="25"/>
      <c r="AB369" s="25"/>
      <c r="AC369" s="25"/>
      <c r="AD369" s="7" t="str">
        <f t="shared" si="10"/>
        <v>PRT-DISTRITO CAPITAL-105</v>
      </c>
      <c r="AE369" s="8" t="s">
        <v>109</v>
      </c>
      <c r="AF369" s="8"/>
      <c r="AG369" s="8"/>
      <c r="AH369" s="8" t="s">
        <v>73</v>
      </c>
      <c r="AI369" s="5">
        <f t="shared" si="11"/>
        <v>105</v>
      </c>
    </row>
    <row r="370" spans="1:35" s="5" customFormat="1" ht="84.9" hidden="1" customHeight="1" x14ac:dyDescent="0.3">
      <c r="A370" s="7">
        <v>369</v>
      </c>
      <c r="B370" s="8" t="s">
        <v>3996</v>
      </c>
      <c r="C370" s="8" t="s">
        <v>3665</v>
      </c>
      <c r="D370" s="8" t="s">
        <v>3666</v>
      </c>
      <c r="E370" s="8" t="s">
        <v>755</v>
      </c>
      <c r="F370" s="8" t="s">
        <v>3667</v>
      </c>
      <c r="G370" s="9">
        <v>414000</v>
      </c>
      <c r="H370" s="17">
        <v>8</v>
      </c>
      <c r="I370" s="4" t="s">
        <v>76</v>
      </c>
      <c r="J370" s="8" t="s">
        <v>15</v>
      </c>
      <c r="K370" s="8" t="s">
        <v>67</v>
      </c>
      <c r="L370" s="8" t="s">
        <v>3668</v>
      </c>
      <c r="M370" s="8">
        <v>12.47</v>
      </c>
      <c r="N370" s="8" t="s">
        <v>69</v>
      </c>
      <c r="O370" s="8">
        <v>2.4</v>
      </c>
      <c r="P370" s="8" t="s">
        <v>14</v>
      </c>
      <c r="Q370" s="8" t="s">
        <v>3193</v>
      </c>
      <c r="R370" s="8" t="s">
        <v>3471</v>
      </c>
      <c r="S370" s="19">
        <v>2027</v>
      </c>
      <c r="T370" s="6">
        <v>2027</v>
      </c>
      <c r="U370" s="4" t="s">
        <v>4241</v>
      </c>
      <c r="V370" s="15" t="s">
        <v>4267</v>
      </c>
      <c r="W370" s="25"/>
      <c r="X370" s="25"/>
      <c r="Y370" s="25"/>
      <c r="Z370" s="25"/>
      <c r="AA370" s="25"/>
      <c r="AB370" s="25"/>
      <c r="AC370" s="25"/>
      <c r="AD370" s="7" t="str">
        <f t="shared" si="10"/>
        <v>PRT-DISTRITO CAPITAL-106</v>
      </c>
      <c r="AE370" s="8" t="s">
        <v>109</v>
      </c>
      <c r="AF370" s="8"/>
      <c r="AG370" s="8"/>
      <c r="AH370" s="8" t="s">
        <v>73</v>
      </c>
      <c r="AI370" s="5">
        <f t="shared" si="11"/>
        <v>106</v>
      </c>
    </row>
    <row r="371" spans="1:35" s="5" customFormat="1" ht="84.9" hidden="1" customHeight="1" x14ac:dyDescent="0.3">
      <c r="A371" s="7">
        <v>370</v>
      </c>
      <c r="B371" s="8" t="s">
        <v>3997</v>
      </c>
      <c r="C371" s="8" t="s">
        <v>3669</v>
      </c>
      <c r="D371" s="8" t="s">
        <v>3670</v>
      </c>
      <c r="E371" s="8" t="s">
        <v>755</v>
      </c>
      <c r="F371" s="8" t="s">
        <v>3671</v>
      </c>
      <c r="G371" s="9">
        <v>277000</v>
      </c>
      <c r="H371" s="17">
        <v>8</v>
      </c>
      <c r="I371" s="4" t="s">
        <v>76</v>
      </c>
      <c r="J371" s="8" t="s">
        <v>15</v>
      </c>
      <c r="K371" s="8" t="s">
        <v>67</v>
      </c>
      <c r="L371" s="8" t="s">
        <v>3672</v>
      </c>
      <c r="M371" s="8">
        <v>12.47</v>
      </c>
      <c r="N371" s="8" t="s">
        <v>69</v>
      </c>
      <c r="O371" s="8">
        <v>7.2</v>
      </c>
      <c r="P371" s="8" t="s">
        <v>14</v>
      </c>
      <c r="Q371" s="8" t="s">
        <v>3193</v>
      </c>
      <c r="R371" s="8" t="s">
        <v>3471</v>
      </c>
      <c r="S371" s="19">
        <v>2027</v>
      </c>
      <c r="T371" s="6">
        <v>2027</v>
      </c>
      <c r="U371" s="4" t="s">
        <v>4241</v>
      </c>
      <c r="V371" s="15" t="s">
        <v>4267</v>
      </c>
      <c r="W371" s="25"/>
      <c r="X371" s="25"/>
      <c r="Y371" s="25"/>
      <c r="Z371" s="25"/>
      <c r="AA371" s="25"/>
      <c r="AB371" s="25"/>
      <c r="AC371" s="25"/>
      <c r="AD371" s="7" t="str">
        <f t="shared" si="10"/>
        <v>PRT-DISTRITO CAPITAL-107</v>
      </c>
      <c r="AE371" s="8" t="s">
        <v>109</v>
      </c>
      <c r="AF371" s="8"/>
      <c r="AG371" s="8"/>
      <c r="AH371" s="8" t="s">
        <v>73</v>
      </c>
      <c r="AI371" s="5">
        <f t="shared" si="11"/>
        <v>107</v>
      </c>
    </row>
    <row r="372" spans="1:35" s="5" customFormat="1" ht="84.9" hidden="1" customHeight="1" x14ac:dyDescent="0.3">
      <c r="A372" s="7">
        <v>371</v>
      </c>
      <c r="B372" s="8" t="s">
        <v>3998</v>
      </c>
      <c r="C372" s="8" t="s">
        <v>3673</v>
      </c>
      <c r="D372" s="8" t="s">
        <v>3674</v>
      </c>
      <c r="E372" s="8" t="s">
        <v>755</v>
      </c>
      <c r="F372" s="8" t="s">
        <v>3675</v>
      </c>
      <c r="G372" s="9">
        <v>349000</v>
      </c>
      <c r="H372" s="17">
        <v>8</v>
      </c>
      <c r="I372" s="4" t="s">
        <v>76</v>
      </c>
      <c r="J372" s="8" t="s">
        <v>15</v>
      </c>
      <c r="K372" s="8" t="s">
        <v>67</v>
      </c>
      <c r="L372" s="8" t="s">
        <v>3676</v>
      </c>
      <c r="M372" s="8">
        <v>12.47</v>
      </c>
      <c r="N372" s="8" t="s">
        <v>69</v>
      </c>
      <c r="O372" s="8">
        <v>2.4</v>
      </c>
      <c r="P372" s="8" t="s">
        <v>14</v>
      </c>
      <c r="Q372" s="8" t="s">
        <v>3193</v>
      </c>
      <c r="R372" s="8" t="s">
        <v>3565</v>
      </c>
      <c r="S372" s="19">
        <v>2027</v>
      </c>
      <c r="T372" s="6">
        <v>2027</v>
      </c>
      <c r="U372" s="4" t="s">
        <v>4241</v>
      </c>
      <c r="V372" s="15" t="s">
        <v>4267</v>
      </c>
      <c r="W372" s="25"/>
      <c r="X372" s="25"/>
      <c r="Y372" s="25"/>
      <c r="Z372" s="25"/>
      <c r="AA372" s="25"/>
      <c r="AB372" s="25"/>
      <c r="AC372" s="25"/>
      <c r="AD372" s="7" t="str">
        <f t="shared" si="10"/>
        <v>PRT-DISTRITO CAPITAL-108</v>
      </c>
      <c r="AE372" s="8" t="s">
        <v>109</v>
      </c>
      <c r="AF372" s="8"/>
      <c r="AG372" s="8"/>
      <c r="AH372" s="8" t="s">
        <v>73</v>
      </c>
      <c r="AI372" s="5">
        <f t="shared" si="11"/>
        <v>108</v>
      </c>
    </row>
    <row r="373" spans="1:35" s="5" customFormat="1" ht="84.9" hidden="1" customHeight="1" x14ac:dyDescent="0.3">
      <c r="A373" s="7">
        <v>372</v>
      </c>
      <c r="B373" s="8" t="s">
        <v>3999</v>
      </c>
      <c r="C373" s="8" t="s">
        <v>3677</v>
      </c>
      <c r="D373" s="8" t="s">
        <v>3678</v>
      </c>
      <c r="E373" s="8" t="s">
        <v>755</v>
      </c>
      <c r="F373" s="8" t="s">
        <v>3679</v>
      </c>
      <c r="G373" s="9">
        <v>227600</v>
      </c>
      <c r="H373" s="17">
        <v>8</v>
      </c>
      <c r="I373" s="4" t="s">
        <v>76</v>
      </c>
      <c r="J373" s="8" t="s">
        <v>15</v>
      </c>
      <c r="K373" s="8" t="s">
        <v>67</v>
      </c>
      <c r="L373" s="8" t="s">
        <v>3680</v>
      </c>
      <c r="M373" s="8">
        <v>8.32</v>
      </c>
      <c r="N373" s="8" t="s">
        <v>69</v>
      </c>
      <c r="O373" s="8">
        <v>3.6</v>
      </c>
      <c r="P373" s="8" t="s">
        <v>14</v>
      </c>
      <c r="Q373" s="8" t="s">
        <v>3177</v>
      </c>
      <c r="R373" s="8" t="s">
        <v>3178</v>
      </c>
      <c r="S373" s="19">
        <v>2029</v>
      </c>
      <c r="T373" s="6">
        <v>2029</v>
      </c>
      <c r="U373" s="4" t="s">
        <v>4249</v>
      </c>
      <c r="V373" s="15" t="s">
        <v>4271</v>
      </c>
      <c r="W373" s="25"/>
      <c r="X373" s="25"/>
      <c r="Y373" s="25"/>
      <c r="Z373" s="25"/>
      <c r="AA373" s="25"/>
      <c r="AB373" s="25"/>
      <c r="AC373" s="25"/>
      <c r="AD373" s="7" t="str">
        <f t="shared" si="10"/>
        <v>PRT-DISTRITO CAPITAL-109</v>
      </c>
      <c r="AE373" s="8" t="s">
        <v>109</v>
      </c>
      <c r="AF373" s="8"/>
      <c r="AG373" s="8"/>
      <c r="AH373" s="8" t="s">
        <v>73</v>
      </c>
      <c r="AI373" s="5">
        <f t="shared" si="11"/>
        <v>109</v>
      </c>
    </row>
    <row r="374" spans="1:35" s="5" customFormat="1" ht="84.9" hidden="1" customHeight="1" x14ac:dyDescent="0.3">
      <c r="A374" s="7">
        <v>373</v>
      </c>
      <c r="B374" s="8" t="s">
        <v>4000</v>
      </c>
      <c r="C374" s="8" t="s">
        <v>3681</v>
      </c>
      <c r="D374" s="8" t="s">
        <v>3682</v>
      </c>
      <c r="E374" s="8" t="s">
        <v>755</v>
      </c>
      <c r="F374" s="8" t="s">
        <v>3683</v>
      </c>
      <c r="G374" s="9">
        <v>262200</v>
      </c>
      <c r="H374" s="17">
        <v>8</v>
      </c>
      <c r="I374" s="4" t="s">
        <v>76</v>
      </c>
      <c r="J374" s="8" t="s">
        <v>15</v>
      </c>
      <c r="K374" s="8" t="s">
        <v>67</v>
      </c>
      <c r="L374" s="8" t="s">
        <v>3684</v>
      </c>
      <c r="M374" s="8">
        <v>8.32</v>
      </c>
      <c r="N374" s="8" t="s">
        <v>69</v>
      </c>
      <c r="O374" s="8">
        <v>2.4</v>
      </c>
      <c r="P374" s="8" t="s">
        <v>14</v>
      </c>
      <c r="Q374" s="8" t="s">
        <v>3177</v>
      </c>
      <c r="R374" s="8" t="s">
        <v>3178</v>
      </c>
      <c r="S374" s="19">
        <v>2027</v>
      </c>
      <c r="T374" s="6">
        <v>2027</v>
      </c>
      <c r="U374" s="4" t="s">
        <v>4241</v>
      </c>
      <c r="V374" s="15" t="s">
        <v>4267</v>
      </c>
      <c r="W374" s="25"/>
      <c r="X374" s="25"/>
      <c r="Y374" s="25"/>
      <c r="Z374" s="25"/>
      <c r="AA374" s="25"/>
      <c r="AB374" s="25"/>
      <c r="AC374" s="25"/>
      <c r="AD374" s="7" t="str">
        <f t="shared" si="10"/>
        <v>PRT-DISTRITO CAPITAL-110</v>
      </c>
      <c r="AE374" s="8" t="s">
        <v>109</v>
      </c>
      <c r="AF374" s="8"/>
      <c r="AG374" s="8"/>
      <c r="AH374" s="8" t="s">
        <v>73</v>
      </c>
      <c r="AI374" s="5">
        <f t="shared" si="11"/>
        <v>110</v>
      </c>
    </row>
    <row r="375" spans="1:35" s="5" customFormat="1" ht="84.9" hidden="1" customHeight="1" x14ac:dyDescent="0.3">
      <c r="A375" s="7">
        <v>374</v>
      </c>
      <c r="B375" s="8" t="s">
        <v>4001</v>
      </c>
      <c r="C375" s="8" t="s">
        <v>3685</v>
      </c>
      <c r="D375" s="8" t="s">
        <v>3686</v>
      </c>
      <c r="E375" s="8" t="s">
        <v>755</v>
      </c>
      <c r="F375" s="8" t="s">
        <v>3687</v>
      </c>
      <c r="G375" s="9">
        <v>1488560</v>
      </c>
      <c r="H375" s="17">
        <v>8</v>
      </c>
      <c r="I375" s="4" t="s">
        <v>76</v>
      </c>
      <c r="J375" s="8" t="s">
        <v>15</v>
      </c>
      <c r="K375" s="8" t="s">
        <v>67</v>
      </c>
      <c r="L375" s="8" t="s">
        <v>3688</v>
      </c>
      <c r="M375" s="8">
        <v>4.8</v>
      </c>
      <c r="N375" s="8" t="s">
        <v>69</v>
      </c>
      <c r="O375" s="8">
        <v>6.016</v>
      </c>
      <c r="P375" s="8" t="s">
        <v>14</v>
      </c>
      <c r="Q375" s="8" t="s">
        <v>321</v>
      </c>
      <c r="R375" s="8" t="s">
        <v>3689</v>
      </c>
      <c r="S375" s="19">
        <v>2027</v>
      </c>
      <c r="T375" s="6">
        <v>2027</v>
      </c>
      <c r="U375" s="4" t="s">
        <v>4241</v>
      </c>
      <c r="V375" s="15" t="s">
        <v>4267</v>
      </c>
      <c r="W375" s="25"/>
      <c r="X375" s="25"/>
      <c r="Y375" s="25"/>
      <c r="Z375" s="25"/>
      <c r="AA375" s="25"/>
      <c r="AB375" s="25"/>
      <c r="AC375" s="25"/>
      <c r="AD375" s="7" t="str">
        <f t="shared" si="10"/>
        <v>PRT-DISTRITO CAPITAL-111</v>
      </c>
      <c r="AE375" s="8" t="s">
        <v>109</v>
      </c>
      <c r="AF375" s="8"/>
      <c r="AG375" s="8"/>
      <c r="AH375" s="8" t="s">
        <v>73</v>
      </c>
      <c r="AI375" s="5">
        <f t="shared" si="11"/>
        <v>111</v>
      </c>
    </row>
    <row r="376" spans="1:35" s="5" customFormat="1" ht="84.9" hidden="1" customHeight="1" x14ac:dyDescent="0.3">
      <c r="A376" s="7">
        <v>375</v>
      </c>
      <c r="B376" s="8" t="s">
        <v>4002</v>
      </c>
      <c r="C376" s="8" t="s">
        <v>3690</v>
      </c>
      <c r="D376" s="8" t="s">
        <v>3691</v>
      </c>
      <c r="E376" s="8" t="s">
        <v>755</v>
      </c>
      <c r="F376" s="8" t="s">
        <v>3692</v>
      </c>
      <c r="G376" s="9">
        <v>481000</v>
      </c>
      <c r="H376" s="17">
        <v>8</v>
      </c>
      <c r="I376" s="4" t="s">
        <v>76</v>
      </c>
      <c r="J376" s="8" t="s">
        <v>15</v>
      </c>
      <c r="K376" s="8" t="s">
        <v>67</v>
      </c>
      <c r="L376" s="8" t="s">
        <v>3693</v>
      </c>
      <c r="M376" s="8">
        <v>12.47</v>
      </c>
      <c r="N376" s="8" t="s">
        <v>69</v>
      </c>
      <c r="O376" s="8">
        <v>3.6</v>
      </c>
      <c r="P376" s="8" t="s">
        <v>14</v>
      </c>
      <c r="Q376" s="8" t="s">
        <v>321</v>
      </c>
      <c r="R376" s="8" t="s">
        <v>3490</v>
      </c>
      <c r="S376" s="19">
        <v>2027</v>
      </c>
      <c r="T376" s="6">
        <v>2027</v>
      </c>
      <c r="U376" s="4" t="s">
        <v>4241</v>
      </c>
      <c r="V376" s="15" t="s">
        <v>4267</v>
      </c>
      <c r="W376" s="25"/>
      <c r="X376" s="25"/>
      <c r="Y376" s="25"/>
      <c r="Z376" s="25"/>
      <c r="AA376" s="25"/>
      <c r="AB376" s="25"/>
      <c r="AC376" s="25"/>
      <c r="AD376" s="7" t="str">
        <f t="shared" si="10"/>
        <v>PRT-DISTRITO CAPITAL-112</v>
      </c>
      <c r="AE376" s="8" t="s">
        <v>109</v>
      </c>
      <c r="AF376" s="8"/>
      <c r="AG376" s="8"/>
      <c r="AH376" s="8" t="s">
        <v>73</v>
      </c>
      <c r="AI376" s="5">
        <f t="shared" si="11"/>
        <v>112</v>
      </c>
    </row>
    <row r="377" spans="1:35" s="5" customFormat="1" ht="84.9" hidden="1" customHeight="1" x14ac:dyDescent="0.3">
      <c r="A377" s="7">
        <v>376</v>
      </c>
      <c r="B377" s="8" t="s">
        <v>4003</v>
      </c>
      <c r="C377" s="8" t="s">
        <v>3694</v>
      </c>
      <c r="D377" s="8" t="s">
        <v>3695</v>
      </c>
      <c r="E377" s="8" t="s">
        <v>755</v>
      </c>
      <c r="F377" s="8" t="s">
        <v>3696</v>
      </c>
      <c r="G377" s="9">
        <v>265600</v>
      </c>
      <c r="H377" s="17">
        <v>8</v>
      </c>
      <c r="I377" s="4" t="s">
        <v>76</v>
      </c>
      <c r="J377" s="8" t="s">
        <v>15</v>
      </c>
      <c r="K377" s="8" t="s">
        <v>67</v>
      </c>
      <c r="L377" s="8" t="s">
        <v>3697</v>
      </c>
      <c r="M377" s="8">
        <v>12.47</v>
      </c>
      <c r="N377" s="8" t="s">
        <v>69</v>
      </c>
      <c r="O377" s="8">
        <v>2.4</v>
      </c>
      <c r="P377" s="8" t="s">
        <v>14</v>
      </c>
      <c r="Q377" s="8" t="s">
        <v>12</v>
      </c>
      <c r="R377" s="8" t="s">
        <v>3457</v>
      </c>
      <c r="S377" s="19">
        <v>2027</v>
      </c>
      <c r="T377" s="6">
        <v>2027</v>
      </c>
      <c r="U377" s="4" t="s">
        <v>4241</v>
      </c>
      <c r="V377" s="15" t="s">
        <v>4267</v>
      </c>
      <c r="W377" s="25"/>
      <c r="X377" s="25"/>
      <c r="Y377" s="25"/>
      <c r="Z377" s="25"/>
      <c r="AA377" s="25"/>
      <c r="AB377" s="25"/>
      <c r="AC377" s="25"/>
      <c r="AD377" s="7" t="str">
        <f t="shared" si="10"/>
        <v>PRT-DISTRITO CAPITAL-113</v>
      </c>
      <c r="AE377" s="8" t="s">
        <v>109</v>
      </c>
      <c r="AF377" s="8"/>
      <c r="AG377" s="8"/>
      <c r="AH377" s="8" t="s">
        <v>73</v>
      </c>
      <c r="AI377" s="5">
        <f t="shared" si="11"/>
        <v>113</v>
      </c>
    </row>
    <row r="378" spans="1:35" s="5" customFormat="1" ht="84.9" hidden="1" customHeight="1" x14ac:dyDescent="0.3">
      <c r="A378" s="7">
        <v>377</v>
      </c>
      <c r="B378" s="8" t="s">
        <v>4004</v>
      </c>
      <c r="C378" s="8" t="s">
        <v>3698</v>
      </c>
      <c r="D378" s="8" t="s">
        <v>3699</v>
      </c>
      <c r="E378" s="8" t="s">
        <v>755</v>
      </c>
      <c r="F378" s="8" t="s">
        <v>3700</v>
      </c>
      <c r="G378" s="9">
        <v>351600</v>
      </c>
      <c r="H378" s="17">
        <v>8</v>
      </c>
      <c r="I378" s="4" t="s">
        <v>76</v>
      </c>
      <c r="J378" s="8" t="s">
        <v>15</v>
      </c>
      <c r="K378" s="8" t="s">
        <v>67</v>
      </c>
      <c r="L378" s="8" t="s">
        <v>3701</v>
      </c>
      <c r="M378" s="8">
        <v>12.47</v>
      </c>
      <c r="N378" s="8" t="s">
        <v>69</v>
      </c>
      <c r="O378" s="8">
        <v>6</v>
      </c>
      <c r="P378" s="8" t="s">
        <v>14</v>
      </c>
      <c r="Q378" s="8" t="s">
        <v>321</v>
      </c>
      <c r="R378" s="8" t="s">
        <v>3583</v>
      </c>
      <c r="S378" s="19">
        <v>2027</v>
      </c>
      <c r="T378" s="6">
        <v>2027</v>
      </c>
      <c r="U378" s="4" t="s">
        <v>4241</v>
      </c>
      <c r="V378" s="15" t="s">
        <v>4267</v>
      </c>
      <c r="W378" s="25"/>
      <c r="X378" s="25"/>
      <c r="Y378" s="25"/>
      <c r="Z378" s="25"/>
      <c r="AA378" s="25"/>
      <c r="AB378" s="25"/>
      <c r="AC378" s="25"/>
      <c r="AD378" s="7" t="str">
        <f t="shared" si="10"/>
        <v>PRT-DISTRITO CAPITAL-114</v>
      </c>
      <c r="AE378" s="8" t="s">
        <v>109</v>
      </c>
      <c r="AF378" s="8"/>
      <c r="AG378" s="8"/>
      <c r="AH378" s="8" t="s">
        <v>73</v>
      </c>
      <c r="AI378" s="5">
        <f t="shared" si="11"/>
        <v>114</v>
      </c>
    </row>
    <row r="379" spans="1:35" s="5" customFormat="1" ht="84.9" hidden="1" customHeight="1" x14ac:dyDescent="0.3">
      <c r="A379" s="7">
        <v>378</v>
      </c>
      <c r="B379" s="8" t="s">
        <v>4005</v>
      </c>
      <c r="C379" s="8" t="s">
        <v>3702</v>
      </c>
      <c r="D379" s="8" t="s">
        <v>3703</v>
      </c>
      <c r="E379" s="8" t="s">
        <v>755</v>
      </c>
      <c r="F379" s="8" t="s">
        <v>3704</v>
      </c>
      <c r="G379" s="9">
        <v>1267860</v>
      </c>
      <c r="H379" s="17">
        <v>8</v>
      </c>
      <c r="I379" s="4" t="s">
        <v>76</v>
      </c>
      <c r="J379" s="8" t="s">
        <v>15</v>
      </c>
      <c r="K379" s="8" t="s">
        <v>67</v>
      </c>
      <c r="L379" s="8" t="s">
        <v>3705</v>
      </c>
      <c r="M379" s="8">
        <v>12.47</v>
      </c>
      <c r="N379" s="8" t="s">
        <v>69</v>
      </c>
      <c r="O379" s="8">
        <v>5.2759999999999998</v>
      </c>
      <c r="P379" s="8" t="s">
        <v>14</v>
      </c>
      <c r="Q379" s="8" t="s">
        <v>321</v>
      </c>
      <c r="R379" s="8" t="s">
        <v>3392</v>
      </c>
      <c r="S379" s="19">
        <v>2027</v>
      </c>
      <c r="T379" s="6">
        <v>2027</v>
      </c>
      <c r="U379" s="4" t="s">
        <v>4241</v>
      </c>
      <c r="V379" s="15" t="s">
        <v>4267</v>
      </c>
      <c r="W379" s="25"/>
      <c r="X379" s="25"/>
      <c r="Y379" s="25"/>
      <c r="Z379" s="25"/>
      <c r="AA379" s="25"/>
      <c r="AB379" s="25"/>
      <c r="AC379" s="25"/>
      <c r="AD379" s="7" t="str">
        <f t="shared" si="10"/>
        <v>PRT-DISTRITO CAPITAL-115</v>
      </c>
      <c r="AE379" s="8" t="s">
        <v>109</v>
      </c>
      <c r="AF379" s="8"/>
      <c r="AG379" s="8"/>
      <c r="AH379" s="8" t="s">
        <v>73</v>
      </c>
      <c r="AI379" s="5">
        <f t="shared" si="11"/>
        <v>115</v>
      </c>
    </row>
    <row r="380" spans="1:35" s="5" customFormat="1" ht="84.9" hidden="1" customHeight="1" x14ac:dyDescent="0.3">
      <c r="A380" s="7">
        <v>379</v>
      </c>
      <c r="B380" s="8" t="s">
        <v>4006</v>
      </c>
      <c r="C380" s="8" t="s">
        <v>3706</v>
      </c>
      <c r="D380" s="8" t="s">
        <v>3707</v>
      </c>
      <c r="E380" s="8" t="s">
        <v>755</v>
      </c>
      <c r="F380" s="8" t="s">
        <v>3708</v>
      </c>
      <c r="G380" s="9">
        <v>267600</v>
      </c>
      <c r="H380" s="17">
        <v>8</v>
      </c>
      <c r="I380" s="4" t="s">
        <v>76</v>
      </c>
      <c r="J380" s="8" t="s">
        <v>15</v>
      </c>
      <c r="K380" s="8" t="s">
        <v>67</v>
      </c>
      <c r="L380" s="8" t="s">
        <v>3709</v>
      </c>
      <c r="M380" s="8">
        <v>12.47</v>
      </c>
      <c r="N380" s="8" t="s">
        <v>69</v>
      </c>
      <c r="O380" s="8">
        <v>3.6</v>
      </c>
      <c r="P380" s="8" t="s">
        <v>14</v>
      </c>
      <c r="Q380" s="8" t="s">
        <v>3193</v>
      </c>
      <c r="R380" s="8" t="s">
        <v>3462</v>
      </c>
      <c r="S380" s="19">
        <v>2027</v>
      </c>
      <c r="T380" s="6">
        <v>2027</v>
      </c>
      <c r="U380" s="4" t="s">
        <v>4241</v>
      </c>
      <c r="V380" s="15" t="s">
        <v>4267</v>
      </c>
      <c r="W380" s="25"/>
      <c r="X380" s="25"/>
      <c r="Y380" s="25"/>
      <c r="Z380" s="25"/>
      <c r="AA380" s="25"/>
      <c r="AB380" s="25"/>
      <c r="AC380" s="25"/>
      <c r="AD380" s="7" t="str">
        <f t="shared" si="10"/>
        <v>PRT-DISTRITO CAPITAL-116</v>
      </c>
      <c r="AE380" s="8" t="s">
        <v>109</v>
      </c>
      <c r="AF380" s="8"/>
      <c r="AG380" s="8"/>
      <c r="AH380" s="8" t="s">
        <v>73</v>
      </c>
      <c r="AI380" s="5">
        <f t="shared" si="11"/>
        <v>116</v>
      </c>
    </row>
    <row r="381" spans="1:35" s="5" customFormat="1" ht="84.9" hidden="1" customHeight="1" x14ac:dyDescent="0.3">
      <c r="A381" s="7">
        <v>380</v>
      </c>
      <c r="B381" s="8" t="s">
        <v>4007</v>
      </c>
      <c r="C381" s="8" t="s">
        <v>3710</v>
      </c>
      <c r="D381" s="8" t="s">
        <v>3711</v>
      </c>
      <c r="E381" s="8" t="s">
        <v>755</v>
      </c>
      <c r="F381" s="8" t="s">
        <v>3712</v>
      </c>
      <c r="G381" s="9">
        <v>373600</v>
      </c>
      <c r="H381" s="17">
        <v>8</v>
      </c>
      <c r="I381" s="4" t="s">
        <v>76</v>
      </c>
      <c r="J381" s="8" t="s">
        <v>15</v>
      </c>
      <c r="K381" s="8" t="s">
        <v>67</v>
      </c>
      <c r="L381" s="8" t="s">
        <v>3713</v>
      </c>
      <c r="M381" s="8">
        <v>12.47</v>
      </c>
      <c r="N381" s="8" t="s">
        <v>69</v>
      </c>
      <c r="O381" s="8">
        <v>7.2</v>
      </c>
      <c r="P381" s="8" t="s">
        <v>14</v>
      </c>
      <c r="Q381" s="8" t="s">
        <v>3177</v>
      </c>
      <c r="R381" s="8" t="s">
        <v>3714</v>
      </c>
      <c r="S381" s="19">
        <v>2027</v>
      </c>
      <c r="T381" s="6">
        <v>2027</v>
      </c>
      <c r="U381" s="4" t="s">
        <v>4241</v>
      </c>
      <c r="V381" s="15" t="s">
        <v>4267</v>
      </c>
      <c r="W381" s="25"/>
      <c r="X381" s="25"/>
      <c r="Y381" s="25"/>
      <c r="Z381" s="25"/>
      <c r="AA381" s="25"/>
      <c r="AB381" s="25"/>
      <c r="AC381" s="25"/>
      <c r="AD381" s="7" t="str">
        <f t="shared" si="10"/>
        <v>PRT-DISTRITO CAPITAL-117</v>
      </c>
      <c r="AE381" s="8" t="s">
        <v>109</v>
      </c>
      <c r="AF381" s="8"/>
      <c r="AG381" s="8"/>
      <c r="AH381" s="8" t="s">
        <v>73</v>
      </c>
      <c r="AI381" s="5">
        <f t="shared" si="11"/>
        <v>117</v>
      </c>
    </row>
    <row r="382" spans="1:35" s="5" customFormat="1" ht="84.9" hidden="1" customHeight="1" x14ac:dyDescent="0.3">
      <c r="A382" s="7">
        <v>381</v>
      </c>
      <c r="B382" s="8" t="s">
        <v>4008</v>
      </c>
      <c r="C382" s="8" t="s">
        <v>3715</v>
      </c>
      <c r="D382" s="8" t="s">
        <v>3716</v>
      </c>
      <c r="E382" s="8" t="s">
        <v>755</v>
      </c>
      <c r="F382" s="8" t="s">
        <v>3717</v>
      </c>
      <c r="G382" s="9">
        <v>243000</v>
      </c>
      <c r="H382" s="17">
        <v>8</v>
      </c>
      <c r="I382" s="4" t="s">
        <v>76</v>
      </c>
      <c r="J382" s="8" t="s">
        <v>15</v>
      </c>
      <c r="K382" s="8" t="s">
        <v>67</v>
      </c>
      <c r="L382" s="8" t="s">
        <v>3718</v>
      </c>
      <c r="M382" s="8">
        <v>12.47</v>
      </c>
      <c r="N382" s="8" t="s">
        <v>69</v>
      </c>
      <c r="O382" s="8">
        <v>4.8</v>
      </c>
      <c r="P382" s="8" t="s">
        <v>14</v>
      </c>
      <c r="Q382" s="8" t="s">
        <v>321</v>
      </c>
      <c r="R382" s="8" t="s">
        <v>3588</v>
      </c>
      <c r="S382" s="19">
        <v>2027</v>
      </c>
      <c r="T382" s="6">
        <v>2027</v>
      </c>
      <c r="U382" s="4" t="s">
        <v>4241</v>
      </c>
      <c r="V382" s="15" t="s">
        <v>4267</v>
      </c>
      <c r="W382" s="25"/>
      <c r="X382" s="25"/>
      <c r="Y382" s="25"/>
      <c r="Z382" s="25"/>
      <c r="AA382" s="25"/>
      <c r="AB382" s="25"/>
      <c r="AC382" s="25"/>
      <c r="AD382" s="7" t="str">
        <f t="shared" si="10"/>
        <v>PRT-DISTRITO CAPITAL-118</v>
      </c>
      <c r="AE382" s="8" t="s">
        <v>109</v>
      </c>
      <c r="AF382" s="8"/>
      <c r="AG382" s="8"/>
      <c r="AH382" s="8" t="s">
        <v>73</v>
      </c>
      <c r="AI382" s="5">
        <f t="shared" si="11"/>
        <v>118</v>
      </c>
    </row>
    <row r="383" spans="1:35" s="5" customFormat="1" ht="84.9" hidden="1" customHeight="1" x14ac:dyDescent="0.3">
      <c r="A383" s="7">
        <v>382</v>
      </c>
      <c r="B383" s="8" t="s">
        <v>4009</v>
      </c>
      <c r="C383" s="8" t="s">
        <v>3719</v>
      </c>
      <c r="D383" s="8" t="s">
        <v>3720</v>
      </c>
      <c r="E383" s="8" t="s">
        <v>755</v>
      </c>
      <c r="F383" s="8" t="s">
        <v>3721</v>
      </c>
      <c r="G383" s="9">
        <v>240000</v>
      </c>
      <c r="H383" s="17">
        <v>8</v>
      </c>
      <c r="I383" s="4" t="s">
        <v>76</v>
      </c>
      <c r="J383" s="8" t="s">
        <v>15</v>
      </c>
      <c r="K383" s="8" t="s">
        <v>67</v>
      </c>
      <c r="L383" s="8" t="s">
        <v>3722</v>
      </c>
      <c r="M383" s="8">
        <v>12.47</v>
      </c>
      <c r="N383" s="8" t="s">
        <v>69</v>
      </c>
      <c r="O383" s="8">
        <v>0</v>
      </c>
      <c r="P383" s="8" t="s">
        <v>14</v>
      </c>
      <c r="Q383" s="8" t="s">
        <v>3547</v>
      </c>
      <c r="R383" s="8" t="s">
        <v>3548</v>
      </c>
      <c r="S383" s="19">
        <v>2027</v>
      </c>
      <c r="T383" s="6">
        <v>2027</v>
      </c>
      <c r="U383" s="4" t="s">
        <v>4241</v>
      </c>
      <c r="V383" s="15" t="s">
        <v>4267</v>
      </c>
      <c r="W383" s="25"/>
      <c r="X383" s="25"/>
      <c r="Y383" s="25"/>
      <c r="Z383" s="25"/>
      <c r="AA383" s="25"/>
      <c r="AB383" s="25"/>
      <c r="AC383" s="25"/>
      <c r="AD383" s="7" t="str">
        <f t="shared" si="10"/>
        <v>PRT-DISTRITO CAPITAL-119</v>
      </c>
      <c r="AE383" s="8" t="s">
        <v>109</v>
      </c>
      <c r="AF383" s="8"/>
      <c r="AG383" s="8"/>
      <c r="AH383" s="8" t="s">
        <v>73</v>
      </c>
      <c r="AI383" s="5">
        <f t="shared" si="11"/>
        <v>119</v>
      </c>
    </row>
    <row r="384" spans="1:35" s="5" customFormat="1" ht="84.9" hidden="1" customHeight="1" x14ac:dyDescent="0.3">
      <c r="A384" s="7">
        <v>383</v>
      </c>
      <c r="B384" s="8" t="s">
        <v>4010</v>
      </c>
      <c r="C384" s="8" t="s">
        <v>3723</v>
      </c>
      <c r="D384" s="8" t="s">
        <v>3724</v>
      </c>
      <c r="E384" s="8" t="s">
        <v>755</v>
      </c>
      <c r="F384" s="8" t="s">
        <v>3725</v>
      </c>
      <c r="G384" s="9">
        <v>206000</v>
      </c>
      <c r="H384" s="17">
        <v>8</v>
      </c>
      <c r="I384" s="4" t="s">
        <v>76</v>
      </c>
      <c r="J384" s="8" t="s">
        <v>15</v>
      </c>
      <c r="K384" s="8" t="s">
        <v>67</v>
      </c>
      <c r="L384" s="8" t="s">
        <v>3726</v>
      </c>
      <c r="M384" s="8">
        <v>12.47</v>
      </c>
      <c r="N384" s="8" t="s">
        <v>69</v>
      </c>
      <c r="O384" s="8">
        <v>3.6</v>
      </c>
      <c r="P384" s="8" t="s">
        <v>14</v>
      </c>
      <c r="Q384" s="8" t="s">
        <v>321</v>
      </c>
      <c r="R384" s="8" t="s">
        <v>3398</v>
      </c>
      <c r="S384" s="19">
        <v>2027</v>
      </c>
      <c r="T384" s="6">
        <v>2027</v>
      </c>
      <c r="U384" s="4" t="s">
        <v>4241</v>
      </c>
      <c r="V384" s="15" t="s">
        <v>4267</v>
      </c>
      <c r="W384" s="25"/>
      <c r="X384" s="25"/>
      <c r="Y384" s="25"/>
      <c r="Z384" s="25"/>
      <c r="AA384" s="25"/>
      <c r="AB384" s="25"/>
      <c r="AC384" s="25"/>
      <c r="AD384" s="7" t="str">
        <f t="shared" si="10"/>
        <v>PRT-DISTRITO CAPITAL-120</v>
      </c>
      <c r="AE384" s="8" t="s">
        <v>109</v>
      </c>
      <c r="AF384" s="8"/>
      <c r="AG384" s="8"/>
      <c r="AH384" s="8" t="s">
        <v>73</v>
      </c>
      <c r="AI384" s="5">
        <f t="shared" si="11"/>
        <v>120</v>
      </c>
    </row>
    <row r="385" spans="1:35" s="5" customFormat="1" ht="84.9" hidden="1" customHeight="1" x14ac:dyDescent="0.3">
      <c r="A385" s="7">
        <v>384</v>
      </c>
      <c r="B385" s="8" t="s">
        <v>4011</v>
      </c>
      <c r="C385" s="8" t="s">
        <v>3727</v>
      </c>
      <c r="D385" s="8" t="s">
        <v>3728</v>
      </c>
      <c r="E385" s="8" t="s">
        <v>755</v>
      </c>
      <c r="F385" s="8" t="s">
        <v>3729</v>
      </c>
      <c r="G385" s="9">
        <v>159200</v>
      </c>
      <c r="H385" s="17">
        <v>8</v>
      </c>
      <c r="I385" s="4" t="s">
        <v>76</v>
      </c>
      <c r="J385" s="8" t="s">
        <v>15</v>
      </c>
      <c r="K385" s="8" t="s">
        <v>67</v>
      </c>
      <c r="L385" s="8" t="s">
        <v>3730</v>
      </c>
      <c r="M385" s="8">
        <v>12.47</v>
      </c>
      <c r="N385" s="8" t="s">
        <v>69</v>
      </c>
      <c r="O385" s="8">
        <v>3.6</v>
      </c>
      <c r="P385" s="8" t="s">
        <v>14</v>
      </c>
      <c r="Q385" s="8" t="s">
        <v>3731</v>
      </c>
      <c r="R385" s="8" t="s">
        <v>3732</v>
      </c>
      <c r="S385" s="19">
        <v>2027</v>
      </c>
      <c r="T385" s="6">
        <v>2027</v>
      </c>
      <c r="U385" s="4" t="s">
        <v>4241</v>
      </c>
      <c r="V385" s="15" t="s">
        <v>4267</v>
      </c>
      <c r="W385" s="25"/>
      <c r="X385" s="25"/>
      <c r="Y385" s="25"/>
      <c r="Z385" s="25"/>
      <c r="AA385" s="25"/>
      <c r="AB385" s="25"/>
      <c r="AC385" s="25"/>
      <c r="AD385" s="7" t="str">
        <f t="shared" si="10"/>
        <v>PRT-DISTRITO CAPITAL-121</v>
      </c>
      <c r="AE385" s="8" t="s">
        <v>109</v>
      </c>
      <c r="AF385" s="8"/>
      <c r="AG385" s="8"/>
      <c r="AH385" s="8" t="s">
        <v>73</v>
      </c>
      <c r="AI385" s="5">
        <f t="shared" si="11"/>
        <v>121</v>
      </c>
    </row>
    <row r="386" spans="1:35" s="5" customFormat="1" ht="84.9" hidden="1" customHeight="1" x14ac:dyDescent="0.3">
      <c r="A386" s="7">
        <v>385</v>
      </c>
      <c r="B386" s="8" t="s">
        <v>4012</v>
      </c>
      <c r="C386" s="8" t="s">
        <v>3733</v>
      </c>
      <c r="D386" s="8" t="s">
        <v>3734</v>
      </c>
      <c r="E386" s="8" t="s">
        <v>755</v>
      </c>
      <c r="F386" s="8" t="s">
        <v>3735</v>
      </c>
      <c r="G386" s="9">
        <v>352000</v>
      </c>
      <c r="H386" s="17">
        <v>8</v>
      </c>
      <c r="I386" s="4" t="s">
        <v>76</v>
      </c>
      <c r="J386" s="8" t="s">
        <v>15</v>
      </c>
      <c r="K386" s="8" t="s">
        <v>67</v>
      </c>
      <c r="L386" s="8" t="s">
        <v>3736</v>
      </c>
      <c r="M386" s="8">
        <v>12.47</v>
      </c>
      <c r="N386" s="8" t="s">
        <v>69</v>
      </c>
      <c r="O386" s="8">
        <v>1.2</v>
      </c>
      <c r="P386" s="8" t="s">
        <v>14</v>
      </c>
      <c r="Q386" s="8" t="s">
        <v>321</v>
      </c>
      <c r="R386" s="8" t="s">
        <v>3602</v>
      </c>
      <c r="S386" s="19">
        <v>2027</v>
      </c>
      <c r="T386" s="6">
        <v>2027</v>
      </c>
      <c r="U386" s="4" t="s">
        <v>4241</v>
      </c>
      <c r="V386" s="15" t="s">
        <v>4267</v>
      </c>
      <c r="W386" s="25"/>
      <c r="X386" s="25"/>
      <c r="Y386" s="25"/>
      <c r="Z386" s="25"/>
      <c r="AA386" s="25"/>
      <c r="AB386" s="25"/>
      <c r="AC386" s="25"/>
      <c r="AD386" s="7" t="str">
        <f t="shared" ref="AD386:AD449" si="12">+"PRT-"&amp;P386&amp;"-"&amp;AI386</f>
        <v>PRT-DISTRITO CAPITAL-122</v>
      </c>
      <c r="AE386" s="8" t="s">
        <v>109</v>
      </c>
      <c r="AF386" s="8"/>
      <c r="AG386" s="8"/>
      <c r="AH386" s="8" t="s">
        <v>73</v>
      </c>
      <c r="AI386" s="5">
        <f t="shared" si="11"/>
        <v>122</v>
      </c>
    </row>
    <row r="387" spans="1:35" s="5" customFormat="1" ht="84.9" hidden="1" customHeight="1" x14ac:dyDescent="0.3">
      <c r="A387" s="7">
        <v>386</v>
      </c>
      <c r="B387" s="8" t="s">
        <v>4013</v>
      </c>
      <c r="C387" s="8" t="s">
        <v>3737</v>
      </c>
      <c r="D387" s="8" t="s">
        <v>3738</v>
      </c>
      <c r="E387" s="8" t="s">
        <v>755</v>
      </c>
      <c r="F387" s="8" t="s">
        <v>3739</v>
      </c>
      <c r="G387" s="9">
        <v>277000</v>
      </c>
      <c r="H387" s="17">
        <v>8</v>
      </c>
      <c r="I387" s="4" t="s">
        <v>76</v>
      </c>
      <c r="J387" s="8" t="s">
        <v>15</v>
      </c>
      <c r="K387" s="8" t="s">
        <v>67</v>
      </c>
      <c r="L387" s="8" t="s">
        <v>3740</v>
      </c>
      <c r="M387" s="8">
        <v>12.47</v>
      </c>
      <c r="N387" s="8" t="s">
        <v>69</v>
      </c>
      <c r="O387" s="8">
        <v>1.2</v>
      </c>
      <c r="P387" s="8" t="s">
        <v>14</v>
      </c>
      <c r="Q387" s="8" t="s">
        <v>3193</v>
      </c>
      <c r="R387" s="8" t="s">
        <v>3471</v>
      </c>
      <c r="S387" s="19">
        <v>2027</v>
      </c>
      <c r="T387" s="6">
        <v>2027</v>
      </c>
      <c r="U387" s="4" t="s">
        <v>4241</v>
      </c>
      <c r="V387" s="15" t="s">
        <v>4267</v>
      </c>
      <c r="W387" s="25"/>
      <c r="X387" s="25"/>
      <c r="Y387" s="25"/>
      <c r="Z387" s="25"/>
      <c r="AA387" s="25"/>
      <c r="AB387" s="25"/>
      <c r="AC387" s="25"/>
      <c r="AD387" s="7" t="str">
        <f t="shared" si="12"/>
        <v>PRT-DISTRITO CAPITAL-123</v>
      </c>
      <c r="AE387" s="8" t="s">
        <v>109</v>
      </c>
      <c r="AF387" s="8"/>
      <c r="AG387" s="8"/>
      <c r="AH387" s="8" t="s">
        <v>73</v>
      </c>
      <c r="AI387" s="5">
        <f t="shared" si="11"/>
        <v>123</v>
      </c>
    </row>
    <row r="388" spans="1:35" s="5" customFormat="1" ht="84.9" hidden="1" customHeight="1" x14ac:dyDescent="0.3">
      <c r="A388" s="7">
        <v>387</v>
      </c>
      <c r="B388" s="8" t="s">
        <v>4014</v>
      </c>
      <c r="C388" s="8" t="s">
        <v>3741</v>
      </c>
      <c r="D388" s="8" t="s">
        <v>3742</v>
      </c>
      <c r="E388" s="8" t="s">
        <v>755</v>
      </c>
      <c r="F388" s="8" t="s">
        <v>3743</v>
      </c>
      <c r="G388" s="9">
        <v>189000</v>
      </c>
      <c r="H388" s="17">
        <v>8</v>
      </c>
      <c r="I388" s="4" t="s">
        <v>76</v>
      </c>
      <c r="J388" s="8" t="s">
        <v>15</v>
      </c>
      <c r="K388" s="8" t="s">
        <v>67</v>
      </c>
      <c r="L388" s="8" t="s">
        <v>3744</v>
      </c>
      <c r="M388" s="8">
        <v>12.47</v>
      </c>
      <c r="N388" s="8" t="s">
        <v>69</v>
      </c>
      <c r="O388" s="8">
        <v>2.4</v>
      </c>
      <c r="P388" s="8" t="s">
        <v>14</v>
      </c>
      <c r="Q388" s="8" t="s">
        <v>321</v>
      </c>
      <c r="R388" s="8" t="s">
        <v>3574</v>
      </c>
      <c r="S388" s="19">
        <v>2029</v>
      </c>
      <c r="T388" s="6">
        <v>2029</v>
      </c>
      <c r="U388" s="4" t="s">
        <v>4249</v>
      </c>
      <c r="V388" s="15" t="s">
        <v>4271</v>
      </c>
      <c r="W388" s="25"/>
      <c r="X388" s="25"/>
      <c r="Y388" s="25"/>
      <c r="Z388" s="25"/>
      <c r="AA388" s="25"/>
      <c r="AB388" s="25"/>
      <c r="AC388" s="25"/>
      <c r="AD388" s="7" t="str">
        <f t="shared" si="12"/>
        <v>PRT-DISTRITO CAPITAL-124</v>
      </c>
      <c r="AE388" s="8" t="s">
        <v>109</v>
      </c>
      <c r="AF388" s="8"/>
      <c r="AG388" s="8"/>
      <c r="AH388" s="8" t="s">
        <v>73</v>
      </c>
      <c r="AI388" s="5">
        <f t="shared" ref="AI388:AI451" si="13">+AI387+1</f>
        <v>124</v>
      </c>
    </row>
    <row r="389" spans="1:35" s="5" customFormat="1" ht="84.9" hidden="1" customHeight="1" x14ac:dyDescent="0.3">
      <c r="A389" s="7">
        <v>388</v>
      </c>
      <c r="B389" s="8" t="s">
        <v>4015</v>
      </c>
      <c r="C389" s="8" t="s">
        <v>3745</v>
      </c>
      <c r="D389" s="8" t="s">
        <v>3746</v>
      </c>
      <c r="E389" s="8" t="s">
        <v>755</v>
      </c>
      <c r="F389" s="8" t="s">
        <v>3747</v>
      </c>
      <c r="G389" s="9">
        <v>550640</v>
      </c>
      <c r="H389" s="17">
        <v>8</v>
      </c>
      <c r="I389" s="4" t="s">
        <v>76</v>
      </c>
      <c r="J389" s="8" t="s">
        <v>15</v>
      </c>
      <c r="K389" s="8" t="s">
        <v>67</v>
      </c>
      <c r="L389" s="8" t="s">
        <v>3748</v>
      </c>
      <c r="M389" s="8">
        <v>4.8</v>
      </c>
      <c r="N389" s="8" t="s">
        <v>69</v>
      </c>
      <c r="O389" s="8">
        <v>9.3040000000000003</v>
      </c>
      <c r="P389" s="8" t="s">
        <v>14</v>
      </c>
      <c r="Q389" s="8" t="s">
        <v>12</v>
      </c>
      <c r="R389" s="8" t="s">
        <v>3183</v>
      </c>
      <c r="S389" s="19">
        <v>2027</v>
      </c>
      <c r="T389" s="6">
        <v>2027</v>
      </c>
      <c r="U389" s="4" t="s">
        <v>4241</v>
      </c>
      <c r="V389" s="15" t="s">
        <v>4267</v>
      </c>
      <c r="W389" s="25"/>
      <c r="X389" s="25"/>
      <c r="Y389" s="25"/>
      <c r="Z389" s="25"/>
      <c r="AA389" s="25"/>
      <c r="AB389" s="25"/>
      <c r="AC389" s="25"/>
      <c r="AD389" s="7" t="str">
        <f t="shared" si="12"/>
        <v>PRT-DISTRITO CAPITAL-125</v>
      </c>
      <c r="AE389" s="8" t="s">
        <v>109</v>
      </c>
      <c r="AF389" s="8"/>
      <c r="AG389" s="8"/>
      <c r="AH389" s="8" t="s">
        <v>73</v>
      </c>
      <c r="AI389" s="5">
        <f t="shared" si="13"/>
        <v>125</v>
      </c>
    </row>
    <row r="390" spans="1:35" s="5" customFormat="1" ht="84.9" hidden="1" customHeight="1" x14ac:dyDescent="0.3">
      <c r="A390" s="7">
        <v>389</v>
      </c>
      <c r="B390" s="8" t="s">
        <v>4016</v>
      </c>
      <c r="C390" s="8" t="s">
        <v>3749</v>
      </c>
      <c r="D390" s="8" t="s">
        <v>3750</v>
      </c>
      <c r="E390" s="8" t="s">
        <v>755</v>
      </c>
      <c r="F390" s="8" t="s">
        <v>3751</v>
      </c>
      <c r="G390" s="9">
        <v>994780</v>
      </c>
      <c r="H390" s="17">
        <v>8</v>
      </c>
      <c r="I390" s="4" t="s">
        <v>76</v>
      </c>
      <c r="J390" s="8" t="s">
        <v>15</v>
      </c>
      <c r="K390" s="8" t="s">
        <v>67</v>
      </c>
      <c r="L390" s="8" t="s">
        <v>3752</v>
      </c>
      <c r="M390" s="8">
        <v>4.8</v>
      </c>
      <c r="N390" s="8" t="s">
        <v>69</v>
      </c>
      <c r="O390" s="8">
        <v>4.9480000000000004</v>
      </c>
      <c r="P390" s="8" t="s">
        <v>14</v>
      </c>
      <c r="Q390" s="8" t="s">
        <v>321</v>
      </c>
      <c r="R390" s="8" t="s">
        <v>3518</v>
      </c>
      <c r="S390" s="19">
        <v>2031</v>
      </c>
      <c r="T390" s="6">
        <v>2031</v>
      </c>
      <c r="U390" s="4" t="s">
        <v>4263</v>
      </c>
      <c r="V390" s="15" t="s">
        <v>4268</v>
      </c>
      <c r="W390" s="25"/>
      <c r="X390" s="25"/>
      <c r="Y390" s="25"/>
      <c r="Z390" s="25"/>
      <c r="AA390" s="25"/>
      <c r="AB390" s="25"/>
      <c r="AC390" s="25"/>
      <c r="AD390" s="7" t="str">
        <f t="shared" si="12"/>
        <v>PRT-DISTRITO CAPITAL-126</v>
      </c>
      <c r="AE390" s="8" t="s">
        <v>109</v>
      </c>
      <c r="AF390" s="8"/>
      <c r="AG390" s="8"/>
      <c r="AH390" s="8" t="s">
        <v>73</v>
      </c>
      <c r="AI390" s="5">
        <f t="shared" si="13"/>
        <v>126</v>
      </c>
    </row>
    <row r="391" spans="1:35" s="5" customFormat="1" ht="84.9" hidden="1" customHeight="1" x14ac:dyDescent="0.3">
      <c r="A391" s="7">
        <v>390</v>
      </c>
      <c r="B391" s="8" t="s">
        <v>4017</v>
      </c>
      <c r="C391" s="8" t="s">
        <v>3753</v>
      </c>
      <c r="D391" s="8" t="s">
        <v>3754</v>
      </c>
      <c r="E391" s="8" t="s">
        <v>755</v>
      </c>
      <c r="F391" s="8" t="s">
        <v>3755</v>
      </c>
      <c r="G391" s="9">
        <v>1128800</v>
      </c>
      <c r="H391" s="17">
        <v>8</v>
      </c>
      <c r="I391" s="4" t="s">
        <v>76</v>
      </c>
      <c r="J391" s="8" t="s">
        <v>15</v>
      </c>
      <c r="K391" s="8" t="s">
        <v>67</v>
      </c>
      <c r="L391" s="8" t="s">
        <v>3756</v>
      </c>
      <c r="M391" s="8">
        <v>4.8</v>
      </c>
      <c r="N391" s="8" t="s">
        <v>69</v>
      </c>
      <c r="O391" s="8">
        <v>7.64</v>
      </c>
      <c r="P391" s="8" t="s">
        <v>14</v>
      </c>
      <c r="Q391" s="8" t="s">
        <v>321</v>
      </c>
      <c r="R391" s="8" t="s">
        <v>3757</v>
      </c>
      <c r="S391" s="19">
        <v>2029</v>
      </c>
      <c r="T391" s="6">
        <v>2029</v>
      </c>
      <c r="U391" s="4" t="s">
        <v>4249</v>
      </c>
      <c r="V391" s="15" t="s">
        <v>4271</v>
      </c>
      <c r="W391" s="25"/>
      <c r="X391" s="25"/>
      <c r="Y391" s="25"/>
      <c r="Z391" s="25"/>
      <c r="AA391" s="25"/>
      <c r="AB391" s="25"/>
      <c r="AC391" s="25"/>
      <c r="AD391" s="7" t="str">
        <f t="shared" si="12"/>
        <v>PRT-DISTRITO CAPITAL-127</v>
      </c>
      <c r="AE391" s="8" t="s">
        <v>109</v>
      </c>
      <c r="AF391" s="8"/>
      <c r="AG391" s="8"/>
      <c r="AH391" s="8" t="s">
        <v>73</v>
      </c>
      <c r="AI391" s="5">
        <f t="shared" si="13"/>
        <v>127</v>
      </c>
    </row>
    <row r="392" spans="1:35" s="5" customFormat="1" ht="84.9" hidden="1" customHeight="1" x14ac:dyDescent="0.3">
      <c r="A392" s="7">
        <v>391</v>
      </c>
      <c r="B392" s="8" t="s">
        <v>4018</v>
      </c>
      <c r="C392" s="8" t="s">
        <v>3758</v>
      </c>
      <c r="D392" s="8" t="s">
        <v>3759</v>
      </c>
      <c r="E392" s="8" t="s">
        <v>755</v>
      </c>
      <c r="F392" s="8" t="s">
        <v>3760</v>
      </c>
      <c r="G392" s="9">
        <v>347000</v>
      </c>
      <c r="H392" s="17">
        <v>8</v>
      </c>
      <c r="I392" s="4" t="s">
        <v>76</v>
      </c>
      <c r="J392" s="8" t="s">
        <v>15</v>
      </c>
      <c r="K392" s="8" t="s">
        <v>67</v>
      </c>
      <c r="L392" s="8" t="s">
        <v>3761</v>
      </c>
      <c r="M392" s="8">
        <v>12.47</v>
      </c>
      <c r="N392" s="8" t="s">
        <v>69</v>
      </c>
      <c r="O392" s="8">
        <v>1.2</v>
      </c>
      <c r="P392" s="8" t="s">
        <v>14</v>
      </c>
      <c r="Q392" s="8" t="s">
        <v>321</v>
      </c>
      <c r="R392" s="8" t="s">
        <v>3480</v>
      </c>
      <c r="S392" s="19">
        <v>2031</v>
      </c>
      <c r="T392" s="6">
        <v>2031</v>
      </c>
      <c r="U392" s="4" t="s">
        <v>4263</v>
      </c>
      <c r="V392" s="15" t="s">
        <v>4268</v>
      </c>
      <c r="W392" s="25"/>
      <c r="X392" s="25"/>
      <c r="Y392" s="25"/>
      <c r="Z392" s="25"/>
      <c r="AA392" s="25"/>
      <c r="AB392" s="25"/>
      <c r="AC392" s="25"/>
      <c r="AD392" s="7" t="str">
        <f t="shared" si="12"/>
        <v>PRT-DISTRITO CAPITAL-128</v>
      </c>
      <c r="AE392" s="8" t="s">
        <v>109</v>
      </c>
      <c r="AF392" s="8"/>
      <c r="AG392" s="8"/>
      <c r="AH392" s="8" t="s">
        <v>73</v>
      </c>
      <c r="AI392" s="5">
        <f t="shared" si="13"/>
        <v>128</v>
      </c>
    </row>
    <row r="393" spans="1:35" s="5" customFormat="1" ht="84.9" hidden="1" customHeight="1" x14ac:dyDescent="0.3">
      <c r="A393" s="7">
        <v>392</v>
      </c>
      <c r="B393" s="8" t="s">
        <v>4019</v>
      </c>
      <c r="C393" s="8" t="s">
        <v>3762</v>
      </c>
      <c r="D393" s="8" t="s">
        <v>3763</v>
      </c>
      <c r="E393" s="8" t="s">
        <v>755</v>
      </c>
      <c r="F393" s="8" t="s">
        <v>3764</v>
      </c>
      <c r="G393" s="9">
        <v>634940</v>
      </c>
      <c r="H393" s="17">
        <v>8</v>
      </c>
      <c r="I393" s="4" t="s">
        <v>76</v>
      </c>
      <c r="J393" s="8" t="s">
        <v>15</v>
      </c>
      <c r="K393" s="8" t="s">
        <v>67</v>
      </c>
      <c r="L393" s="8" t="s">
        <v>3765</v>
      </c>
      <c r="M393" s="8">
        <v>4.8</v>
      </c>
      <c r="N393" s="8" t="s">
        <v>69</v>
      </c>
      <c r="O393" s="8">
        <v>10.284000000000001</v>
      </c>
      <c r="P393" s="8" t="s">
        <v>14</v>
      </c>
      <c r="Q393" s="8" t="s">
        <v>12</v>
      </c>
      <c r="R393" s="8" t="s">
        <v>3203</v>
      </c>
      <c r="S393" s="19">
        <v>2027</v>
      </c>
      <c r="T393" s="6">
        <v>2027</v>
      </c>
      <c r="U393" s="4" t="s">
        <v>4241</v>
      </c>
      <c r="V393" s="15" t="s">
        <v>4267</v>
      </c>
      <c r="W393" s="25"/>
      <c r="X393" s="25"/>
      <c r="Y393" s="25"/>
      <c r="Z393" s="25"/>
      <c r="AA393" s="25"/>
      <c r="AB393" s="25"/>
      <c r="AC393" s="25"/>
      <c r="AD393" s="7" t="str">
        <f t="shared" si="12"/>
        <v>PRT-DISTRITO CAPITAL-129</v>
      </c>
      <c r="AE393" s="8" t="s">
        <v>109</v>
      </c>
      <c r="AF393" s="8"/>
      <c r="AG393" s="8"/>
      <c r="AH393" s="8" t="s">
        <v>73</v>
      </c>
      <c r="AI393" s="5">
        <f t="shared" si="13"/>
        <v>129</v>
      </c>
    </row>
    <row r="394" spans="1:35" s="5" customFormat="1" ht="84.9" hidden="1" customHeight="1" x14ac:dyDescent="0.3">
      <c r="A394" s="7">
        <v>393</v>
      </c>
      <c r="B394" s="8" t="s">
        <v>4020</v>
      </c>
      <c r="C394" s="8" t="s">
        <v>3766</v>
      </c>
      <c r="D394" s="8" t="s">
        <v>3767</v>
      </c>
      <c r="E394" s="8" t="s">
        <v>755</v>
      </c>
      <c r="F394" s="8" t="s">
        <v>3768</v>
      </c>
      <c r="G394" s="9">
        <v>672320</v>
      </c>
      <c r="H394" s="17">
        <v>8</v>
      </c>
      <c r="I394" s="4" t="s">
        <v>76</v>
      </c>
      <c r="J394" s="8" t="s">
        <v>15</v>
      </c>
      <c r="K394" s="8" t="s">
        <v>67</v>
      </c>
      <c r="L394" s="8" t="s">
        <v>3769</v>
      </c>
      <c r="M394" s="8">
        <v>4.8</v>
      </c>
      <c r="N394" s="8" t="s">
        <v>69</v>
      </c>
      <c r="O394" s="8">
        <v>7.5919999999999996</v>
      </c>
      <c r="P394" s="8" t="s">
        <v>14</v>
      </c>
      <c r="Q394" s="8" t="s">
        <v>12</v>
      </c>
      <c r="R394" s="8" t="s">
        <v>3203</v>
      </c>
      <c r="S394" s="19">
        <v>2027</v>
      </c>
      <c r="T394" s="6">
        <v>2027</v>
      </c>
      <c r="U394" s="4" t="s">
        <v>4241</v>
      </c>
      <c r="V394" s="15" t="s">
        <v>4267</v>
      </c>
      <c r="W394" s="25"/>
      <c r="X394" s="25"/>
      <c r="Y394" s="25"/>
      <c r="Z394" s="25"/>
      <c r="AA394" s="25"/>
      <c r="AB394" s="25"/>
      <c r="AC394" s="25"/>
      <c r="AD394" s="7" t="str">
        <f t="shared" si="12"/>
        <v>PRT-DISTRITO CAPITAL-130</v>
      </c>
      <c r="AE394" s="8" t="s">
        <v>109</v>
      </c>
      <c r="AF394" s="8"/>
      <c r="AG394" s="8"/>
      <c r="AH394" s="8" t="s">
        <v>73</v>
      </c>
      <c r="AI394" s="5">
        <f t="shared" si="13"/>
        <v>130</v>
      </c>
    </row>
    <row r="395" spans="1:35" s="5" customFormat="1" ht="84.9" hidden="1" customHeight="1" x14ac:dyDescent="0.3">
      <c r="A395" s="7">
        <v>394</v>
      </c>
      <c r="B395" s="8" t="s">
        <v>4021</v>
      </c>
      <c r="C395" s="8" t="s">
        <v>3770</v>
      </c>
      <c r="D395" s="8" t="s">
        <v>3771</v>
      </c>
      <c r="E395" s="8" t="s">
        <v>755</v>
      </c>
      <c r="F395" s="8" t="s">
        <v>3772</v>
      </c>
      <c r="G395" s="9">
        <v>270000</v>
      </c>
      <c r="H395" s="17">
        <v>8</v>
      </c>
      <c r="I395" s="4" t="s">
        <v>76</v>
      </c>
      <c r="J395" s="8" t="s">
        <v>15</v>
      </c>
      <c r="K395" s="8" t="s">
        <v>67</v>
      </c>
      <c r="L395" s="8" t="s">
        <v>3773</v>
      </c>
      <c r="M395" s="8">
        <v>12.47</v>
      </c>
      <c r="N395" s="8" t="s">
        <v>69</v>
      </c>
      <c r="O395" s="8">
        <v>6</v>
      </c>
      <c r="P395" s="8" t="s">
        <v>14</v>
      </c>
      <c r="Q395" s="8" t="s">
        <v>3193</v>
      </c>
      <c r="R395" s="8" t="s">
        <v>3381</v>
      </c>
      <c r="S395" s="19">
        <v>2027</v>
      </c>
      <c r="T395" s="6">
        <v>2027</v>
      </c>
      <c r="U395" s="4" t="s">
        <v>4241</v>
      </c>
      <c r="V395" s="15" t="s">
        <v>4267</v>
      </c>
      <c r="W395" s="25"/>
      <c r="X395" s="25"/>
      <c r="Y395" s="25"/>
      <c r="Z395" s="25"/>
      <c r="AA395" s="25"/>
      <c r="AB395" s="25"/>
      <c r="AC395" s="25"/>
      <c r="AD395" s="7" t="str">
        <f t="shared" si="12"/>
        <v>PRT-DISTRITO CAPITAL-131</v>
      </c>
      <c r="AE395" s="8" t="s">
        <v>109</v>
      </c>
      <c r="AF395" s="8"/>
      <c r="AG395" s="8"/>
      <c r="AH395" s="8" t="s">
        <v>73</v>
      </c>
      <c r="AI395" s="5">
        <f t="shared" si="13"/>
        <v>131</v>
      </c>
    </row>
    <row r="396" spans="1:35" s="5" customFormat="1" ht="84.9" hidden="1" customHeight="1" x14ac:dyDescent="0.3">
      <c r="A396" s="7">
        <v>395</v>
      </c>
      <c r="B396" s="8" t="s">
        <v>4022</v>
      </c>
      <c r="C396" s="8" t="s">
        <v>3774</v>
      </c>
      <c r="D396" s="8" t="s">
        <v>3775</v>
      </c>
      <c r="E396" s="8" t="s">
        <v>755</v>
      </c>
      <c r="F396" s="8" t="s">
        <v>3776</v>
      </c>
      <c r="G396" s="9">
        <v>542000</v>
      </c>
      <c r="H396" s="17">
        <v>8</v>
      </c>
      <c r="I396" s="4" t="s">
        <v>76</v>
      </c>
      <c r="J396" s="8" t="s">
        <v>15</v>
      </c>
      <c r="K396" s="8" t="s">
        <v>67</v>
      </c>
      <c r="L396" s="8" t="s">
        <v>3777</v>
      </c>
      <c r="M396" s="8">
        <v>12.47</v>
      </c>
      <c r="N396" s="8" t="s">
        <v>69</v>
      </c>
      <c r="O396" s="8">
        <v>1.2</v>
      </c>
      <c r="P396" s="8" t="s">
        <v>14</v>
      </c>
      <c r="Q396" s="8" t="s">
        <v>321</v>
      </c>
      <c r="R396" s="8" t="s">
        <v>3490</v>
      </c>
      <c r="S396" s="19">
        <v>2031</v>
      </c>
      <c r="T396" s="6">
        <v>2031</v>
      </c>
      <c r="U396" s="4" t="s">
        <v>4263</v>
      </c>
      <c r="V396" s="15" t="s">
        <v>4268</v>
      </c>
      <c r="W396" s="25"/>
      <c r="X396" s="25"/>
      <c r="Y396" s="25"/>
      <c r="Z396" s="25"/>
      <c r="AA396" s="25"/>
      <c r="AB396" s="25"/>
      <c r="AC396" s="25"/>
      <c r="AD396" s="7" t="str">
        <f t="shared" si="12"/>
        <v>PRT-DISTRITO CAPITAL-132</v>
      </c>
      <c r="AE396" s="8" t="s">
        <v>109</v>
      </c>
      <c r="AF396" s="8"/>
      <c r="AG396" s="8"/>
      <c r="AH396" s="8" t="s">
        <v>73</v>
      </c>
      <c r="AI396" s="5">
        <f t="shared" si="13"/>
        <v>132</v>
      </c>
    </row>
    <row r="397" spans="1:35" s="5" customFormat="1" ht="84.9" hidden="1" customHeight="1" x14ac:dyDescent="0.3">
      <c r="A397" s="7">
        <v>396</v>
      </c>
      <c r="B397" s="8" t="s">
        <v>4023</v>
      </c>
      <c r="C397" s="8" t="s">
        <v>3778</v>
      </c>
      <c r="D397" s="8" t="s">
        <v>3779</v>
      </c>
      <c r="E397" s="8" t="s">
        <v>755</v>
      </c>
      <c r="F397" s="8" t="s">
        <v>3780</v>
      </c>
      <c r="G397" s="9">
        <v>239600</v>
      </c>
      <c r="H397" s="17">
        <v>8</v>
      </c>
      <c r="I397" s="4" t="s">
        <v>76</v>
      </c>
      <c r="J397" s="8" t="s">
        <v>15</v>
      </c>
      <c r="K397" s="8" t="s">
        <v>67</v>
      </c>
      <c r="L397" s="8" t="s">
        <v>3781</v>
      </c>
      <c r="M397" s="8">
        <v>12.47</v>
      </c>
      <c r="N397" s="8" t="s">
        <v>69</v>
      </c>
      <c r="O397" s="8">
        <v>4.8</v>
      </c>
      <c r="P397" s="8" t="s">
        <v>14</v>
      </c>
      <c r="Q397" s="8" t="s">
        <v>321</v>
      </c>
      <c r="R397" s="8" t="s">
        <v>3490</v>
      </c>
      <c r="S397" s="19">
        <v>2027</v>
      </c>
      <c r="T397" s="6">
        <v>2027</v>
      </c>
      <c r="U397" s="4" t="s">
        <v>4241</v>
      </c>
      <c r="V397" s="15" t="s">
        <v>4267</v>
      </c>
      <c r="W397" s="25"/>
      <c r="X397" s="25"/>
      <c r="Y397" s="25"/>
      <c r="Z397" s="25"/>
      <c r="AA397" s="25"/>
      <c r="AB397" s="25"/>
      <c r="AC397" s="25"/>
      <c r="AD397" s="7" t="str">
        <f t="shared" si="12"/>
        <v>PRT-DISTRITO CAPITAL-133</v>
      </c>
      <c r="AE397" s="8" t="s">
        <v>109</v>
      </c>
      <c r="AF397" s="8"/>
      <c r="AG397" s="8"/>
      <c r="AH397" s="8" t="s">
        <v>73</v>
      </c>
      <c r="AI397" s="5">
        <f t="shared" si="13"/>
        <v>133</v>
      </c>
    </row>
    <row r="398" spans="1:35" s="5" customFormat="1" ht="84.9" hidden="1" customHeight="1" x14ac:dyDescent="0.3">
      <c r="A398" s="7">
        <v>397</v>
      </c>
      <c r="B398" s="8" t="s">
        <v>4024</v>
      </c>
      <c r="C398" s="8" t="s">
        <v>3782</v>
      </c>
      <c r="D398" s="8" t="s">
        <v>3783</v>
      </c>
      <c r="E398" s="8" t="s">
        <v>755</v>
      </c>
      <c r="F398" s="8" t="s">
        <v>3784</v>
      </c>
      <c r="G398" s="9">
        <v>754780</v>
      </c>
      <c r="H398" s="17">
        <v>8</v>
      </c>
      <c r="I398" s="4" t="s">
        <v>76</v>
      </c>
      <c r="J398" s="8" t="s">
        <v>15</v>
      </c>
      <c r="K398" s="8" t="s">
        <v>67</v>
      </c>
      <c r="L398" s="8" t="s">
        <v>3785</v>
      </c>
      <c r="M398" s="8">
        <v>4.8</v>
      </c>
      <c r="N398" s="8" t="s">
        <v>69</v>
      </c>
      <c r="O398" s="8">
        <v>7.4279999999999999</v>
      </c>
      <c r="P398" s="8" t="s">
        <v>14</v>
      </c>
      <c r="Q398" s="8" t="s">
        <v>321</v>
      </c>
      <c r="R398" s="8" t="s">
        <v>3786</v>
      </c>
      <c r="S398" s="19">
        <v>2027</v>
      </c>
      <c r="T398" s="6">
        <v>2027</v>
      </c>
      <c r="U398" s="4" t="s">
        <v>4241</v>
      </c>
      <c r="V398" s="15" t="s">
        <v>4267</v>
      </c>
      <c r="W398" s="25"/>
      <c r="X398" s="25"/>
      <c r="Y398" s="25"/>
      <c r="Z398" s="25"/>
      <c r="AA398" s="25"/>
      <c r="AB398" s="25"/>
      <c r="AC398" s="25"/>
      <c r="AD398" s="7" t="str">
        <f t="shared" si="12"/>
        <v>PRT-DISTRITO CAPITAL-134</v>
      </c>
      <c r="AE398" s="8" t="s">
        <v>109</v>
      </c>
      <c r="AF398" s="8"/>
      <c r="AG398" s="8"/>
      <c r="AH398" s="8" t="s">
        <v>73</v>
      </c>
      <c r="AI398" s="5">
        <f t="shared" si="13"/>
        <v>134</v>
      </c>
    </row>
    <row r="399" spans="1:35" s="5" customFormat="1" ht="84.9" hidden="1" customHeight="1" x14ac:dyDescent="0.3">
      <c r="A399" s="7">
        <v>398</v>
      </c>
      <c r="B399" s="8" t="s">
        <v>4025</v>
      </c>
      <c r="C399" s="8" t="s">
        <v>3787</v>
      </c>
      <c r="D399" s="8" t="s">
        <v>3788</v>
      </c>
      <c r="E399" s="8" t="s">
        <v>755</v>
      </c>
      <c r="F399" s="8" t="s">
        <v>3789</v>
      </c>
      <c r="G399" s="9">
        <v>220200</v>
      </c>
      <c r="H399" s="17">
        <v>8</v>
      </c>
      <c r="I399" s="4" t="s">
        <v>76</v>
      </c>
      <c r="J399" s="8" t="s">
        <v>15</v>
      </c>
      <c r="K399" s="8" t="s">
        <v>67</v>
      </c>
      <c r="L399" s="8" t="s">
        <v>3790</v>
      </c>
      <c r="M399" s="8">
        <v>12.47</v>
      </c>
      <c r="N399" s="8" t="s">
        <v>69</v>
      </c>
      <c r="O399" s="8">
        <v>1.2</v>
      </c>
      <c r="P399" s="8" t="s">
        <v>14</v>
      </c>
      <c r="Q399" s="8" t="s">
        <v>321</v>
      </c>
      <c r="R399" s="8" t="s">
        <v>3583</v>
      </c>
      <c r="S399" s="19">
        <v>2031</v>
      </c>
      <c r="T399" s="6">
        <v>2031</v>
      </c>
      <c r="U399" s="4" t="s">
        <v>4263</v>
      </c>
      <c r="V399" s="15" t="s">
        <v>4268</v>
      </c>
      <c r="W399" s="25"/>
      <c r="X399" s="25"/>
      <c r="Y399" s="25"/>
      <c r="Z399" s="25"/>
      <c r="AA399" s="25"/>
      <c r="AB399" s="25"/>
      <c r="AC399" s="25"/>
      <c r="AD399" s="7" t="str">
        <f t="shared" si="12"/>
        <v>PRT-DISTRITO CAPITAL-135</v>
      </c>
      <c r="AE399" s="8" t="s">
        <v>109</v>
      </c>
      <c r="AF399" s="8"/>
      <c r="AG399" s="8"/>
      <c r="AH399" s="8" t="s">
        <v>73</v>
      </c>
      <c r="AI399" s="5">
        <f t="shared" si="13"/>
        <v>135</v>
      </c>
    </row>
    <row r="400" spans="1:35" s="5" customFormat="1" ht="84.9" hidden="1" customHeight="1" x14ac:dyDescent="0.3">
      <c r="A400" s="7">
        <v>399</v>
      </c>
      <c r="B400" s="8" t="s">
        <v>3791</v>
      </c>
      <c r="C400" s="8" t="s">
        <v>3792</v>
      </c>
      <c r="D400" s="8" t="s">
        <v>3793</v>
      </c>
      <c r="E400" s="8" t="s">
        <v>755</v>
      </c>
      <c r="F400" s="8" t="s">
        <v>3794</v>
      </c>
      <c r="G400" s="9">
        <v>302903.03999999998</v>
      </c>
      <c r="H400" s="17">
        <v>12</v>
      </c>
      <c r="I400" s="4" t="s">
        <v>228</v>
      </c>
      <c r="J400" s="8" t="s">
        <v>15</v>
      </c>
      <c r="K400" s="8" t="s">
        <v>67</v>
      </c>
      <c r="L400" s="8" t="s">
        <v>14</v>
      </c>
      <c r="M400" s="8"/>
      <c r="N400" s="8" t="s">
        <v>142</v>
      </c>
      <c r="O400" s="8">
        <v>12.12</v>
      </c>
      <c r="P400" s="8" t="s">
        <v>14</v>
      </c>
      <c r="Q400" s="8" t="s">
        <v>3795</v>
      </c>
      <c r="R400" s="8" t="s">
        <v>14</v>
      </c>
      <c r="S400" s="19">
        <v>2026</v>
      </c>
      <c r="T400" s="6">
        <v>2026</v>
      </c>
      <c r="U400" s="4" t="s">
        <v>4237</v>
      </c>
      <c r="V400" s="15" t="s">
        <v>4241</v>
      </c>
      <c r="W400" s="25"/>
      <c r="X400" s="25"/>
      <c r="Y400" s="25"/>
      <c r="Z400" s="25"/>
      <c r="AA400" s="25"/>
      <c r="AB400" s="25"/>
      <c r="AC400" s="25"/>
      <c r="AD400" s="7" t="str">
        <f t="shared" si="12"/>
        <v>PRT-DISTRITO CAPITAL-136</v>
      </c>
      <c r="AE400" s="8" t="s">
        <v>144</v>
      </c>
      <c r="AF400" s="8"/>
      <c r="AG400" s="8"/>
      <c r="AH400" s="8" t="s">
        <v>73</v>
      </c>
      <c r="AI400" s="5">
        <f t="shared" si="13"/>
        <v>136</v>
      </c>
    </row>
    <row r="401" spans="1:35" s="5" customFormat="1" ht="84.9" hidden="1" customHeight="1" x14ac:dyDescent="0.3">
      <c r="A401" s="7">
        <v>400</v>
      </c>
      <c r="B401" s="8" t="s">
        <v>362</v>
      </c>
      <c r="C401" s="8" t="s">
        <v>363</v>
      </c>
      <c r="D401" s="8" t="s">
        <v>363</v>
      </c>
      <c r="E401" s="8" t="s">
        <v>364</v>
      </c>
      <c r="F401" s="8" t="s">
        <v>365</v>
      </c>
      <c r="G401" s="9">
        <v>150000</v>
      </c>
      <c r="H401" s="17">
        <v>1</v>
      </c>
      <c r="I401" s="4" t="s">
        <v>66</v>
      </c>
      <c r="J401" s="8" t="s">
        <v>15</v>
      </c>
      <c r="K401" s="8" t="s">
        <v>67</v>
      </c>
      <c r="L401" s="8" t="s">
        <v>366</v>
      </c>
      <c r="M401" s="8">
        <v>13.8</v>
      </c>
      <c r="N401" s="8" t="s">
        <v>69</v>
      </c>
      <c r="O401" s="8">
        <v>0.25</v>
      </c>
      <c r="P401" s="8" t="s">
        <v>367</v>
      </c>
      <c r="Q401" s="8" t="s">
        <v>7</v>
      </c>
      <c r="R401" s="8" t="s">
        <v>368</v>
      </c>
      <c r="S401" s="19"/>
      <c r="T401" s="6">
        <v>2026</v>
      </c>
      <c r="U401" s="4" t="s">
        <v>4237</v>
      </c>
      <c r="V401" s="15" t="s">
        <v>4257</v>
      </c>
      <c r="W401" s="25"/>
      <c r="X401" s="25"/>
      <c r="Y401" s="25"/>
      <c r="Z401" s="25"/>
      <c r="AA401" s="25"/>
      <c r="AB401" s="25"/>
      <c r="AC401" s="25"/>
      <c r="AD401" s="7" t="str">
        <f t="shared" si="12"/>
        <v>PRT-FALCON-1</v>
      </c>
      <c r="AE401" s="8" t="s">
        <v>109</v>
      </c>
      <c r="AF401" s="8"/>
      <c r="AG401" s="8"/>
      <c r="AH401" s="8" t="s">
        <v>73</v>
      </c>
      <c r="AI401" s="5">
        <v>1</v>
      </c>
    </row>
    <row r="402" spans="1:35" s="5" customFormat="1" ht="84.9" hidden="1" customHeight="1" x14ac:dyDescent="0.3">
      <c r="A402" s="7">
        <v>401</v>
      </c>
      <c r="B402" s="8" t="s">
        <v>369</v>
      </c>
      <c r="C402" s="8" t="s">
        <v>370</v>
      </c>
      <c r="D402" s="8" t="s">
        <v>371</v>
      </c>
      <c r="E402" s="8" t="s">
        <v>372</v>
      </c>
      <c r="F402" s="8" t="s">
        <v>373</v>
      </c>
      <c r="G402" s="9">
        <v>3375000</v>
      </c>
      <c r="H402" s="17">
        <v>6</v>
      </c>
      <c r="I402" s="4" t="s">
        <v>66</v>
      </c>
      <c r="J402" s="8" t="s">
        <v>15</v>
      </c>
      <c r="K402" s="8" t="s">
        <v>67</v>
      </c>
      <c r="L402" s="8" t="s">
        <v>374</v>
      </c>
      <c r="M402" s="8">
        <v>34.5</v>
      </c>
      <c r="N402" s="8" t="s">
        <v>69</v>
      </c>
      <c r="O402" s="8">
        <v>16</v>
      </c>
      <c r="P402" s="8" t="s">
        <v>367</v>
      </c>
      <c r="Q402" s="8" t="s">
        <v>375</v>
      </c>
      <c r="R402" s="8" t="s">
        <v>376</v>
      </c>
      <c r="S402" s="19"/>
      <c r="T402" s="6">
        <v>2026</v>
      </c>
      <c r="U402" s="4" t="s">
        <v>4237</v>
      </c>
      <c r="V402" s="15" t="s">
        <v>4239</v>
      </c>
      <c r="W402" s="25"/>
      <c r="X402" s="25"/>
      <c r="Y402" s="25"/>
      <c r="Z402" s="25"/>
      <c r="AA402" s="25"/>
      <c r="AB402" s="25"/>
      <c r="AC402" s="25"/>
      <c r="AD402" s="7" t="str">
        <f t="shared" si="12"/>
        <v>PRT-FALCON-2</v>
      </c>
      <c r="AE402" s="8" t="s">
        <v>109</v>
      </c>
      <c r="AF402" s="8"/>
      <c r="AG402" s="8"/>
      <c r="AH402" s="8" t="s">
        <v>73</v>
      </c>
      <c r="AI402" s="5">
        <f t="shared" si="13"/>
        <v>2</v>
      </c>
    </row>
    <row r="403" spans="1:35" s="5" customFormat="1" ht="84.9" hidden="1" customHeight="1" x14ac:dyDescent="0.3">
      <c r="A403" s="7">
        <v>402</v>
      </c>
      <c r="B403" s="8" t="s">
        <v>377</v>
      </c>
      <c r="C403" s="8" t="s">
        <v>378</v>
      </c>
      <c r="D403" s="8" t="s">
        <v>379</v>
      </c>
      <c r="E403" s="8" t="s">
        <v>380</v>
      </c>
      <c r="F403" s="8" t="s">
        <v>381</v>
      </c>
      <c r="G403" s="9">
        <v>1980000</v>
      </c>
      <c r="H403" s="17">
        <v>7</v>
      </c>
      <c r="I403" s="4" t="s">
        <v>66</v>
      </c>
      <c r="J403" s="8" t="s">
        <v>15</v>
      </c>
      <c r="K403" s="8" t="s">
        <v>67</v>
      </c>
      <c r="L403" s="8" t="s">
        <v>382</v>
      </c>
      <c r="M403" s="8">
        <v>13.8</v>
      </c>
      <c r="N403" s="8" t="s">
        <v>69</v>
      </c>
      <c r="O403" s="8">
        <v>20</v>
      </c>
      <c r="P403" s="8" t="s">
        <v>367</v>
      </c>
      <c r="Q403" s="8" t="s">
        <v>383</v>
      </c>
      <c r="R403" s="8" t="s">
        <v>384</v>
      </c>
      <c r="S403" s="19"/>
      <c r="T403" s="6">
        <v>2026</v>
      </c>
      <c r="U403" s="4" t="s">
        <v>4237</v>
      </c>
      <c r="V403" s="15" t="s">
        <v>4272</v>
      </c>
      <c r="W403" s="25"/>
      <c r="X403" s="25"/>
      <c r="Y403" s="25"/>
      <c r="Z403" s="25"/>
      <c r="AA403" s="25"/>
      <c r="AB403" s="25"/>
      <c r="AC403" s="25"/>
      <c r="AD403" s="7" t="str">
        <f t="shared" si="12"/>
        <v>PRT-FALCON-3</v>
      </c>
      <c r="AE403" s="8" t="s">
        <v>109</v>
      </c>
      <c r="AF403" s="8"/>
      <c r="AG403" s="8"/>
      <c r="AH403" s="8" t="s">
        <v>73</v>
      </c>
      <c r="AI403" s="5">
        <f t="shared" si="13"/>
        <v>3</v>
      </c>
    </row>
    <row r="404" spans="1:35" s="5" customFormat="1" ht="84.9" hidden="1" customHeight="1" x14ac:dyDescent="0.3">
      <c r="A404" s="7">
        <v>403</v>
      </c>
      <c r="B404" s="8" t="s">
        <v>385</v>
      </c>
      <c r="C404" s="8" t="s">
        <v>386</v>
      </c>
      <c r="D404" s="8" t="s">
        <v>387</v>
      </c>
      <c r="E404" s="8" t="s">
        <v>388</v>
      </c>
      <c r="F404" s="8" t="s">
        <v>389</v>
      </c>
      <c r="G404" s="9">
        <v>850000</v>
      </c>
      <c r="H404" s="17">
        <v>5</v>
      </c>
      <c r="I404" s="4" t="s">
        <v>66</v>
      </c>
      <c r="J404" s="8" t="s">
        <v>15</v>
      </c>
      <c r="K404" s="8" t="s">
        <v>67</v>
      </c>
      <c r="L404" s="8" t="s">
        <v>390</v>
      </c>
      <c r="M404" s="8">
        <v>13.8</v>
      </c>
      <c r="N404" s="8" t="s">
        <v>69</v>
      </c>
      <c r="O404" s="8">
        <v>10</v>
      </c>
      <c r="P404" s="8" t="s">
        <v>367</v>
      </c>
      <c r="Q404" s="8" t="s">
        <v>391</v>
      </c>
      <c r="R404" s="8" t="s">
        <v>392</v>
      </c>
      <c r="S404" s="19"/>
      <c r="T404" s="6">
        <v>2026</v>
      </c>
      <c r="U404" s="4" t="s">
        <v>4237</v>
      </c>
      <c r="V404" s="15" t="s">
        <v>4254</v>
      </c>
      <c r="W404" s="25"/>
      <c r="X404" s="25"/>
      <c r="Y404" s="25"/>
      <c r="Z404" s="25"/>
      <c r="AA404" s="25"/>
      <c r="AB404" s="25"/>
      <c r="AC404" s="25"/>
      <c r="AD404" s="7" t="str">
        <f t="shared" si="12"/>
        <v>PRT-FALCON-4</v>
      </c>
      <c r="AE404" s="8" t="s">
        <v>109</v>
      </c>
      <c r="AF404" s="8"/>
      <c r="AG404" s="8"/>
      <c r="AH404" s="8" t="s">
        <v>73</v>
      </c>
      <c r="AI404" s="5">
        <f t="shared" si="13"/>
        <v>4</v>
      </c>
    </row>
    <row r="405" spans="1:35" s="5" customFormat="1" ht="84.9" hidden="1" customHeight="1" x14ac:dyDescent="0.3">
      <c r="A405" s="7">
        <v>404</v>
      </c>
      <c r="B405" s="8" t="s">
        <v>4137</v>
      </c>
      <c r="C405" s="8" t="s">
        <v>378</v>
      </c>
      <c r="D405" s="8" t="s">
        <v>387</v>
      </c>
      <c r="E405" s="8" t="s">
        <v>393</v>
      </c>
      <c r="F405" s="8" t="s">
        <v>394</v>
      </c>
      <c r="G405" s="9">
        <v>660000</v>
      </c>
      <c r="H405" s="17">
        <v>6</v>
      </c>
      <c r="I405" s="4" t="s">
        <v>66</v>
      </c>
      <c r="J405" s="8" t="s">
        <v>15</v>
      </c>
      <c r="K405" s="8" t="s">
        <v>67</v>
      </c>
      <c r="L405" s="8" t="s">
        <v>395</v>
      </c>
      <c r="M405" s="8">
        <v>13.8</v>
      </c>
      <c r="N405" s="8" t="s">
        <v>69</v>
      </c>
      <c r="O405" s="8">
        <v>10</v>
      </c>
      <c r="P405" s="8" t="s">
        <v>367</v>
      </c>
      <c r="Q405" s="8" t="s">
        <v>375</v>
      </c>
      <c r="R405" s="8" t="s">
        <v>396</v>
      </c>
      <c r="S405" s="19"/>
      <c r="T405" s="6">
        <v>2026</v>
      </c>
      <c r="U405" s="4" t="s">
        <v>4237</v>
      </c>
      <c r="V405" s="15" t="s">
        <v>4239</v>
      </c>
      <c r="W405" s="25"/>
      <c r="X405" s="25"/>
      <c r="Y405" s="25"/>
      <c r="Z405" s="25"/>
      <c r="AA405" s="25"/>
      <c r="AB405" s="25"/>
      <c r="AC405" s="25"/>
      <c r="AD405" s="7" t="str">
        <f t="shared" si="12"/>
        <v>PRT-FALCON-5</v>
      </c>
      <c r="AE405" s="8" t="s">
        <v>109</v>
      </c>
      <c r="AF405" s="8"/>
      <c r="AG405" s="8"/>
      <c r="AH405" s="8" t="s">
        <v>73</v>
      </c>
      <c r="AI405" s="5">
        <f t="shared" si="13"/>
        <v>5</v>
      </c>
    </row>
    <row r="406" spans="1:35" s="5" customFormat="1" ht="84.9" hidden="1" customHeight="1" x14ac:dyDescent="0.3">
      <c r="A406" s="7">
        <v>405</v>
      </c>
      <c r="B406" s="8" t="s">
        <v>3867</v>
      </c>
      <c r="C406" s="8" t="s">
        <v>378</v>
      </c>
      <c r="D406" s="8" t="s">
        <v>379</v>
      </c>
      <c r="E406" s="8" t="s">
        <v>397</v>
      </c>
      <c r="F406" s="8" t="s">
        <v>398</v>
      </c>
      <c r="G406" s="9">
        <v>4036000</v>
      </c>
      <c r="H406" s="17">
        <v>10</v>
      </c>
      <c r="I406" s="4" t="s">
        <v>66</v>
      </c>
      <c r="J406" s="8" t="s">
        <v>15</v>
      </c>
      <c r="K406" s="8" t="s">
        <v>67</v>
      </c>
      <c r="L406" s="8" t="s">
        <v>399</v>
      </c>
      <c r="M406" s="8">
        <v>13.8</v>
      </c>
      <c r="N406" s="8" t="s">
        <v>69</v>
      </c>
      <c r="O406" s="8">
        <v>20</v>
      </c>
      <c r="P406" s="8" t="s">
        <v>367</v>
      </c>
      <c r="Q406" s="8" t="s">
        <v>400</v>
      </c>
      <c r="R406" s="8" t="s">
        <v>401</v>
      </c>
      <c r="S406" s="19"/>
      <c r="T406" s="6">
        <v>2026</v>
      </c>
      <c r="U406" s="4" t="s">
        <v>4237</v>
      </c>
      <c r="V406" s="15" t="s">
        <v>4273</v>
      </c>
      <c r="W406" s="25"/>
      <c r="X406" s="25"/>
      <c r="Y406" s="25"/>
      <c r="Z406" s="25"/>
      <c r="AA406" s="25"/>
      <c r="AB406" s="25"/>
      <c r="AC406" s="25"/>
      <c r="AD406" s="7" t="str">
        <f t="shared" si="12"/>
        <v>PRT-FALCON-6</v>
      </c>
      <c r="AE406" s="8" t="s">
        <v>109</v>
      </c>
      <c r="AF406" s="8"/>
      <c r="AG406" s="8"/>
      <c r="AH406" s="8" t="s">
        <v>73</v>
      </c>
      <c r="AI406" s="5">
        <f t="shared" si="13"/>
        <v>6</v>
      </c>
    </row>
    <row r="407" spans="1:35" s="5" customFormat="1" ht="84.9" hidden="1" customHeight="1" x14ac:dyDescent="0.3">
      <c r="A407" s="7">
        <v>406</v>
      </c>
      <c r="B407" s="8" t="s">
        <v>3868</v>
      </c>
      <c r="C407" s="8" t="s">
        <v>402</v>
      </c>
      <c r="D407" s="8" t="s">
        <v>403</v>
      </c>
      <c r="E407" s="8" t="s">
        <v>404</v>
      </c>
      <c r="F407" s="8" t="s">
        <v>405</v>
      </c>
      <c r="G407" s="9">
        <v>1500000</v>
      </c>
      <c r="H407" s="17">
        <v>10</v>
      </c>
      <c r="I407" s="4" t="s">
        <v>66</v>
      </c>
      <c r="J407" s="8" t="s">
        <v>15</v>
      </c>
      <c r="K407" s="8" t="s">
        <v>67</v>
      </c>
      <c r="L407" s="8" t="s">
        <v>406</v>
      </c>
      <c r="M407" s="8">
        <v>34.5</v>
      </c>
      <c r="N407" s="8" t="s">
        <v>69</v>
      </c>
      <c r="O407" s="8">
        <v>20</v>
      </c>
      <c r="P407" s="8" t="s">
        <v>367</v>
      </c>
      <c r="Q407" s="8" t="s">
        <v>407</v>
      </c>
      <c r="R407" s="8" t="s">
        <v>408</v>
      </c>
      <c r="S407" s="19"/>
      <c r="T407" s="6">
        <v>2026</v>
      </c>
      <c r="U407" s="4" t="s">
        <v>4237</v>
      </c>
      <c r="V407" s="15" t="s">
        <v>4273</v>
      </c>
      <c r="W407" s="25"/>
      <c r="X407" s="25"/>
      <c r="Y407" s="25"/>
      <c r="Z407" s="25"/>
      <c r="AA407" s="25"/>
      <c r="AB407" s="25"/>
      <c r="AC407" s="25"/>
      <c r="AD407" s="7" t="str">
        <f t="shared" si="12"/>
        <v>PRT-FALCON-7</v>
      </c>
      <c r="AE407" s="8" t="s">
        <v>109</v>
      </c>
      <c r="AF407" s="8"/>
      <c r="AG407" s="8"/>
      <c r="AH407" s="8" t="s">
        <v>73</v>
      </c>
      <c r="AI407" s="5">
        <f t="shared" si="13"/>
        <v>7</v>
      </c>
    </row>
    <row r="408" spans="1:35" s="5" customFormat="1" ht="84.9" hidden="1" customHeight="1" x14ac:dyDescent="0.3">
      <c r="A408" s="7">
        <v>407</v>
      </c>
      <c r="B408" s="8" t="s">
        <v>409</v>
      </c>
      <c r="C408" s="8" t="s">
        <v>410</v>
      </c>
      <c r="D408" s="8" t="s">
        <v>411</v>
      </c>
      <c r="E408" s="8" t="s">
        <v>412</v>
      </c>
      <c r="F408" s="8" t="s">
        <v>413</v>
      </c>
      <c r="G408" s="9">
        <v>665000</v>
      </c>
      <c r="H408" s="17">
        <v>5</v>
      </c>
      <c r="I408" s="4" t="s">
        <v>66</v>
      </c>
      <c r="J408" s="8" t="s">
        <v>15</v>
      </c>
      <c r="K408" s="8" t="s">
        <v>67</v>
      </c>
      <c r="L408" s="8" t="s">
        <v>414</v>
      </c>
      <c r="M408" s="8">
        <v>13.8</v>
      </c>
      <c r="N408" s="8" t="s">
        <v>69</v>
      </c>
      <c r="O408" s="8">
        <v>7</v>
      </c>
      <c r="P408" s="8" t="s">
        <v>367</v>
      </c>
      <c r="Q408" s="8" t="s">
        <v>400</v>
      </c>
      <c r="R408" s="8" t="s">
        <v>415</v>
      </c>
      <c r="S408" s="19"/>
      <c r="T408" s="6">
        <v>2027</v>
      </c>
      <c r="U408" s="4" t="s">
        <v>4241</v>
      </c>
      <c r="V408" s="15" t="s">
        <v>4266</v>
      </c>
      <c r="W408" s="25"/>
      <c r="X408" s="25"/>
      <c r="Y408" s="25"/>
      <c r="Z408" s="25"/>
      <c r="AA408" s="25"/>
      <c r="AB408" s="25"/>
      <c r="AC408" s="25"/>
      <c r="AD408" s="7" t="str">
        <f t="shared" si="12"/>
        <v>PRT-FALCON-8</v>
      </c>
      <c r="AE408" s="8" t="s">
        <v>109</v>
      </c>
      <c r="AF408" s="8"/>
      <c r="AG408" s="8"/>
      <c r="AH408" s="8" t="s">
        <v>73</v>
      </c>
      <c r="AI408" s="5">
        <f t="shared" si="13"/>
        <v>8</v>
      </c>
    </row>
    <row r="409" spans="1:35" s="5" customFormat="1" ht="84.9" hidden="1" customHeight="1" x14ac:dyDescent="0.3">
      <c r="A409" s="7">
        <v>408</v>
      </c>
      <c r="B409" s="8" t="s">
        <v>416</v>
      </c>
      <c r="C409" s="8" t="s">
        <v>417</v>
      </c>
      <c r="D409" s="8" t="s">
        <v>418</v>
      </c>
      <c r="E409" s="8" t="s">
        <v>419</v>
      </c>
      <c r="F409" s="8" t="s">
        <v>420</v>
      </c>
      <c r="G409" s="9">
        <v>400000</v>
      </c>
      <c r="H409" s="17">
        <v>5</v>
      </c>
      <c r="I409" s="4" t="s">
        <v>66</v>
      </c>
      <c r="J409" s="8" t="s">
        <v>15</v>
      </c>
      <c r="K409" s="8" t="s">
        <v>67</v>
      </c>
      <c r="L409" s="8" t="s">
        <v>421</v>
      </c>
      <c r="M409" s="8">
        <v>13.8</v>
      </c>
      <c r="N409" s="8" t="s">
        <v>69</v>
      </c>
      <c r="O409" s="8">
        <v>5</v>
      </c>
      <c r="P409" s="8" t="s">
        <v>367</v>
      </c>
      <c r="Q409" s="8" t="s">
        <v>400</v>
      </c>
      <c r="R409" s="8" t="s">
        <v>422</v>
      </c>
      <c r="S409" s="19"/>
      <c r="T409" s="6">
        <v>2027</v>
      </c>
      <c r="U409" s="4" t="s">
        <v>4241</v>
      </c>
      <c r="V409" s="15" t="s">
        <v>4266</v>
      </c>
      <c r="W409" s="25"/>
      <c r="X409" s="25"/>
      <c r="Y409" s="25"/>
      <c r="Z409" s="25"/>
      <c r="AA409" s="25"/>
      <c r="AB409" s="25"/>
      <c r="AC409" s="25"/>
      <c r="AD409" s="7" t="str">
        <f t="shared" si="12"/>
        <v>PRT-FALCON-9</v>
      </c>
      <c r="AE409" s="8" t="s">
        <v>109</v>
      </c>
      <c r="AF409" s="8"/>
      <c r="AG409" s="8"/>
      <c r="AH409" s="8" t="s">
        <v>73</v>
      </c>
      <c r="AI409" s="5">
        <f t="shared" si="13"/>
        <v>9</v>
      </c>
    </row>
    <row r="410" spans="1:35" s="5" customFormat="1" ht="84.9" hidden="1" customHeight="1" x14ac:dyDescent="0.3">
      <c r="A410" s="7">
        <v>409</v>
      </c>
      <c r="B410" s="8" t="s">
        <v>423</v>
      </c>
      <c r="C410" s="8" t="s">
        <v>424</v>
      </c>
      <c r="D410" s="8" t="s">
        <v>425</v>
      </c>
      <c r="E410" s="8" t="s">
        <v>426</v>
      </c>
      <c r="F410" s="8" t="s">
        <v>427</v>
      </c>
      <c r="G410" s="9">
        <v>630000</v>
      </c>
      <c r="H410" s="17">
        <v>8</v>
      </c>
      <c r="I410" s="4" t="s">
        <v>66</v>
      </c>
      <c r="J410" s="8" t="s">
        <v>15</v>
      </c>
      <c r="K410" s="8" t="s">
        <v>67</v>
      </c>
      <c r="L410" s="8" t="s">
        <v>428</v>
      </c>
      <c r="M410" s="8">
        <v>13.8</v>
      </c>
      <c r="N410" s="8" t="s">
        <v>69</v>
      </c>
      <c r="O410" s="8">
        <v>9</v>
      </c>
      <c r="P410" s="8" t="s">
        <v>367</v>
      </c>
      <c r="Q410" s="8" t="s">
        <v>429</v>
      </c>
      <c r="R410" s="8" t="s">
        <v>430</v>
      </c>
      <c r="S410" s="19"/>
      <c r="T410" s="6">
        <v>2027</v>
      </c>
      <c r="U410" s="4" t="s">
        <v>4241</v>
      </c>
      <c r="V410" s="15" t="s">
        <v>4267</v>
      </c>
      <c r="W410" s="25"/>
      <c r="X410" s="25"/>
      <c r="Y410" s="25"/>
      <c r="Z410" s="25"/>
      <c r="AA410" s="25"/>
      <c r="AB410" s="25"/>
      <c r="AC410" s="25"/>
      <c r="AD410" s="7" t="str">
        <f t="shared" si="12"/>
        <v>PRT-FALCON-10</v>
      </c>
      <c r="AE410" s="8" t="s">
        <v>109</v>
      </c>
      <c r="AF410" s="8"/>
      <c r="AG410" s="8"/>
      <c r="AH410" s="8" t="s">
        <v>73</v>
      </c>
      <c r="AI410" s="5">
        <f t="shared" si="13"/>
        <v>10</v>
      </c>
    </row>
    <row r="411" spans="1:35" s="5" customFormat="1" ht="84.9" hidden="1" customHeight="1" x14ac:dyDescent="0.3">
      <c r="A411" s="7">
        <v>410</v>
      </c>
      <c r="B411" s="8" t="s">
        <v>431</v>
      </c>
      <c r="C411" s="8" t="s">
        <v>432</v>
      </c>
      <c r="D411" s="8" t="s">
        <v>433</v>
      </c>
      <c r="E411" s="8" t="s">
        <v>434</v>
      </c>
      <c r="F411" s="8" t="s">
        <v>435</v>
      </c>
      <c r="G411" s="9">
        <v>840000</v>
      </c>
      <c r="H411" s="17">
        <v>10</v>
      </c>
      <c r="I411" s="4" t="s">
        <v>66</v>
      </c>
      <c r="J411" s="8" t="s">
        <v>15</v>
      </c>
      <c r="K411" s="8" t="s">
        <v>67</v>
      </c>
      <c r="L411" s="8" t="s">
        <v>428</v>
      </c>
      <c r="M411" s="8">
        <v>13.8</v>
      </c>
      <c r="N411" s="8" t="s">
        <v>69</v>
      </c>
      <c r="O411" s="8">
        <v>12</v>
      </c>
      <c r="P411" s="8" t="s">
        <v>367</v>
      </c>
      <c r="Q411" s="8" t="s">
        <v>429</v>
      </c>
      <c r="R411" s="8" t="s">
        <v>436</v>
      </c>
      <c r="S411" s="19"/>
      <c r="T411" s="6">
        <v>2027</v>
      </c>
      <c r="U411" s="4" t="s">
        <v>4241</v>
      </c>
      <c r="V411" s="15" t="s">
        <v>4274</v>
      </c>
      <c r="W411" s="25"/>
      <c r="X411" s="25"/>
      <c r="Y411" s="25"/>
      <c r="Z411" s="25"/>
      <c r="AA411" s="25"/>
      <c r="AB411" s="25"/>
      <c r="AC411" s="25"/>
      <c r="AD411" s="7" t="str">
        <f t="shared" si="12"/>
        <v>PRT-FALCON-11</v>
      </c>
      <c r="AE411" s="8" t="s">
        <v>109</v>
      </c>
      <c r="AF411" s="8"/>
      <c r="AG411" s="8"/>
      <c r="AH411" s="8" t="s">
        <v>73</v>
      </c>
      <c r="AI411" s="5">
        <f t="shared" si="13"/>
        <v>11</v>
      </c>
    </row>
    <row r="412" spans="1:35" s="5" customFormat="1" ht="84.9" hidden="1" customHeight="1" x14ac:dyDescent="0.3">
      <c r="A412" s="7">
        <v>411</v>
      </c>
      <c r="B412" s="8" t="s">
        <v>3869</v>
      </c>
      <c r="C412" s="8" t="s">
        <v>437</v>
      </c>
      <c r="D412" s="8" t="s">
        <v>438</v>
      </c>
      <c r="E412" s="8" t="s">
        <v>439</v>
      </c>
      <c r="F412" s="8" t="s">
        <v>440</v>
      </c>
      <c r="G412" s="9">
        <v>1120000</v>
      </c>
      <c r="H412" s="17">
        <v>12</v>
      </c>
      <c r="I412" s="4" t="s">
        <v>66</v>
      </c>
      <c r="J412" s="8" t="s">
        <v>15</v>
      </c>
      <c r="K412" s="8" t="s">
        <v>67</v>
      </c>
      <c r="L412" s="8" t="s">
        <v>441</v>
      </c>
      <c r="M412" s="8">
        <v>13.8</v>
      </c>
      <c r="N412" s="8" t="s">
        <v>69</v>
      </c>
      <c r="O412" s="8">
        <v>16</v>
      </c>
      <c r="P412" s="8" t="s">
        <v>367</v>
      </c>
      <c r="Q412" s="8" t="s">
        <v>442</v>
      </c>
      <c r="R412" s="8" t="s">
        <v>443</v>
      </c>
      <c r="S412" s="19"/>
      <c r="T412" s="6">
        <v>2027</v>
      </c>
      <c r="U412" s="4" t="s">
        <v>4241</v>
      </c>
      <c r="V412" s="15" t="s">
        <v>4243</v>
      </c>
      <c r="W412" s="25"/>
      <c r="X412" s="25"/>
      <c r="Y412" s="25"/>
      <c r="Z412" s="25"/>
      <c r="AA412" s="25"/>
      <c r="AB412" s="25"/>
      <c r="AC412" s="25"/>
      <c r="AD412" s="7" t="str">
        <f t="shared" si="12"/>
        <v>PRT-FALCON-12</v>
      </c>
      <c r="AE412" s="8" t="s">
        <v>109</v>
      </c>
      <c r="AF412" s="8"/>
      <c r="AG412" s="8"/>
      <c r="AH412" s="8" t="s">
        <v>73</v>
      </c>
      <c r="AI412" s="5">
        <f t="shared" si="13"/>
        <v>12</v>
      </c>
    </row>
    <row r="413" spans="1:35" s="5" customFormat="1" ht="84.9" hidden="1" customHeight="1" x14ac:dyDescent="0.3">
      <c r="A413" s="7">
        <v>412</v>
      </c>
      <c r="B413" s="8" t="s">
        <v>444</v>
      </c>
      <c r="C413" s="8" t="s">
        <v>445</v>
      </c>
      <c r="D413" s="8" t="s">
        <v>425</v>
      </c>
      <c r="E413" s="8" t="s">
        <v>446</v>
      </c>
      <c r="F413" s="8" t="s">
        <v>447</v>
      </c>
      <c r="G413" s="9">
        <v>630000</v>
      </c>
      <c r="H413" s="17">
        <v>10</v>
      </c>
      <c r="I413" s="4" t="s">
        <v>66</v>
      </c>
      <c r="J413" s="8" t="s">
        <v>15</v>
      </c>
      <c r="K413" s="8" t="s">
        <v>67</v>
      </c>
      <c r="L413" s="8" t="s">
        <v>448</v>
      </c>
      <c r="M413" s="8">
        <v>23.9</v>
      </c>
      <c r="N413" s="8" t="s">
        <v>69</v>
      </c>
      <c r="O413" s="8">
        <v>9</v>
      </c>
      <c r="P413" s="8" t="s">
        <v>367</v>
      </c>
      <c r="Q413" s="8" t="s">
        <v>449</v>
      </c>
      <c r="R413" s="8" t="s">
        <v>450</v>
      </c>
      <c r="S413" s="19"/>
      <c r="T413" s="6">
        <v>2027</v>
      </c>
      <c r="U413" s="4" t="s">
        <v>4241</v>
      </c>
      <c r="V413" s="15" t="s">
        <v>4274</v>
      </c>
      <c r="W413" s="25"/>
      <c r="X413" s="25"/>
      <c r="Y413" s="25"/>
      <c r="Z413" s="25"/>
      <c r="AA413" s="25"/>
      <c r="AB413" s="25"/>
      <c r="AC413" s="25"/>
      <c r="AD413" s="7" t="str">
        <f t="shared" si="12"/>
        <v>PRT-FALCON-13</v>
      </c>
      <c r="AE413" s="8" t="s">
        <v>109</v>
      </c>
      <c r="AF413" s="8"/>
      <c r="AG413" s="8"/>
      <c r="AH413" s="8" t="s">
        <v>73</v>
      </c>
      <c r="AI413" s="5">
        <f t="shared" si="13"/>
        <v>13</v>
      </c>
    </row>
    <row r="414" spans="1:35" s="5" customFormat="1" ht="84.9" hidden="1" customHeight="1" x14ac:dyDescent="0.3">
      <c r="A414" s="7">
        <v>413</v>
      </c>
      <c r="B414" s="8" t="s">
        <v>3870</v>
      </c>
      <c r="C414" s="8" t="s">
        <v>451</v>
      </c>
      <c r="D414" s="8" t="s">
        <v>452</v>
      </c>
      <c r="E414" s="8" t="s">
        <v>453</v>
      </c>
      <c r="F414" s="8" t="s">
        <v>454</v>
      </c>
      <c r="G414" s="9">
        <v>2040000</v>
      </c>
      <c r="H414" s="17">
        <v>15</v>
      </c>
      <c r="I414" s="4" t="s">
        <v>66</v>
      </c>
      <c r="J414" s="8" t="s">
        <v>15</v>
      </c>
      <c r="K414" s="8" t="s">
        <v>67</v>
      </c>
      <c r="L414" s="8" t="s">
        <v>230</v>
      </c>
      <c r="M414" s="8">
        <v>13.8</v>
      </c>
      <c r="N414" s="8" t="s">
        <v>69</v>
      </c>
      <c r="O414" s="8">
        <v>25</v>
      </c>
      <c r="P414" s="8" t="s">
        <v>367</v>
      </c>
      <c r="Q414" s="8" t="s">
        <v>7</v>
      </c>
      <c r="R414" s="8" t="s">
        <v>455</v>
      </c>
      <c r="S414" s="19"/>
      <c r="T414" s="6">
        <v>2027</v>
      </c>
      <c r="U414" s="4" t="s">
        <v>4241</v>
      </c>
      <c r="V414" s="15" t="s">
        <v>4244</v>
      </c>
      <c r="W414" s="25"/>
      <c r="X414" s="25"/>
      <c r="Y414" s="25"/>
      <c r="Z414" s="25"/>
      <c r="AA414" s="25"/>
      <c r="AB414" s="25"/>
      <c r="AC414" s="25"/>
      <c r="AD414" s="7" t="str">
        <f t="shared" si="12"/>
        <v>PRT-FALCON-14</v>
      </c>
      <c r="AE414" s="8" t="s">
        <v>109</v>
      </c>
      <c r="AF414" s="8"/>
      <c r="AG414" s="8"/>
      <c r="AH414" s="8" t="s">
        <v>73</v>
      </c>
      <c r="AI414" s="5">
        <f t="shared" si="13"/>
        <v>14</v>
      </c>
    </row>
    <row r="415" spans="1:35" s="5" customFormat="1" ht="84.9" hidden="1" customHeight="1" x14ac:dyDescent="0.3">
      <c r="A415" s="7">
        <v>414</v>
      </c>
      <c r="B415" s="8" t="s">
        <v>456</v>
      </c>
      <c r="C415" s="8" t="s">
        <v>457</v>
      </c>
      <c r="D415" s="8" t="s">
        <v>458</v>
      </c>
      <c r="E415" s="8" t="s">
        <v>459</v>
      </c>
      <c r="F415" s="8" t="s">
        <v>460</v>
      </c>
      <c r="G415" s="9">
        <v>1050000</v>
      </c>
      <c r="H415" s="17">
        <v>6</v>
      </c>
      <c r="I415" s="4" t="s">
        <v>66</v>
      </c>
      <c r="J415" s="8" t="s">
        <v>15</v>
      </c>
      <c r="K415" s="8" t="s">
        <v>67</v>
      </c>
      <c r="L415" s="8" t="s">
        <v>461</v>
      </c>
      <c r="M415" s="8">
        <v>13.8</v>
      </c>
      <c r="N415" s="8" t="s">
        <v>69</v>
      </c>
      <c r="O415" s="8">
        <v>5</v>
      </c>
      <c r="P415" s="8" t="s">
        <v>367</v>
      </c>
      <c r="Q415" s="8" t="s">
        <v>7</v>
      </c>
      <c r="R415" s="8" t="s">
        <v>462</v>
      </c>
      <c r="S415" s="19"/>
      <c r="T415" s="6">
        <v>2027</v>
      </c>
      <c r="U415" s="4" t="s">
        <v>4241</v>
      </c>
      <c r="V415" s="15" t="s">
        <v>4260</v>
      </c>
      <c r="W415" s="25"/>
      <c r="X415" s="25"/>
      <c r="Y415" s="25"/>
      <c r="Z415" s="25"/>
      <c r="AA415" s="25"/>
      <c r="AB415" s="25"/>
      <c r="AC415" s="25"/>
      <c r="AD415" s="7" t="str">
        <f t="shared" si="12"/>
        <v>PRT-FALCON-15</v>
      </c>
      <c r="AE415" s="8" t="s">
        <v>109</v>
      </c>
      <c r="AF415" s="8"/>
      <c r="AG415" s="8"/>
      <c r="AH415" s="8" t="s">
        <v>73</v>
      </c>
      <c r="AI415" s="5">
        <f t="shared" si="13"/>
        <v>15</v>
      </c>
    </row>
    <row r="416" spans="1:35" s="5" customFormat="1" ht="84.9" hidden="1" customHeight="1" x14ac:dyDescent="0.3">
      <c r="A416" s="7">
        <v>415</v>
      </c>
      <c r="B416" s="8" t="s">
        <v>3798</v>
      </c>
      <c r="C416" s="8" t="s">
        <v>3799</v>
      </c>
      <c r="D416" s="8" t="s">
        <v>463</v>
      </c>
      <c r="E416" s="8" t="s">
        <v>464</v>
      </c>
      <c r="F416" s="8" t="s">
        <v>465</v>
      </c>
      <c r="G416" s="9">
        <v>860000</v>
      </c>
      <c r="H416" s="17">
        <v>11</v>
      </c>
      <c r="I416" s="4" t="s">
        <v>66</v>
      </c>
      <c r="J416" s="8" t="s">
        <v>15</v>
      </c>
      <c r="K416" s="8" t="s">
        <v>67</v>
      </c>
      <c r="L416" s="8" t="s">
        <v>466</v>
      </c>
      <c r="M416" s="8">
        <v>13.8</v>
      </c>
      <c r="N416" s="8" t="s">
        <v>69</v>
      </c>
      <c r="O416" s="8">
        <v>9.1999999999999993</v>
      </c>
      <c r="P416" s="8" t="s">
        <v>367</v>
      </c>
      <c r="Q416" s="8" t="s">
        <v>467</v>
      </c>
      <c r="R416" s="8" t="s">
        <v>468</v>
      </c>
      <c r="S416" s="19"/>
      <c r="T416" s="6">
        <v>2027</v>
      </c>
      <c r="U416" s="4" t="s">
        <v>4241</v>
      </c>
      <c r="V416" s="15" t="s">
        <v>4275</v>
      </c>
      <c r="W416" s="25"/>
      <c r="X416" s="25"/>
      <c r="Y416" s="25"/>
      <c r="Z416" s="25"/>
      <c r="AA416" s="25"/>
      <c r="AB416" s="25"/>
      <c r="AC416" s="25"/>
      <c r="AD416" s="7" t="str">
        <f t="shared" si="12"/>
        <v>PRT-FALCON-16</v>
      </c>
      <c r="AE416" s="8" t="s">
        <v>109</v>
      </c>
      <c r="AF416" s="8"/>
      <c r="AG416" s="8"/>
      <c r="AH416" s="8" t="s">
        <v>73</v>
      </c>
      <c r="AI416" s="5">
        <f t="shared" si="13"/>
        <v>16</v>
      </c>
    </row>
    <row r="417" spans="1:35" s="5" customFormat="1" ht="84.9" hidden="1" customHeight="1" x14ac:dyDescent="0.3">
      <c r="A417" s="7">
        <v>416</v>
      </c>
      <c r="B417" s="8" t="s">
        <v>3800</v>
      </c>
      <c r="C417" s="8" t="s">
        <v>3801</v>
      </c>
      <c r="D417" s="8" t="s">
        <v>469</v>
      </c>
      <c r="E417" s="8" t="s">
        <v>470</v>
      </c>
      <c r="F417" s="8" t="s">
        <v>471</v>
      </c>
      <c r="G417" s="9">
        <v>1240000</v>
      </c>
      <c r="H417" s="17">
        <v>12</v>
      </c>
      <c r="I417" s="4" t="s">
        <v>66</v>
      </c>
      <c r="J417" s="8" t="s">
        <v>15</v>
      </c>
      <c r="K417" s="8" t="s">
        <v>67</v>
      </c>
      <c r="L417" s="8" t="s">
        <v>472</v>
      </c>
      <c r="M417" s="8">
        <v>13.8</v>
      </c>
      <c r="N417" s="8" t="s">
        <v>69</v>
      </c>
      <c r="O417" s="8">
        <v>11</v>
      </c>
      <c r="P417" s="8" t="s">
        <v>367</v>
      </c>
      <c r="Q417" s="8" t="s">
        <v>473</v>
      </c>
      <c r="R417" s="8" t="s">
        <v>474</v>
      </c>
      <c r="S417" s="19"/>
      <c r="T417" s="6">
        <v>2028</v>
      </c>
      <c r="U417" s="4" t="s">
        <v>4243</v>
      </c>
      <c r="V417" s="15" t="s">
        <v>4249</v>
      </c>
      <c r="W417" s="25"/>
      <c r="X417" s="25"/>
      <c r="Y417" s="25"/>
      <c r="Z417" s="25"/>
      <c r="AA417" s="25"/>
      <c r="AB417" s="25"/>
      <c r="AC417" s="25"/>
      <c r="AD417" s="7" t="str">
        <f t="shared" si="12"/>
        <v>PRT-FALCON-17</v>
      </c>
      <c r="AE417" s="8" t="s">
        <v>109</v>
      </c>
      <c r="AF417" s="8"/>
      <c r="AG417" s="8"/>
      <c r="AH417" s="8" t="s">
        <v>73</v>
      </c>
      <c r="AI417" s="5">
        <f t="shared" si="13"/>
        <v>17</v>
      </c>
    </row>
    <row r="418" spans="1:35" s="5" customFormat="1" ht="84.9" hidden="1" customHeight="1" x14ac:dyDescent="0.3">
      <c r="A418" s="7">
        <v>417</v>
      </c>
      <c r="B418" s="8" t="s">
        <v>3802</v>
      </c>
      <c r="C418" s="8" t="s">
        <v>3803</v>
      </c>
      <c r="D418" s="8" t="s">
        <v>475</v>
      </c>
      <c r="E418" s="8" t="s">
        <v>476</v>
      </c>
      <c r="F418" s="8" t="s">
        <v>477</v>
      </c>
      <c r="G418" s="9">
        <v>1775000</v>
      </c>
      <c r="H418" s="17">
        <v>15</v>
      </c>
      <c r="I418" s="4" t="s">
        <v>66</v>
      </c>
      <c r="J418" s="8" t="s">
        <v>15</v>
      </c>
      <c r="K418" s="8" t="s">
        <v>67</v>
      </c>
      <c r="L418" s="8" t="s">
        <v>478</v>
      </c>
      <c r="M418" s="8">
        <v>13.8</v>
      </c>
      <c r="N418" s="8" t="s">
        <v>69</v>
      </c>
      <c r="O418" s="8">
        <v>25</v>
      </c>
      <c r="P418" s="8" t="s">
        <v>367</v>
      </c>
      <c r="Q418" s="8" t="s">
        <v>479</v>
      </c>
      <c r="R418" s="8" t="s">
        <v>480</v>
      </c>
      <c r="S418" s="19"/>
      <c r="T418" s="6">
        <v>2028</v>
      </c>
      <c r="U418" s="4" t="s">
        <v>4243</v>
      </c>
      <c r="V418" s="15" t="s">
        <v>4276</v>
      </c>
      <c r="W418" s="25"/>
      <c r="X418" s="25"/>
      <c r="Y418" s="25"/>
      <c r="Z418" s="25"/>
      <c r="AA418" s="25"/>
      <c r="AB418" s="25"/>
      <c r="AC418" s="25"/>
      <c r="AD418" s="7" t="str">
        <f t="shared" si="12"/>
        <v>PRT-FALCON-18</v>
      </c>
      <c r="AE418" s="8" t="s">
        <v>109</v>
      </c>
      <c r="AF418" s="8"/>
      <c r="AG418" s="8"/>
      <c r="AH418" s="8" t="s">
        <v>73</v>
      </c>
      <c r="AI418" s="5">
        <f t="shared" si="13"/>
        <v>18</v>
      </c>
    </row>
    <row r="419" spans="1:35" s="5" customFormat="1" ht="84.9" hidden="1" customHeight="1" x14ac:dyDescent="0.3">
      <c r="A419" s="7">
        <v>418</v>
      </c>
      <c r="B419" s="8" t="s">
        <v>3804</v>
      </c>
      <c r="C419" s="8" t="s">
        <v>3805</v>
      </c>
      <c r="D419" s="8" t="s">
        <v>481</v>
      </c>
      <c r="E419" s="8" t="s">
        <v>482</v>
      </c>
      <c r="F419" s="8" t="s">
        <v>483</v>
      </c>
      <c r="G419" s="9">
        <v>960000</v>
      </c>
      <c r="H419" s="17">
        <v>9</v>
      </c>
      <c r="I419" s="4" t="s">
        <v>66</v>
      </c>
      <c r="J419" s="8" t="s">
        <v>15</v>
      </c>
      <c r="K419" s="8" t="s">
        <v>67</v>
      </c>
      <c r="L419" s="8" t="s">
        <v>484</v>
      </c>
      <c r="M419" s="8">
        <v>13.8</v>
      </c>
      <c r="N419" s="8" t="s">
        <v>69</v>
      </c>
      <c r="O419" s="8">
        <v>10.5</v>
      </c>
      <c r="P419" s="8" t="s">
        <v>367</v>
      </c>
      <c r="Q419" s="8" t="s">
        <v>485</v>
      </c>
      <c r="R419" s="8" t="s">
        <v>486</v>
      </c>
      <c r="S419" s="19"/>
      <c r="T419" s="6">
        <v>2028</v>
      </c>
      <c r="U419" s="4" t="s">
        <v>4243</v>
      </c>
      <c r="V419" s="15" t="s">
        <v>4277</v>
      </c>
      <c r="W419" s="25"/>
      <c r="X419" s="25"/>
      <c r="Y419" s="25"/>
      <c r="Z419" s="25"/>
      <c r="AA419" s="25"/>
      <c r="AB419" s="25"/>
      <c r="AC419" s="25"/>
      <c r="AD419" s="7" t="str">
        <f t="shared" si="12"/>
        <v>PRT-FALCON-19</v>
      </c>
      <c r="AE419" s="8" t="s">
        <v>109</v>
      </c>
      <c r="AF419" s="8"/>
      <c r="AG419" s="8"/>
      <c r="AH419" s="8" t="s">
        <v>73</v>
      </c>
      <c r="AI419" s="5">
        <f t="shared" si="13"/>
        <v>19</v>
      </c>
    </row>
    <row r="420" spans="1:35" s="5" customFormat="1" ht="84.9" hidden="1" customHeight="1" x14ac:dyDescent="0.3">
      <c r="A420" s="7">
        <v>419</v>
      </c>
      <c r="B420" s="8" t="s">
        <v>3806</v>
      </c>
      <c r="C420" s="8" t="s">
        <v>3807</v>
      </c>
      <c r="D420" s="8" t="s">
        <v>487</v>
      </c>
      <c r="E420" s="8" t="s">
        <v>488</v>
      </c>
      <c r="F420" s="8" t="s">
        <v>489</v>
      </c>
      <c r="G420" s="9">
        <v>1070000</v>
      </c>
      <c r="H420" s="17">
        <v>14</v>
      </c>
      <c r="I420" s="4" t="s">
        <v>66</v>
      </c>
      <c r="J420" s="8" t="s">
        <v>15</v>
      </c>
      <c r="K420" s="8" t="s">
        <v>67</v>
      </c>
      <c r="L420" s="8" t="s">
        <v>490</v>
      </c>
      <c r="M420" s="8">
        <v>13.8</v>
      </c>
      <c r="N420" s="8" t="s">
        <v>69</v>
      </c>
      <c r="O420" s="8">
        <v>15.3</v>
      </c>
      <c r="P420" s="8" t="s">
        <v>367</v>
      </c>
      <c r="Q420" s="8" t="s">
        <v>491</v>
      </c>
      <c r="R420" s="8" t="s">
        <v>492</v>
      </c>
      <c r="S420" s="19"/>
      <c r="T420" s="6">
        <v>2028</v>
      </c>
      <c r="U420" s="4" t="s">
        <v>4243</v>
      </c>
      <c r="V420" s="15" t="s">
        <v>4252</v>
      </c>
      <c r="W420" s="25"/>
      <c r="X420" s="25"/>
      <c r="Y420" s="25"/>
      <c r="Z420" s="25"/>
      <c r="AA420" s="25"/>
      <c r="AB420" s="25"/>
      <c r="AC420" s="25"/>
      <c r="AD420" s="7" t="str">
        <f t="shared" si="12"/>
        <v>PRT-FALCON-20</v>
      </c>
      <c r="AE420" s="8" t="s">
        <v>109</v>
      </c>
      <c r="AF420" s="8"/>
      <c r="AG420" s="8"/>
      <c r="AH420" s="8" t="s">
        <v>73</v>
      </c>
      <c r="AI420" s="5">
        <f t="shared" si="13"/>
        <v>20</v>
      </c>
    </row>
    <row r="421" spans="1:35" s="5" customFormat="1" ht="84.9" hidden="1" customHeight="1" x14ac:dyDescent="0.3">
      <c r="A421" s="7">
        <v>420</v>
      </c>
      <c r="B421" s="8" t="s">
        <v>3890</v>
      </c>
      <c r="C421" s="8" t="s">
        <v>493</v>
      </c>
      <c r="D421" s="8" t="s">
        <v>494</v>
      </c>
      <c r="E421" s="8" t="s">
        <v>495</v>
      </c>
      <c r="F421" s="8" t="s">
        <v>496</v>
      </c>
      <c r="G421" s="9">
        <v>490000</v>
      </c>
      <c r="H421" s="17">
        <v>9</v>
      </c>
      <c r="I421" s="4" t="s">
        <v>66</v>
      </c>
      <c r="J421" s="8" t="s">
        <v>15</v>
      </c>
      <c r="K421" s="8" t="s">
        <v>67</v>
      </c>
      <c r="L421" s="8" t="s">
        <v>497</v>
      </c>
      <c r="M421" s="8">
        <v>13.8</v>
      </c>
      <c r="N421" s="8" t="s">
        <v>69</v>
      </c>
      <c r="O421" s="8">
        <v>8.4</v>
      </c>
      <c r="P421" s="8" t="s">
        <v>367</v>
      </c>
      <c r="Q421" s="8" t="s">
        <v>467</v>
      </c>
      <c r="R421" s="8" t="s">
        <v>498</v>
      </c>
      <c r="S421" s="19"/>
      <c r="T421" s="6">
        <v>2028</v>
      </c>
      <c r="U421" s="4" t="s">
        <v>4243</v>
      </c>
      <c r="V421" s="15" t="s">
        <v>4277</v>
      </c>
      <c r="W421" s="25"/>
      <c r="X421" s="25"/>
      <c r="Y421" s="25"/>
      <c r="Z421" s="25"/>
      <c r="AA421" s="25"/>
      <c r="AB421" s="25"/>
      <c r="AC421" s="25"/>
      <c r="AD421" s="7" t="str">
        <f t="shared" si="12"/>
        <v>PRT-FALCON-21</v>
      </c>
      <c r="AE421" s="8" t="s">
        <v>109</v>
      </c>
      <c r="AF421" s="8"/>
      <c r="AG421" s="8"/>
      <c r="AH421" s="8" t="s">
        <v>73</v>
      </c>
      <c r="AI421" s="5">
        <f t="shared" si="13"/>
        <v>21</v>
      </c>
    </row>
    <row r="422" spans="1:35" s="5" customFormat="1" ht="84.9" hidden="1" customHeight="1" x14ac:dyDescent="0.3">
      <c r="A422" s="7">
        <v>421</v>
      </c>
      <c r="B422" s="8" t="s">
        <v>3871</v>
      </c>
      <c r="C422" s="8" t="s">
        <v>3808</v>
      </c>
      <c r="D422" s="8" t="s">
        <v>499</v>
      </c>
      <c r="E422" s="8" t="s">
        <v>500</v>
      </c>
      <c r="F422" s="8" t="s">
        <v>501</v>
      </c>
      <c r="G422" s="9">
        <v>1260000</v>
      </c>
      <c r="H422" s="17">
        <v>10</v>
      </c>
      <c r="I422" s="4" t="s">
        <v>66</v>
      </c>
      <c r="J422" s="8" t="s">
        <v>15</v>
      </c>
      <c r="K422" s="8" t="s">
        <v>67</v>
      </c>
      <c r="L422" s="8" t="s">
        <v>502</v>
      </c>
      <c r="M422" s="8">
        <v>13.8</v>
      </c>
      <c r="N422" s="8" t="s">
        <v>69</v>
      </c>
      <c r="O422" s="8">
        <v>9.3000000000000007</v>
      </c>
      <c r="P422" s="8" t="s">
        <v>367</v>
      </c>
      <c r="Q422" s="8" t="s">
        <v>473</v>
      </c>
      <c r="R422" s="8" t="s">
        <v>503</v>
      </c>
      <c r="S422" s="19"/>
      <c r="T422" s="6">
        <v>2028</v>
      </c>
      <c r="U422" s="4" t="s">
        <v>4243</v>
      </c>
      <c r="V422" s="15" t="s">
        <v>4278</v>
      </c>
      <c r="W422" s="25"/>
      <c r="X422" s="25"/>
      <c r="Y422" s="25"/>
      <c r="Z422" s="25"/>
      <c r="AA422" s="25"/>
      <c r="AB422" s="25"/>
      <c r="AC422" s="25"/>
      <c r="AD422" s="7" t="str">
        <f t="shared" si="12"/>
        <v>PRT-FALCON-22</v>
      </c>
      <c r="AE422" s="8" t="s">
        <v>109</v>
      </c>
      <c r="AF422" s="8"/>
      <c r="AG422" s="8"/>
      <c r="AH422" s="8" t="s">
        <v>73</v>
      </c>
      <c r="AI422" s="5">
        <f t="shared" si="13"/>
        <v>22</v>
      </c>
    </row>
    <row r="423" spans="1:35" s="5" customFormat="1" ht="84.9" hidden="1" customHeight="1" x14ac:dyDescent="0.3">
      <c r="A423" s="7">
        <v>422</v>
      </c>
      <c r="B423" s="8" t="s">
        <v>504</v>
      </c>
      <c r="C423" s="8" t="s">
        <v>505</v>
      </c>
      <c r="D423" s="8" t="s">
        <v>506</v>
      </c>
      <c r="E423" s="8" t="s">
        <v>507</v>
      </c>
      <c r="F423" s="8" t="s">
        <v>508</v>
      </c>
      <c r="G423" s="9">
        <v>60000</v>
      </c>
      <c r="H423" s="17">
        <v>6</v>
      </c>
      <c r="I423" s="4" t="s">
        <v>66</v>
      </c>
      <c r="J423" s="8" t="s">
        <v>15</v>
      </c>
      <c r="K423" s="8" t="s">
        <v>67</v>
      </c>
      <c r="L423" s="8" t="s">
        <v>509</v>
      </c>
      <c r="M423" s="8">
        <v>34.5</v>
      </c>
      <c r="N423" s="8" t="s">
        <v>69</v>
      </c>
      <c r="O423" s="8">
        <v>6</v>
      </c>
      <c r="P423" s="8" t="s">
        <v>367</v>
      </c>
      <c r="Q423" s="8" t="s">
        <v>510</v>
      </c>
      <c r="R423" s="8" t="s">
        <v>511</v>
      </c>
      <c r="S423" s="19"/>
      <c r="T423" s="6">
        <v>2028</v>
      </c>
      <c r="U423" s="4" t="s">
        <v>4243</v>
      </c>
      <c r="V423" s="15" t="s">
        <v>4246</v>
      </c>
      <c r="W423" s="25"/>
      <c r="X423" s="25"/>
      <c r="Y423" s="25"/>
      <c r="Z423" s="25"/>
      <c r="AA423" s="25"/>
      <c r="AB423" s="25"/>
      <c r="AC423" s="25"/>
      <c r="AD423" s="7" t="str">
        <f t="shared" si="12"/>
        <v>PRT-FALCON-23</v>
      </c>
      <c r="AE423" s="8" t="s">
        <v>109</v>
      </c>
      <c r="AF423" s="8"/>
      <c r="AG423" s="8"/>
      <c r="AH423" s="8" t="s">
        <v>73</v>
      </c>
      <c r="AI423" s="5">
        <f t="shared" si="13"/>
        <v>23</v>
      </c>
    </row>
    <row r="424" spans="1:35" s="5" customFormat="1" ht="84.9" hidden="1" customHeight="1" x14ac:dyDescent="0.3">
      <c r="A424" s="7">
        <v>423</v>
      </c>
      <c r="B424" s="8" t="s">
        <v>3872</v>
      </c>
      <c r="C424" s="8" t="s">
        <v>3809</v>
      </c>
      <c r="D424" s="8" t="s">
        <v>512</v>
      </c>
      <c r="E424" s="8" t="s">
        <v>513</v>
      </c>
      <c r="F424" s="8" t="s">
        <v>514</v>
      </c>
      <c r="G424" s="9">
        <v>1950000</v>
      </c>
      <c r="H424" s="17">
        <v>5</v>
      </c>
      <c r="I424" s="4" t="s">
        <v>66</v>
      </c>
      <c r="J424" s="8" t="s">
        <v>64</v>
      </c>
      <c r="K424" s="8" t="s">
        <v>67</v>
      </c>
      <c r="L424" s="8" t="s">
        <v>515</v>
      </c>
      <c r="M424" s="8">
        <v>13.8</v>
      </c>
      <c r="N424" s="8" t="s">
        <v>69</v>
      </c>
      <c r="O424" s="8">
        <v>18.2</v>
      </c>
      <c r="P424" s="8" t="s">
        <v>367</v>
      </c>
      <c r="Q424" s="8" t="s">
        <v>367</v>
      </c>
      <c r="R424" s="8" t="s">
        <v>516</v>
      </c>
      <c r="S424" s="19"/>
      <c r="T424" s="6">
        <v>2028</v>
      </c>
      <c r="U424" s="4" t="s">
        <v>4243</v>
      </c>
      <c r="V424" s="15" t="s">
        <v>4279</v>
      </c>
      <c r="W424" s="25"/>
      <c r="X424" s="25"/>
      <c r="Y424" s="25"/>
      <c r="Z424" s="25"/>
      <c r="AA424" s="25"/>
      <c r="AB424" s="25"/>
      <c r="AC424" s="25"/>
      <c r="AD424" s="7" t="str">
        <f t="shared" si="12"/>
        <v>PRT-FALCON-24</v>
      </c>
      <c r="AE424" s="8" t="s">
        <v>109</v>
      </c>
      <c r="AF424" s="8"/>
      <c r="AG424" s="8"/>
      <c r="AH424" s="8" t="s">
        <v>73</v>
      </c>
      <c r="AI424" s="5">
        <f t="shared" si="13"/>
        <v>24</v>
      </c>
    </row>
    <row r="425" spans="1:35" s="5" customFormat="1" ht="84.9" hidden="1" customHeight="1" x14ac:dyDescent="0.3">
      <c r="A425" s="7">
        <v>424</v>
      </c>
      <c r="B425" s="8" t="s">
        <v>3873</v>
      </c>
      <c r="C425" s="8" t="s">
        <v>3810</v>
      </c>
      <c r="D425" s="8" t="s">
        <v>517</v>
      </c>
      <c r="E425" s="8" t="s">
        <v>518</v>
      </c>
      <c r="F425" s="8" t="s">
        <v>519</v>
      </c>
      <c r="G425" s="9">
        <v>1100000</v>
      </c>
      <c r="H425" s="17">
        <v>5</v>
      </c>
      <c r="I425" s="4" t="s">
        <v>66</v>
      </c>
      <c r="J425" s="8" t="s">
        <v>64</v>
      </c>
      <c r="K425" s="8" t="s">
        <v>67</v>
      </c>
      <c r="L425" s="8" t="s">
        <v>520</v>
      </c>
      <c r="M425" s="8">
        <v>13.8</v>
      </c>
      <c r="N425" s="8" t="s">
        <v>69</v>
      </c>
      <c r="O425" s="8">
        <v>11</v>
      </c>
      <c r="P425" s="8" t="s">
        <v>367</v>
      </c>
      <c r="Q425" s="8" t="s">
        <v>367</v>
      </c>
      <c r="R425" s="8" t="s">
        <v>521</v>
      </c>
      <c r="S425" s="19"/>
      <c r="T425" s="6">
        <v>2028</v>
      </c>
      <c r="U425" s="4" t="s">
        <v>4243</v>
      </c>
      <c r="V425" s="15" t="s">
        <v>4279</v>
      </c>
      <c r="W425" s="25"/>
      <c r="X425" s="25"/>
      <c r="Y425" s="25"/>
      <c r="Z425" s="25"/>
      <c r="AA425" s="25"/>
      <c r="AB425" s="25"/>
      <c r="AC425" s="25"/>
      <c r="AD425" s="7" t="str">
        <f t="shared" si="12"/>
        <v>PRT-FALCON-25</v>
      </c>
      <c r="AE425" s="8" t="s">
        <v>109</v>
      </c>
      <c r="AF425" s="8"/>
      <c r="AG425" s="8"/>
      <c r="AH425" s="8" t="s">
        <v>73</v>
      </c>
      <c r="AI425" s="5">
        <f t="shared" si="13"/>
        <v>25</v>
      </c>
    </row>
    <row r="426" spans="1:35" s="5" customFormat="1" ht="84.9" hidden="1" customHeight="1" x14ac:dyDescent="0.3">
      <c r="A426" s="7">
        <v>425</v>
      </c>
      <c r="B426" s="8" t="s">
        <v>3879</v>
      </c>
      <c r="C426" s="8" t="s">
        <v>522</v>
      </c>
      <c r="D426" s="8" t="s">
        <v>523</v>
      </c>
      <c r="E426" s="8" t="s">
        <v>524</v>
      </c>
      <c r="F426" s="8" t="s">
        <v>525</v>
      </c>
      <c r="G426" s="9">
        <v>2110000</v>
      </c>
      <c r="H426" s="17">
        <v>6</v>
      </c>
      <c r="I426" s="4" t="s">
        <v>66</v>
      </c>
      <c r="J426" s="8" t="s">
        <v>64</v>
      </c>
      <c r="K426" s="8" t="s">
        <v>67</v>
      </c>
      <c r="L426" s="8" t="s">
        <v>526</v>
      </c>
      <c r="M426" s="8">
        <v>13.8</v>
      </c>
      <c r="N426" s="8" t="s">
        <v>69</v>
      </c>
      <c r="O426" s="8">
        <v>15.5</v>
      </c>
      <c r="P426" s="8" t="s">
        <v>367</v>
      </c>
      <c r="Q426" s="8" t="s">
        <v>367</v>
      </c>
      <c r="R426" s="8" t="s">
        <v>527</v>
      </c>
      <c r="S426" s="19"/>
      <c r="T426" s="6">
        <v>2029</v>
      </c>
      <c r="U426" s="4" t="s">
        <v>4249</v>
      </c>
      <c r="V426" s="15" t="s">
        <v>4259</v>
      </c>
      <c r="W426" s="25"/>
      <c r="X426" s="25"/>
      <c r="Y426" s="25"/>
      <c r="Z426" s="25"/>
      <c r="AA426" s="25"/>
      <c r="AB426" s="25"/>
      <c r="AC426" s="25"/>
      <c r="AD426" s="7" t="str">
        <f t="shared" si="12"/>
        <v>PRT-FALCON-26</v>
      </c>
      <c r="AE426" s="8" t="s">
        <v>109</v>
      </c>
      <c r="AF426" s="8"/>
      <c r="AG426" s="8"/>
      <c r="AH426" s="8" t="s">
        <v>73</v>
      </c>
      <c r="AI426" s="5">
        <f t="shared" si="13"/>
        <v>26</v>
      </c>
    </row>
    <row r="427" spans="1:35" s="5" customFormat="1" ht="84.9" hidden="1" customHeight="1" x14ac:dyDescent="0.3">
      <c r="A427" s="7">
        <v>426</v>
      </c>
      <c r="B427" s="8" t="s">
        <v>3874</v>
      </c>
      <c r="C427" s="8" t="s">
        <v>3811</v>
      </c>
      <c r="D427" s="8" t="s">
        <v>528</v>
      </c>
      <c r="E427" s="8" t="s">
        <v>529</v>
      </c>
      <c r="F427" s="8" t="s">
        <v>530</v>
      </c>
      <c r="G427" s="9">
        <v>1912000</v>
      </c>
      <c r="H427" s="17">
        <v>7</v>
      </c>
      <c r="I427" s="4" t="s">
        <v>66</v>
      </c>
      <c r="J427" s="8" t="s">
        <v>64</v>
      </c>
      <c r="K427" s="8" t="s">
        <v>67</v>
      </c>
      <c r="L427" s="8" t="s">
        <v>531</v>
      </c>
      <c r="M427" s="8">
        <v>13.8</v>
      </c>
      <c r="N427" s="8" t="s">
        <v>69</v>
      </c>
      <c r="O427" s="8">
        <v>32</v>
      </c>
      <c r="P427" s="8" t="s">
        <v>367</v>
      </c>
      <c r="Q427" s="8" t="s">
        <v>367</v>
      </c>
      <c r="R427" s="8" t="s">
        <v>532</v>
      </c>
      <c r="S427" s="19"/>
      <c r="T427" s="6">
        <v>2029</v>
      </c>
      <c r="U427" s="4" t="s">
        <v>4249</v>
      </c>
      <c r="V427" s="15" t="s">
        <v>4280</v>
      </c>
      <c r="W427" s="25"/>
      <c r="X427" s="25"/>
      <c r="Y427" s="25"/>
      <c r="Z427" s="25"/>
      <c r="AA427" s="25"/>
      <c r="AB427" s="25"/>
      <c r="AC427" s="25"/>
      <c r="AD427" s="7" t="str">
        <f t="shared" si="12"/>
        <v>PRT-FALCON-27</v>
      </c>
      <c r="AE427" s="8" t="s">
        <v>109</v>
      </c>
      <c r="AF427" s="8"/>
      <c r="AG427" s="8"/>
      <c r="AH427" s="8" t="s">
        <v>73</v>
      </c>
      <c r="AI427" s="5">
        <f t="shared" si="13"/>
        <v>27</v>
      </c>
    </row>
    <row r="428" spans="1:35" s="5" customFormat="1" ht="84.9" hidden="1" customHeight="1" x14ac:dyDescent="0.3">
      <c r="A428" s="7">
        <v>427</v>
      </c>
      <c r="B428" s="8" t="s">
        <v>3875</v>
      </c>
      <c r="C428" s="8" t="s">
        <v>3812</v>
      </c>
      <c r="D428" s="8" t="s">
        <v>533</v>
      </c>
      <c r="E428" s="8" t="s">
        <v>534</v>
      </c>
      <c r="F428" s="8" t="s">
        <v>535</v>
      </c>
      <c r="G428" s="9">
        <v>1015000</v>
      </c>
      <c r="H428" s="17">
        <v>6</v>
      </c>
      <c r="I428" s="4" t="s">
        <v>66</v>
      </c>
      <c r="J428" s="8" t="s">
        <v>15</v>
      </c>
      <c r="K428" s="8" t="s">
        <v>67</v>
      </c>
      <c r="L428" s="8" t="s">
        <v>536</v>
      </c>
      <c r="M428" s="8">
        <v>13.8</v>
      </c>
      <c r="N428" s="8" t="s">
        <v>69</v>
      </c>
      <c r="O428" s="8">
        <v>9.4499999999999993</v>
      </c>
      <c r="P428" s="8" t="s">
        <v>367</v>
      </c>
      <c r="Q428" s="8" t="s">
        <v>537</v>
      </c>
      <c r="R428" s="8" t="s">
        <v>538</v>
      </c>
      <c r="S428" s="19"/>
      <c r="T428" s="6">
        <v>2029</v>
      </c>
      <c r="U428" s="4" t="s">
        <v>4249</v>
      </c>
      <c r="V428" s="15" t="s">
        <v>4259</v>
      </c>
      <c r="W428" s="25"/>
      <c r="X428" s="25"/>
      <c r="Y428" s="25"/>
      <c r="Z428" s="25"/>
      <c r="AA428" s="25"/>
      <c r="AB428" s="25"/>
      <c r="AC428" s="25"/>
      <c r="AD428" s="7" t="str">
        <f t="shared" si="12"/>
        <v>PRT-FALCON-28</v>
      </c>
      <c r="AE428" s="8" t="s">
        <v>109</v>
      </c>
      <c r="AF428" s="8"/>
      <c r="AG428" s="8"/>
      <c r="AH428" s="8" t="s">
        <v>73</v>
      </c>
      <c r="AI428" s="5">
        <f t="shared" si="13"/>
        <v>28</v>
      </c>
    </row>
    <row r="429" spans="1:35" s="5" customFormat="1" ht="84.9" hidden="1" customHeight="1" x14ac:dyDescent="0.3">
      <c r="A429" s="7">
        <v>428</v>
      </c>
      <c r="B429" s="8" t="s">
        <v>3876</v>
      </c>
      <c r="C429" s="8" t="s">
        <v>3813</v>
      </c>
      <c r="D429" s="8" t="s">
        <v>533</v>
      </c>
      <c r="E429" s="8" t="s">
        <v>539</v>
      </c>
      <c r="F429" s="8" t="s">
        <v>535</v>
      </c>
      <c r="G429" s="9">
        <v>1110000</v>
      </c>
      <c r="H429" s="17">
        <v>6</v>
      </c>
      <c r="I429" s="4" t="s">
        <v>66</v>
      </c>
      <c r="J429" s="8" t="s">
        <v>15</v>
      </c>
      <c r="K429" s="8" t="s">
        <v>67</v>
      </c>
      <c r="L429" s="8" t="s">
        <v>540</v>
      </c>
      <c r="M429" s="8">
        <v>13.8</v>
      </c>
      <c r="N429" s="8" t="s">
        <v>69</v>
      </c>
      <c r="O429" s="8">
        <v>9.4</v>
      </c>
      <c r="P429" s="8" t="s">
        <v>367</v>
      </c>
      <c r="Q429" s="8" t="s">
        <v>537</v>
      </c>
      <c r="R429" s="8" t="s">
        <v>541</v>
      </c>
      <c r="S429" s="19"/>
      <c r="T429" s="6">
        <v>2029</v>
      </c>
      <c r="U429" s="4" t="s">
        <v>4249</v>
      </c>
      <c r="V429" s="15" t="s">
        <v>4259</v>
      </c>
      <c r="W429" s="25"/>
      <c r="X429" s="25"/>
      <c r="Y429" s="25"/>
      <c r="Z429" s="25"/>
      <c r="AA429" s="25"/>
      <c r="AB429" s="25"/>
      <c r="AC429" s="25"/>
      <c r="AD429" s="7" t="str">
        <f t="shared" si="12"/>
        <v>PRT-FALCON-29</v>
      </c>
      <c r="AE429" s="8" t="s">
        <v>109</v>
      </c>
      <c r="AF429" s="8"/>
      <c r="AG429" s="8"/>
      <c r="AH429" s="8" t="s">
        <v>73</v>
      </c>
      <c r="AI429" s="5">
        <f t="shared" si="13"/>
        <v>29</v>
      </c>
    </row>
    <row r="430" spans="1:35" s="5" customFormat="1" ht="84.9" hidden="1" customHeight="1" x14ac:dyDescent="0.3">
      <c r="A430" s="7">
        <v>429</v>
      </c>
      <c r="B430" s="8" t="s">
        <v>3880</v>
      </c>
      <c r="C430" s="8" t="s">
        <v>3814</v>
      </c>
      <c r="D430" s="8" t="s">
        <v>533</v>
      </c>
      <c r="E430" s="8" t="s">
        <v>542</v>
      </c>
      <c r="F430" s="8" t="s">
        <v>535</v>
      </c>
      <c r="G430" s="9">
        <v>1270000</v>
      </c>
      <c r="H430" s="17">
        <v>6</v>
      </c>
      <c r="I430" s="4" t="s">
        <v>66</v>
      </c>
      <c r="J430" s="8" t="s">
        <v>15</v>
      </c>
      <c r="K430" s="8" t="s">
        <v>67</v>
      </c>
      <c r="L430" s="8" t="s">
        <v>543</v>
      </c>
      <c r="M430" s="8">
        <v>13.8</v>
      </c>
      <c r="N430" s="8" t="s">
        <v>69</v>
      </c>
      <c r="O430" s="8">
        <v>14.1</v>
      </c>
      <c r="P430" s="8" t="s">
        <v>367</v>
      </c>
      <c r="Q430" s="8" t="s">
        <v>537</v>
      </c>
      <c r="R430" s="8" t="s">
        <v>544</v>
      </c>
      <c r="S430" s="19"/>
      <c r="T430" s="6">
        <v>2029</v>
      </c>
      <c r="U430" s="4" t="s">
        <v>4249</v>
      </c>
      <c r="V430" s="15" t="s">
        <v>4259</v>
      </c>
      <c r="W430" s="25"/>
      <c r="X430" s="25"/>
      <c r="Y430" s="25"/>
      <c r="Z430" s="25"/>
      <c r="AA430" s="25"/>
      <c r="AB430" s="25"/>
      <c r="AC430" s="25"/>
      <c r="AD430" s="7" t="str">
        <f t="shared" si="12"/>
        <v>PRT-FALCON-30</v>
      </c>
      <c r="AE430" s="8" t="s">
        <v>109</v>
      </c>
      <c r="AF430" s="8"/>
      <c r="AG430" s="8"/>
      <c r="AH430" s="8" t="s">
        <v>73</v>
      </c>
      <c r="AI430" s="5">
        <f t="shared" si="13"/>
        <v>30</v>
      </c>
    </row>
    <row r="431" spans="1:35" s="5" customFormat="1" ht="84.9" hidden="1" customHeight="1" x14ac:dyDescent="0.3">
      <c r="A431" s="7">
        <v>430</v>
      </c>
      <c r="B431" s="8" t="s">
        <v>3877</v>
      </c>
      <c r="C431" s="8" t="s">
        <v>545</v>
      </c>
      <c r="D431" s="8" t="s">
        <v>546</v>
      </c>
      <c r="E431" s="8" t="s">
        <v>547</v>
      </c>
      <c r="F431" s="8" t="s">
        <v>548</v>
      </c>
      <c r="G431" s="9">
        <v>288000</v>
      </c>
      <c r="H431" s="17">
        <v>3</v>
      </c>
      <c r="I431" s="4" t="s">
        <v>66</v>
      </c>
      <c r="J431" s="8" t="s">
        <v>15</v>
      </c>
      <c r="K431" s="8" t="s">
        <v>67</v>
      </c>
      <c r="L431" s="8" t="s">
        <v>549</v>
      </c>
      <c r="M431" s="8">
        <v>13.8</v>
      </c>
      <c r="N431" s="8" t="s">
        <v>69</v>
      </c>
      <c r="O431" s="8">
        <v>3.2</v>
      </c>
      <c r="P431" s="8" t="s">
        <v>367</v>
      </c>
      <c r="Q431" s="8" t="s">
        <v>550</v>
      </c>
      <c r="R431" s="8" t="s">
        <v>551</v>
      </c>
      <c r="S431" s="19"/>
      <c r="T431" s="6">
        <v>2029</v>
      </c>
      <c r="U431" s="4" t="s">
        <v>4249</v>
      </c>
      <c r="V431" s="15" t="s">
        <v>4276</v>
      </c>
      <c r="W431" s="25"/>
      <c r="X431" s="25"/>
      <c r="Y431" s="25"/>
      <c r="Z431" s="25"/>
      <c r="AA431" s="25"/>
      <c r="AB431" s="25"/>
      <c r="AC431" s="25"/>
      <c r="AD431" s="7" t="str">
        <f t="shared" si="12"/>
        <v>PRT-FALCON-31</v>
      </c>
      <c r="AE431" s="8" t="s">
        <v>109</v>
      </c>
      <c r="AF431" s="8"/>
      <c r="AG431" s="8"/>
      <c r="AH431" s="8" t="s">
        <v>73</v>
      </c>
      <c r="AI431" s="5">
        <f t="shared" si="13"/>
        <v>31</v>
      </c>
    </row>
    <row r="432" spans="1:35" s="5" customFormat="1" ht="84.9" hidden="1" customHeight="1" x14ac:dyDescent="0.3">
      <c r="A432" s="7">
        <v>431</v>
      </c>
      <c r="B432" s="8" t="s">
        <v>553</v>
      </c>
      <c r="C432" s="8" t="s">
        <v>552</v>
      </c>
      <c r="D432" s="8" t="s">
        <v>554</v>
      </c>
      <c r="E432" s="8" t="s">
        <v>555</v>
      </c>
      <c r="F432" s="8" t="s">
        <v>556</v>
      </c>
      <c r="G432" s="9">
        <v>1500000</v>
      </c>
      <c r="H432" s="17">
        <v>10</v>
      </c>
      <c r="I432" s="4" t="s">
        <v>66</v>
      </c>
      <c r="J432" s="8" t="s">
        <v>15</v>
      </c>
      <c r="K432" s="8" t="s">
        <v>67</v>
      </c>
      <c r="L432" s="8" t="s">
        <v>557</v>
      </c>
      <c r="M432" s="8">
        <v>13.8</v>
      </c>
      <c r="N432" s="8" t="s">
        <v>69</v>
      </c>
      <c r="O432" s="8">
        <v>10.9</v>
      </c>
      <c r="P432" s="8" t="s">
        <v>367</v>
      </c>
      <c r="Q432" s="8" t="s">
        <v>550</v>
      </c>
      <c r="R432" s="8" t="s">
        <v>558</v>
      </c>
      <c r="S432" s="19"/>
      <c r="T432" s="6">
        <v>2029</v>
      </c>
      <c r="U432" s="4" t="s">
        <v>4249</v>
      </c>
      <c r="V432" s="15" t="s">
        <v>4281</v>
      </c>
      <c r="W432" s="25"/>
      <c r="X432" s="25"/>
      <c r="Y432" s="25"/>
      <c r="Z432" s="25"/>
      <c r="AA432" s="25"/>
      <c r="AB432" s="25"/>
      <c r="AC432" s="25"/>
      <c r="AD432" s="7" t="str">
        <f t="shared" si="12"/>
        <v>PRT-FALCON-32</v>
      </c>
      <c r="AE432" s="8" t="s">
        <v>109</v>
      </c>
      <c r="AF432" s="8"/>
      <c r="AG432" s="8"/>
      <c r="AH432" s="8" t="s">
        <v>73</v>
      </c>
      <c r="AI432" s="5">
        <f t="shared" si="13"/>
        <v>32</v>
      </c>
    </row>
    <row r="433" spans="1:35" s="5" customFormat="1" ht="84.9" hidden="1" customHeight="1" x14ac:dyDescent="0.3">
      <c r="A433" s="7">
        <v>432</v>
      </c>
      <c r="B433" s="8" t="s">
        <v>3796</v>
      </c>
      <c r="C433" s="8" t="s">
        <v>3797</v>
      </c>
      <c r="D433" s="8" t="s">
        <v>559</v>
      </c>
      <c r="E433" s="8" t="s">
        <v>560</v>
      </c>
      <c r="F433" s="8" t="s">
        <v>561</v>
      </c>
      <c r="G433" s="9">
        <v>3470000</v>
      </c>
      <c r="H433" s="17">
        <v>16</v>
      </c>
      <c r="I433" s="4" t="s">
        <v>66</v>
      </c>
      <c r="J433" s="8" t="s">
        <v>15</v>
      </c>
      <c r="K433" s="8" t="s">
        <v>67</v>
      </c>
      <c r="L433" s="8" t="s">
        <v>562</v>
      </c>
      <c r="M433" s="8">
        <v>13.8</v>
      </c>
      <c r="N433" s="8" t="s">
        <v>69</v>
      </c>
      <c r="O433" s="8">
        <v>28.6</v>
      </c>
      <c r="P433" s="8" t="s">
        <v>367</v>
      </c>
      <c r="Q433" s="8" t="s">
        <v>550</v>
      </c>
      <c r="R433" s="8" t="s">
        <v>563</v>
      </c>
      <c r="S433" s="19"/>
      <c r="T433" s="6">
        <v>2029</v>
      </c>
      <c r="U433" s="4" t="s">
        <v>4249</v>
      </c>
      <c r="V433" s="15" t="s">
        <v>4282</v>
      </c>
      <c r="W433" s="25"/>
      <c r="X433" s="25"/>
      <c r="Y433" s="25"/>
      <c r="Z433" s="25"/>
      <c r="AA433" s="25"/>
      <c r="AB433" s="25"/>
      <c r="AC433" s="25"/>
      <c r="AD433" s="7" t="str">
        <f t="shared" si="12"/>
        <v>PRT-FALCON-33</v>
      </c>
      <c r="AE433" s="8" t="s">
        <v>109</v>
      </c>
      <c r="AF433" s="8"/>
      <c r="AG433" s="8"/>
      <c r="AH433" s="8" t="s">
        <v>73</v>
      </c>
      <c r="AI433" s="5">
        <f t="shared" si="13"/>
        <v>33</v>
      </c>
    </row>
    <row r="434" spans="1:35" s="5" customFormat="1" ht="84.9" hidden="1" customHeight="1" x14ac:dyDescent="0.3">
      <c r="A434" s="7">
        <v>433</v>
      </c>
      <c r="B434" s="8" t="s">
        <v>3832</v>
      </c>
      <c r="C434" s="8" t="s">
        <v>3831</v>
      </c>
      <c r="D434" s="8" t="s">
        <v>564</v>
      </c>
      <c r="E434" s="8" t="s">
        <v>565</v>
      </c>
      <c r="F434" s="8" t="s">
        <v>566</v>
      </c>
      <c r="G434" s="9">
        <v>1950000</v>
      </c>
      <c r="H434" s="17">
        <v>15</v>
      </c>
      <c r="I434" s="4" t="s">
        <v>66</v>
      </c>
      <c r="J434" s="8" t="s">
        <v>15</v>
      </c>
      <c r="K434" s="8" t="s">
        <v>67</v>
      </c>
      <c r="L434" s="8" t="s">
        <v>567</v>
      </c>
      <c r="M434" s="8">
        <v>13.8</v>
      </c>
      <c r="N434" s="8" t="s">
        <v>69</v>
      </c>
      <c r="O434" s="8">
        <v>30.3</v>
      </c>
      <c r="P434" s="8" t="s">
        <v>367</v>
      </c>
      <c r="Q434" s="8" t="s">
        <v>550</v>
      </c>
      <c r="R434" s="8" t="s">
        <v>568</v>
      </c>
      <c r="S434" s="19"/>
      <c r="T434" s="6">
        <v>2029</v>
      </c>
      <c r="U434" s="4" t="s">
        <v>4249</v>
      </c>
      <c r="V434" s="15" t="s">
        <v>4262</v>
      </c>
      <c r="W434" s="25"/>
      <c r="X434" s="25"/>
      <c r="Y434" s="25"/>
      <c r="Z434" s="25"/>
      <c r="AA434" s="25"/>
      <c r="AB434" s="25"/>
      <c r="AC434" s="25"/>
      <c r="AD434" s="7" t="str">
        <f t="shared" si="12"/>
        <v>PRT-FALCON-34</v>
      </c>
      <c r="AE434" s="8" t="s">
        <v>109</v>
      </c>
      <c r="AF434" s="8"/>
      <c r="AG434" s="8"/>
      <c r="AH434" s="8" t="s">
        <v>73</v>
      </c>
      <c r="AI434" s="5">
        <f t="shared" si="13"/>
        <v>34</v>
      </c>
    </row>
    <row r="435" spans="1:35" s="5" customFormat="1" ht="84.9" hidden="1" customHeight="1" x14ac:dyDescent="0.3">
      <c r="A435" s="7">
        <v>434</v>
      </c>
      <c r="B435" s="8" t="s">
        <v>3816</v>
      </c>
      <c r="C435" s="8" t="s">
        <v>3815</v>
      </c>
      <c r="D435" s="8" t="s">
        <v>569</v>
      </c>
      <c r="E435" s="8" t="s">
        <v>565</v>
      </c>
      <c r="F435" s="8" t="s">
        <v>570</v>
      </c>
      <c r="G435" s="9">
        <v>525000</v>
      </c>
      <c r="H435" s="17">
        <v>6</v>
      </c>
      <c r="I435" s="4" t="s">
        <v>66</v>
      </c>
      <c r="J435" s="8" t="s">
        <v>15</v>
      </c>
      <c r="K435" s="8" t="s">
        <v>67</v>
      </c>
      <c r="L435" s="8" t="s">
        <v>571</v>
      </c>
      <c r="M435" s="8">
        <v>13.8</v>
      </c>
      <c r="N435" s="8" t="s">
        <v>69</v>
      </c>
      <c r="O435" s="8">
        <v>5</v>
      </c>
      <c r="P435" s="8" t="s">
        <v>367</v>
      </c>
      <c r="Q435" s="8" t="s">
        <v>550</v>
      </c>
      <c r="R435" s="8" t="s">
        <v>572</v>
      </c>
      <c r="S435" s="19"/>
      <c r="T435" s="6">
        <v>2029</v>
      </c>
      <c r="U435" s="4" t="s">
        <v>4249</v>
      </c>
      <c r="V435" s="15" t="s">
        <v>4259</v>
      </c>
      <c r="W435" s="25"/>
      <c r="X435" s="25"/>
      <c r="Y435" s="25"/>
      <c r="Z435" s="25"/>
      <c r="AA435" s="25"/>
      <c r="AB435" s="25"/>
      <c r="AC435" s="25"/>
      <c r="AD435" s="7" t="str">
        <f t="shared" si="12"/>
        <v>PRT-FALCON-35</v>
      </c>
      <c r="AE435" s="8" t="s">
        <v>109</v>
      </c>
      <c r="AF435" s="8"/>
      <c r="AG435" s="8"/>
      <c r="AH435" s="8" t="s">
        <v>73</v>
      </c>
      <c r="AI435" s="5">
        <f t="shared" si="13"/>
        <v>35</v>
      </c>
    </row>
    <row r="436" spans="1:35" s="5" customFormat="1" ht="84.9" hidden="1" customHeight="1" x14ac:dyDescent="0.3">
      <c r="A436" s="7">
        <v>435</v>
      </c>
      <c r="B436" s="8" t="s">
        <v>3818</v>
      </c>
      <c r="C436" s="8" t="s">
        <v>3817</v>
      </c>
      <c r="D436" s="8" t="s">
        <v>569</v>
      </c>
      <c r="E436" s="8" t="s">
        <v>573</v>
      </c>
      <c r="F436" s="8" t="s">
        <v>574</v>
      </c>
      <c r="G436" s="9">
        <v>1470000</v>
      </c>
      <c r="H436" s="17">
        <v>9</v>
      </c>
      <c r="I436" s="4" t="s">
        <v>66</v>
      </c>
      <c r="J436" s="8" t="s">
        <v>15</v>
      </c>
      <c r="K436" s="8" t="s">
        <v>67</v>
      </c>
      <c r="L436" s="8" t="s">
        <v>575</v>
      </c>
      <c r="M436" s="8">
        <v>13.8</v>
      </c>
      <c r="N436" s="8" t="s">
        <v>69</v>
      </c>
      <c r="O436" s="8">
        <v>14</v>
      </c>
      <c r="P436" s="8" t="s">
        <v>367</v>
      </c>
      <c r="Q436" s="8" t="s">
        <v>576</v>
      </c>
      <c r="R436" s="8" t="s">
        <v>577</v>
      </c>
      <c r="S436" s="19"/>
      <c r="T436" s="6">
        <v>2030</v>
      </c>
      <c r="U436" s="4" t="s">
        <v>4261</v>
      </c>
      <c r="V436" s="15" t="s">
        <v>4283</v>
      </c>
      <c r="W436" s="25"/>
      <c r="X436" s="25"/>
      <c r="Y436" s="25"/>
      <c r="Z436" s="25"/>
      <c r="AA436" s="25"/>
      <c r="AB436" s="25"/>
      <c r="AC436" s="25"/>
      <c r="AD436" s="7" t="str">
        <f t="shared" si="12"/>
        <v>PRT-FALCON-36</v>
      </c>
      <c r="AE436" s="8" t="s">
        <v>109</v>
      </c>
      <c r="AF436" s="8"/>
      <c r="AG436" s="8"/>
      <c r="AH436" s="8" t="s">
        <v>73</v>
      </c>
      <c r="AI436" s="5">
        <f t="shared" si="13"/>
        <v>36</v>
      </c>
    </row>
    <row r="437" spans="1:35" s="5" customFormat="1" ht="84.9" hidden="1" customHeight="1" x14ac:dyDescent="0.3">
      <c r="A437" s="7">
        <v>436</v>
      </c>
      <c r="B437" s="8" t="s">
        <v>3819</v>
      </c>
      <c r="C437" s="8" t="s">
        <v>3820</v>
      </c>
      <c r="D437" s="8" t="s">
        <v>578</v>
      </c>
      <c r="E437" s="8" t="s">
        <v>579</v>
      </c>
      <c r="F437" s="8" t="s">
        <v>580</v>
      </c>
      <c r="G437" s="9">
        <v>525000</v>
      </c>
      <c r="H437" s="17">
        <v>5</v>
      </c>
      <c r="I437" s="4" t="s">
        <v>66</v>
      </c>
      <c r="J437" s="8" t="s">
        <v>15</v>
      </c>
      <c r="K437" s="8" t="s">
        <v>67</v>
      </c>
      <c r="L437" s="8" t="s">
        <v>581</v>
      </c>
      <c r="M437" s="8">
        <v>13.8</v>
      </c>
      <c r="N437" s="8" t="s">
        <v>69</v>
      </c>
      <c r="O437" s="8">
        <v>5</v>
      </c>
      <c r="P437" s="8" t="s">
        <v>367</v>
      </c>
      <c r="Q437" s="8" t="s">
        <v>582</v>
      </c>
      <c r="R437" s="8" t="s">
        <v>511</v>
      </c>
      <c r="S437" s="19"/>
      <c r="T437" s="6">
        <v>2030</v>
      </c>
      <c r="U437" s="4" t="s">
        <v>4261</v>
      </c>
      <c r="V437" s="15" t="s">
        <v>4284</v>
      </c>
      <c r="W437" s="25"/>
      <c r="X437" s="25"/>
      <c r="Y437" s="25"/>
      <c r="Z437" s="25"/>
      <c r="AA437" s="25"/>
      <c r="AB437" s="25"/>
      <c r="AC437" s="25"/>
      <c r="AD437" s="7" t="str">
        <f t="shared" si="12"/>
        <v>PRT-FALCON-37</v>
      </c>
      <c r="AE437" s="8" t="s">
        <v>109</v>
      </c>
      <c r="AF437" s="8"/>
      <c r="AG437" s="8"/>
      <c r="AH437" s="8" t="s">
        <v>73</v>
      </c>
      <c r="AI437" s="5">
        <f t="shared" si="13"/>
        <v>37</v>
      </c>
    </row>
    <row r="438" spans="1:35" s="5" customFormat="1" ht="84.9" hidden="1" customHeight="1" x14ac:dyDescent="0.3">
      <c r="A438" s="7">
        <v>437</v>
      </c>
      <c r="B438" s="8" t="s">
        <v>3821</v>
      </c>
      <c r="C438" s="8" t="s">
        <v>3822</v>
      </c>
      <c r="D438" s="8" t="s">
        <v>583</v>
      </c>
      <c r="E438" s="8" t="s">
        <v>584</v>
      </c>
      <c r="F438" s="8" t="s">
        <v>585</v>
      </c>
      <c r="G438" s="9">
        <v>682500</v>
      </c>
      <c r="H438" s="17">
        <v>7</v>
      </c>
      <c r="I438" s="4" t="s">
        <v>66</v>
      </c>
      <c r="J438" s="8" t="s">
        <v>15</v>
      </c>
      <c r="K438" s="8" t="s">
        <v>67</v>
      </c>
      <c r="L438" s="8" t="s">
        <v>586</v>
      </c>
      <c r="M438" s="8">
        <v>13.8</v>
      </c>
      <c r="N438" s="8" t="s">
        <v>69</v>
      </c>
      <c r="O438" s="8">
        <v>6.5</v>
      </c>
      <c r="P438" s="8" t="s">
        <v>367</v>
      </c>
      <c r="Q438" s="8" t="s">
        <v>582</v>
      </c>
      <c r="R438" s="8" t="s">
        <v>587</v>
      </c>
      <c r="S438" s="19"/>
      <c r="T438" s="6">
        <v>2030</v>
      </c>
      <c r="U438" s="4" t="s">
        <v>4261</v>
      </c>
      <c r="V438" s="15" t="s">
        <v>4285</v>
      </c>
      <c r="W438" s="25"/>
      <c r="X438" s="25"/>
      <c r="Y438" s="25"/>
      <c r="Z438" s="25"/>
      <c r="AA438" s="25"/>
      <c r="AB438" s="25"/>
      <c r="AC438" s="25"/>
      <c r="AD438" s="7" t="str">
        <f t="shared" si="12"/>
        <v>PRT-FALCON-38</v>
      </c>
      <c r="AE438" s="8" t="s">
        <v>109</v>
      </c>
      <c r="AF438" s="8"/>
      <c r="AG438" s="8"/>
      <c r="AH438" s="8" t="s">
        <v>73</v>
      </c>
      <c r="AI438" s="5">
        <f t="shared" si="13"/>
        <v>38</v>
      </c>
    </row>
    <row r="439" spans="1:35" s="5" customFormat="1" ht="84.9" hidden="1" customHeight="1" x14ac:dyDescent="0.3">
      <c r="A439" s="7">
        <v>438</v>
      </c>
      <c r="B439" s="8" t="s">
        <v>3833</v>
      </c>
      <c r="C439" s="8" t="s">
        <v>3823</v>
      </c>
      <c r="D439" s="8" t="s">
        <v>588</v>
      </c>
      <c r="E439" s="8" t="s">
        <v>584</v>
      </c>
      <c r="F439" s="8" t="s">
        <v>589</v>
      </c>
      <c r="G439" s="9">
        <v>577500</v>
      </c>
      <c r="H439" s="17">
        <v>6</v>
      </c>
      <c r="I439" s="4" t="s">
        <v>66</v>
      </c>
      <c r="J439" s="8" t="s">
        <v>15</v>
      </c>
      <c r="K439" s="8" t="s">
        <v>67</v>
      </c>
      <c r="L439" s="8" t="s">
        <v>590</v>
      </c>
      <c r="M439" s="8">
        <v>13.8</v>
      </c>
      <c r="N439" s="8" t="s">
        <v>69</v>
      </c>
      <c r="O439" s="8">
        <v>5.5</v>
      </c>
      <c r="P439" s="8" t="s">
        <v>367</v>
      </c>
      <c r="Q439" s="8" t="s">
        <v>550</v>
      </c>
      <c r="R439" s="8" t="s">
        <v>591</v>
      </c>
      <c r="S439" s="19"/>
      <c r="T439" s="6">
        <v>2030</v>
      </c>
      <c r="U439" s="4" t="s">
        <v>4261</v>
      </c>
      <c r="V439" s="15" t="s">
        <v>4286</v>
      </c>
      <c r="W439" s="25"/>
      <c r="X439" s="25"/>
      <c r="Y439" s="25"/>
      <c r="Z439" s="25"/>
      <c r="AA439" s="25"/>
      <c r="AB439" s="25"/>
      <c r="AC439" s="25"/>
      <c r="AD439" s="7" t="str">
        <f t="shared" si="12"/>
        <v>PRT-FALCON-39</v>
      </c>
      <c r="AE439" s="8" t="s">
        <v>109</v>
      </c>
      <c r="AF439" s="8"/>
      <c r="AG439" s="8"/>
      <c r="AH439" s="8" t="s">
        <v>73</v>
      </c>
      <c r="AI439" s="5">
        <f t="shared" si="13"/>
        <v>39</v>
      </c>
    </row>
    <row r="440" spans="1:35" s="5" customFormat="1" ht="84.9" hidden="1" customHeight="1" x14ac:dyDescent="0.3">
      <c r="A440" s="7">
        <v>439</v>
      </c>
      <c r="B440" s="8" t="s">
        <v>592</v>
      </c>
      <c r="C440" s="8" t="s">
        <v>3834</v>
      </c>
      <c r="D440" s="8" t="s">
        <v>593</v>
      </c>
      <c r="E440" s="8" t="s">
        <v>594</v>
      </c>
      <c r="F440" s="8" t="s">
        <v>595</v>
      </c>
      <c r="G440" s="9">
        <v>2340000</v>
      </c>
      <c r="H440" s="17">
        <v>24</v>
      </c>
      <c r="I440" s="4" t="s">
        <v>66</v>
      </c>
      <c r="J440" s="8" t="s">
        <v>15</v>
      </c>
      <c r="K440" s="8" t="s">
        <v>67</v>
      </c>
      <c r="L440" s="8" t="s">
        <v>596</v>
      </c>
      <c r="M440" s="8">
        <v>13.8</v>
      </c>
      <c r="N440" s="8" t="s">
        <v>597</v>
      </c>
      <c r="O440" s="8">
        <v>0</v>
      </c>
      <c r="P440" s="8" t="s">
        <v>367</v>
      </c>
      <c r="Q440" s="8" t="s">
        <v>598</v>
      </c>
      <c r="R440" s="8" t="s">
        <v>599</v>
      </c>
      <c r="S440" s="19"/>
      <c r="T440" s="6">
        <v>2030</v>
      </c>
      <c r="U440" s="4" t="s">
        <v>4261</v>
      </c>
      <c r="V440" s="15">
        <v>0</v>
      </c>
      <c r="W440" s="25"/>
      <c r="X440" s="25"/>
      <c r="Y440" s="25"/>
      <c r="Z440" s="25"/>
      <c r="AA440" s="25"/>
      <c r="AB440" s="25"/>
      <c r="AC440" s="25"/>
      <c r="AD440" s="7" t="str">
        <f t="shared" si="12"/>
        <v>PRT-FALCON-40</v>
      </c>
      <c r="AE440" s="8" t="s">
        <v>109</v>
      </c>
      <c r="AF440" s="8"/>
      <c r="AG440" s="8"/>
      <c r="AH440" s="8" t="s">
        <v>73</v>
      </c>
      <c r="AI440" s="5">
        <f t="shared" si="13"/>
        <v>40</v>
      </c>
    </row>
    <row r="441" spans="1:35" s="5" customFormat="1" ht="84.9" hidden="1" customHeight="1" x14ac:dyDescent="0.3">
      <c r="A441" s="7">
        <v>440</v>
      </c>
      <c r="B441" s="8" t="s">
        <v>600</v>
      </c>
      <c r="C441" s="8" t="s">
        <v>601</v>
      </c>
      <c r="D441" s="8" t="s">
        <v>602</v>
      </c>
      <c r="E441" s="8" t="s">
        <v>603</v>
      </c>
      <c r="F441" s="8" t="s">
        <v>604</v>
      </c>
      <c r="G441" s="9">
        <v>2499200</v>
      </c>
      <c r="H441" s="17">
        <v>60</v>
      </c>
      <c r="I441" s="4" t="s">
        <v>228</v>
      </c>
      <c r="J441" s="8" t="s">
        <v>15</v>
      </c>
      <c r="K441" s="8" t="s">
        <v>67</v>
      </c>
      <c r="L441" s="8" t="s">
        <v>605</v>
      </c>
      <c r="M441" s="8">
        <v>13.8</v>
      </c>
      <c r="N441" s="8" t="s">
        <v>142</v>
      </c>
      <c r="O441" s="8">
        <v>100</v>
      </c>
      <c r="P441" s="8" t="s">
        <v>367</v>
      </c>
      <c r="Q441" s="8" t="s">
        <v>606</v>
      </c>
      <c r="R441" s="8" t="s">
        <v>599</v>
      </c>
      <c r="S441" s="19"/>
      <c r="T441" s="6">
        <v>2030</v>
      </c>
      <c r="U441" s="4" t="s">
        <v>4261</v>
      </c>
      <c r="V441" s="15">
        <v>0</v>
      </c>
      <c r="W441" s="25"/>
      <c r="X441" s="25"/>
      <c r="Y441" s="25"/>
      <c r="Z441" s="25"/>
      <c r="AA441" s="25"/>
      <c r="AB441" s="25"/>
      <c r="AC441" s="25"/>
      <c r="AD441" s="7" t="str">
        <f t="shared" si="12"/>
        <v>PRT-FALCON-41</v>
      </c>
      <c r="AE441" s="8" t="s">
        <v>144</v>
      </c>
      <c r="AF441" s="8"/>
      <c r="AG441" s="8"/>
      <c r="AH441" s="8" t="s">
        <v>73</v>
      </c>
      <c r="AI441" s="5">
        <f t="shared" si="13"/>
        <v>41</v>
      </c>
    </row>
    <row r="442" spans="1:35" s="5" customFormat="1" ht="84.9" hidden="1" customHeight="1" x14ac:dyDescent="0.3">
      <c r="A442" s="7">
        <v>441</v>
      </c>
      <c r="B442" s="8" t="s">
        <v>607</v>
      </c>
      <c r="C442" s="8" t="s">
        <v>608</v>
      </c>
      <c r="D442" s="8" t="s">
        <v>609</v>
      </c>
      <c r="E442" s="8" t="s">
        <v>610</v>
      </c>
      <c r="F442" s="8" t="s">
        <v>611</v>
      </c>
      <c r="G442" s="9">
        <v>2500000</v>
      </c>
      <c r="H442" s="17">
        <v>10</v>
      </c>
      <c r="I442" s="4" t="s">
        <v>228</v>
      </c>
      <c r="J442" s="8" t="s">
        <v>15</v>
      </c>
      <c r="K442" s="8" t="s">
        <v>91</v>
      </c>
      <c r="L442" s="8" t="s">
        <v>612</v>
      </c>
      <c r="M442" s="8">
        <v>34.5</v>
      </c>
      <c r="N442" s="8" t="s">
        <v>93</v>
      </c>
      <c r="O442" s="8">
        <v>10</v>
      </c>
      <c r="P442" s="8" t="s">
        <v>367</v>
      </c>
      <c r="Q442" s="8" t="s">
        <v>400</v>
      </c>
      <c r="R442" s="8" t="s">
        <v>613</v>
      </c>
      <c r="S442" s="19"/>
      <c r="T442" s="6">
        <v>2030</v>
      </c>
      <c r="U442" s="4" t="s">
        <v>4261</v>
      </c>
      <c r="V442" s="15" t="s">
        <v>4287</v>
      </c>
      <c r="W442" s="25"/>
      <c r="X442" s="25"/>
      <c r="Y442" s="25"/>
      <c r="Z442" s="25"/>
      <c r="AA442" s="25"/>
      <c r="AB442" s="25"/>
      <c r="AC442" s="25"/>
      <c r="AD442" s="7" t="str">
        <f t="shared" si="12"/>
        <v>PRT-FALCON-42</v>
      </c>
      <c r="AE442" s="8" t="s">
        <v>167</v>
      </c>
      <c r="AF442" s="8"/>
      <c r="AG442" s="8"/>
      <c r="AH442" s="8" t="s">
        <v>73</v>
      </c>
      <c r="AI442" s="5">
        <f t="shared" si="13"/>
        <v>42</v>
      </c>
    </row>
    <row r="443" spans="1:35" s="5" customFormat="1" ht="84.9" hidden="1" customHeight="1" x14ac:dyDescent="0.3">
      <c r="A443" s="7">
        <v>442</v>
      </c>
      <c r="B443" s="8" t="s">
        <v>615</v>
      </c>
      <c r="C443" s="8" t="s">
        <v>614</v>
      </c>
      <c r="D443" s="8" t="s">
        <v>616</v>
      </c>
      <c r="E443" s="8" t="s">
        <v>617</v>
      </c>
      <c r="F443" s="8" t="s">
        <v>618</v>
      </c>
      <c r="G443" s="9">
        <v>950000</v>
      </c>
      <c r="H443" s="17">
        <v>8</v>
      </c>
      <c r="I443" s="4" t="s">
        <v>228</v>
      </c>
      <c r="J443" s="8" t="s">
        <v>15</v>
      </c>
      <c r="K443" s="8" t="s">
        <v>91</v>
      </c>
      <c r="L443" s="8" t="s">
        <v>619</v>
      </c>
      <c r="M443" s="8">
        <v>34.5</v>
      </c>
      <c r="N443" s="8" t="s">
        <v>93</v>
      </c>
      <c r="O443" s="8">
        <v>5</v>
      </c>
      <c r="P443" s="8" t="s">
        <v>367</v>
      </c>
      <c r="Q443" s="8" t="s">
        <v>620</v>
      </c>
      <c r="R443" s="8" t="s">
        <v>621</v>
      </c>
      <c r="S443" s="19"/>
      <c r="T443" s="6">
        <v>2030</v>
      </c>
      <c r="U443" s="4" t="s">
        <v>4261</v>
      </c>
      <c r="V443" s="15" t="s">
        <v>4288</v>
      </c>
      <c r="W443" s="25"/>
      <c r="X443" s="25"/>
      <c r="Y443" s="25"/>
      <c r="Z443" s="25"/>
      <c r="AA443" s="25"/>
      <c r="AB443" s="25"/>
      <c r="AC443" s="25"/>
      <c r="AD443" s="7" t="str">
        <f t="shared" si="12"/>
        <v>PRT-FALCON-43</v>
      </c>
      <c r="AE443" s="8" t="s">
        <v>167</v>
      </c>
      <c r="AF443" s="8"/>
      <c r="AG443" s="8"/>
      <c r="AH443" s="8" t="s">
        <v>73</v>
      </c>
      <c r="AI443" s="5">
        <f t="shared" si="13"/>
        <v>43</v>
      </c>
    </row>
    <row r="444" spans="1:35" s="5" customFormat="1" ht="84.9" hidden="1" customHeight="1" x14ac:dyDescent="0.3">
      <c r="A444" s="7">
        <v>443</v>
      </c>
      <c r="B444" s="8" t="s">
        <v>622</v>
      </c>
      <c r="C444" s="8" t="s">
        <v>623</v>
      </c>
      <c r="D444" s="8" t="s">
        <v>624</v>
      </c>
      <c r="E444" s="8" t="s">
        <v>625</v>
      </c>
      <c r="F444" s="8" t="s">
        <v>626</v>
      </c>
      <c r="G444" s="9">
        <v>950000</v>
      </c>
      <c r="H444" s="17">
        <v>7</v>
      </c>
      <c r="I444" s="4" t="s">
        <v>228</v>
      </c>
      <c r="J444" s="8" t="s">
        <v>15</v>
      </c>
      <c r="K444" s="8" t="s">
        <v>91</v>
      </c>
      <c r="L444" s="8" t="s">
        <v>627</v>
      </c>
      <c r="M444" s="8">
        <v>34.5</v>
      </c>
      <c r="N444" s="8" t="s">
        <v>93</v>
      </c>
      <c r="O444" s="8">
        <v>10</v>
      </c>
      <c r="P444" s="8" t="s">
        <v>367</v>
      </c>
      <c r="Q444" s="8" t="s">
        <v>628</v>
      </c>
      <c r="R444" s="8" t="s">
        <v>629</v>
      </c>
      <c r="S444" s="19"/>
      <c r="T444" s="6">
        <v>2030</v>
      </c>
      <c r="U444" s="4" t="s">
        <v>4261</v>
      </c>
      <c r="V444" s="15" t="s">
        <v>4285</v>
      </c>
      <c r="W444" s="25"/>
      <c r="X444" s="25"/>
      <c r="Y444" s="25"/>
      <c r="Z444" s="25"/>
      <c r="AA444" s="25"/>
      <c r="AB444" s="25"/>
      <c r="AC444" s="25"/>
      <c r="AD444" s="7" t="str">
        <f t="shared" si="12"/>
        <v>PRT-FALCON-44</v>
      </c>
      <c r="AE444" s="8" t="s">
        <v>167</v>
      </c>
      <c r="AF444" s="8"/>
      <c r="AG444" s="8"/>
      <c r="AH444" s="8" t="s">
        <v>73</v>
      </c>
      <c r="AI444" s="5">
        <f t="shared" si="13"/>
        <v>44</v>
      </c>
    </row>
    <row r="445" spans="1:35" s="5" customFormat="1" ht="84.9" hidden="1" customHeight="1" x14ac:dyDescent="0.3">
      <c r="A445" s="7">
        <v>444</v>
      </c>
      <c r="B445" s="8" t="s">
        <v>630</v>
      </c>
      <c r="C445" s="8" t="s">
        <v>631</v>
      </c>
      <c r="D445" s="8" t="s">
        <v>632</v>
      </c>
      <c r="E445" s="8" t="s">
        <v>633</v>
      </c>
      <c r="F445" s="8" t="s">
        <v>634</v>
      </c>
      <c r="G445" s="9">
        <v>8250000</v>
      </c>
      <c r="H445" s="17">
        <v>24</v>
      </c>
      <c r="I445" s="4" t="s">
        <v>76</v>
      </c>
      <c r="J445" s="8" t="s">
        <v>15</v>
      </c>
      <c r="K445" s="8" t="s">
        <v>91</v>
      </c>
      <c r="L445" s="8" t="s">
        <v>635</v>
      </c>
      <c r="M445" s="8">
        <v>34.5</v>
      </c>
      <c r="N445" s="8" t="s">
        <v>93</v>
      </c>
      <c r="O445" s="8">
        <v>197</v>
      </c>
      <c r="P445" s="8" t="s">
        <v>367</v>
      </c>
      <c r="Q445" s="8" t="s">
        <v>606</v>
      </c>
      <c r="R445" s="8" t="s">
        <v>143</v>
      </c>
      <c r="S445" s="19"/>
      <c r="T445" s="6">
        <v>2030</v>
      </c>
      <c r="U445" s="4" t="s">
        <v>4261</v>
      </c>
      <c r="V445" s="15">
        <v>0</v>
      </c>
      <c r="W445" s="25"/>
      <c r="X445" s="25"/>
      <c r="Y445" s="25"/>
      <c r="Z445" s="25"/>
      <c r="AA445" s="25"/>
      <c r="AB445" s="25"/>
      <c r="AC445" s="25"/>
      <c r="AD445" s="7" t="str">
        <f t="shared" si="12"/>
        <v>PRT-FALCON-45</v>
      </c>
      <c r="AE445" s="8" t="s">
        <v>167</v>
      </c>
      <c r="AF445" s="8"/>
      <c r="AG445" s="8"/>
      <c r="AH445" s="8" t="s">
        <v>73</v>
      </c>
      <c r="AI445" s="5">
        <f t="shared" si="13"/>
        <v>45</v>
      </c>
    </row>
    <row r="446" spans="1:35" s="5" customFormat="1" ht="84.9" hidden="1" customHeight="1" x14ac:dyDescent="0.3">
      <c r="A446" s="7">
        <v>445</v>
      </c>
      <c r="B446" s="8" t="s">
        <v>1462</v>
      </c>
      <c r="C446" s="8" t="s">
        <v>1463</v>
      </c>
      <c r="D446" s="8" t="s">
        <v>1464</v>
      </c>
      <c r="E446" s="8" t="s">
        <v>1465</v>
      </c>
      <c r="F446" s="8" t="s">
        <v>1466</v>
      </c>
      <c r="G446" s="9">
        <v>216000</v>
      </c>
      <c r="H446" s="17">
        <v>3</v>
      </c>
      <c r="I446" s="4" t="s">
        <v>76</v>
      </c>
      <c r="J446" s="8" t="s">
        <v>15</v>
      </c>
      <c r="K446" s="8" t="s">
        <v>67</v>
      </c>
      <c r="L446" s="8" t="s">
        <v>1467</v>
      </c>
      <c r="M446" s="8">
        <v>34.5</v>
      </c>
      <c r="N446" s="8" t="s">
        <v>69</v>
      </c>
      <c r="O446" s="8" t="s">
        <v>69</v>
      </c>
      <c r="P446" s="8" t="s">
        <v>1468</v>
      </c>
      <c r="Q446" s="8" t="s">
        <v>1469</v>
      </c>
      <c r="R446" s="8" t="s">
        <v>1470</v>
      </c>
      <c r="S446" s="19" t="s">
        <v>1168</v>
      </c>
      <c r="T446" s="6">
        <v>2026</v>
      </c>
      <c r="U446" s="4" t="s">
        <v>4237</v>
      </c>
      <c r="V446" s="15" t="s">
        <v>4240</v>
      </c>
      <c r="W446" s="25"/>
      <c r="X446" s="25"/>
      <c r="Y446" s="25"/>
      <c r="Z446" s="25"/>
      <c r="AA446" s="25"/>
      <c r="AB446" s="25"/>
      <c r="AC446" s="25"/>
      <c r="AD446" s="7" t="str">
        <f t="shared" si="12"/>
        <v>PRT-GUARICO-1</v>
      </c>
      <c r="AE446" s="8" t="s">
        <v>109</v>
      </c>
      <c r="AF446" s="8"/>
      <c r="AG446" s="8"/>
      <c r="AH446" s="8" t="s">
        <v>1471</v>
      </c>
      <c r="AI446" s="5">
        <v>1</v>
      </c>
    </row>
    <row r="447" spans="1:35" s="5" customFormat="1" ht="84.9" hidden="1" customHeight="1" x14ac:dyDescent="0.3">
      <c r="A447" s="7">
        <v>446</v>
      </c>
      <c r="B447" s="8" t="s">
        <v>1472</v>
      </c>
      <c r="C447" s="8" t="s">
        <v>1473</v>
      </c>
      <c r="D447" s="8" t="s">
        <v>1474</v>
      </c>
      <c r="E447" s="8" t="s">
        <v>1465</v>
      </c>
      <c r="F447" s="8" t="s">
        <v>1466</v>
      </c>
      <c r="G447" s="9">
        <v>416000</v>
      </c>
      <c r="H447" s="17">
        <v>2</v>
      </c>
      <c r="I447" s="4" t="s">
        <v>76</v>
      </c>
      <c r="J447" s="8" t="s">
        <v>15</v>
      </c>
      <c r="K447" s="8" t="s">
        <v>67</v>
      </c>
      <c r="L447" s="8" t="s">
        <v>1475</v>
      </c>
      <c r="M447" s="8">
        <v>13.8</v>
      </c>
      <c r="N447" s="8" t="s">
        <v>93</v>
      </c>
      <c r="O447" s="8">
        <v>10</v>
      </c>
      <c r="P447" s="8" t="s">
        <v>1468</v>
      </c>
      <c r="Q447" s="8" t="s">
        <v>1476</v>
      </c>
      <c r="R447" s="8" t="s">
        <v>1477</v>
      </c>
      <c r="S447" s="19" t="s">
        <v>1014</v>
      </c>
      <c r="T447" s="6">
        <v>2026</v>
      </c>
      <c r="U447" s="4" t="s">
        <v>4237</v>
      </c>
      <c r="V447" s="15" t="s">
        <v>4238</v>
      </c>
      <c r="W447" s="25"/>
      <c r="X447" s="25"/>
      <c r="Y447" s="25"/>
      <c r="Z447" s="25"/>
      <c r="AA447" s="25"/>
      <c r="AB447" s="25"/>
      <c r="AC447" s="25"/>
      <c r="AD447" s="7" t="str">
        <f t="shared" si="12"/>
        <v>PRT-GUARICO-2</v>
      </c>
      <c r="AE447" s="8" t="s">
        <v>109</v>
      </c>
      <c r="AF447" s="8"/>
      <c r="AG447" s="8"/>
      <c r="AH447" s="8" t="s">
        <v>1471</v>
      </c>
      <c r="AI447" s="5">
        <f t="shared" si="13"/>
        <v>2</v>
      </c>
    </row>
    <row r="448" spans="1:35" s="5" customFormat="1" ht="84.9" hidden="1" customHeight="1" x14ac:dyDescent="0.3">
      <c r="A448" s="7">
        <v>447</v>
      </c>
      <c r="B448" s="8" t="s">
        <v>1478</v>
      </c>
      <c r="C448" s="8" t="s">
        <v>1479</v>
      </c>
      <c r="D448" s="8" t="s">
        <v>1480</v>
      </c>
      <c r="E448" s="8" t="s">
        <v>1465</v>
      </c>
      <c r="F448" s="8" t="s">
        <v>1466</v>
      </c>
      <c r="G448" s="9">
        <v>216000</v>
      </c>
      <c r="H448" s="17">
        <v>2</v>
      </c>
      <c r="I448" s="4" t="s">
        <v>76</v>
      </c>
      <c r="J448" s="8" t="s">
        <v>15</v>
      </c>
      <c r="K448" s="8" t="s">
        <v>67</v>
      </c>
      <c r="L448" s="8" t="s">
        <v>1481</v>
      </c>
      <c r="M448" s="8">
        <v>13.8</v>
      </c>
      <c r="N448" s="8" t="s">
        <v>93</v>
      </c>
      <c r="O448" s="8">
        <v>10</v>
      </c>
      <c r="P448" s="8" t="s">
        <v>1468</v>
      </c>
      <c r="Q448" s="8" t="s">
        <v>1482</v>
      </c>
      <c r="R448" s="8" t="s">
        <v>1483</v>
      </c>
      <c r="S448" s="19" t="s">
        <v>1058</v>
      </c>
      <c r="T448" s="6">
        <v>2026</v>
      </c>
      <c r="U448" s="4" t="s">
        <v>4237</v>
      </c>
      <c r="V448" s="15" t="s">
        <v>4238</v>
      </c>
      <c r="W448" s="25"/>
      <c r="X448" s="25"/>
      <c r="Y448" s="25"/>
      <c r="Z448" s="25"/>
      <c r="AA448" s="25"/>
      <c r="AB448" s="25"/>
      <c r="AC448" s="25"/>
      <c r="AD448" s="7" t="str">
        <f t="shared" si="12"/>
        <v>PRT-GUARICO-3</v>
      </c>
      <c r="AE448" s="8" t="s">
        <v>109</v>
      </c>
      <c r="AF448" s="8"/>
      <c r="AG448" s="8"/>
      <c r="AH448" s="8" t="s">
        <v>1471</v>
      </c>
      <c r="AI448" s="5">
        <f t="shared" si="13"/>
        <v>3</v>
      </c>
    </row>
    <row r="449" spans="1:35" s="5" customFormat="1" ht="84.9" hidden="1" customHeight="1" x14ac:dyDescent="0.3">
      <c r="A449" s="7">
        <v>448</v>
      </c>
      <c r="B449" s="8" t="s">
        <v>1484</v>
      </c>
      <c r="C449" s="8" t="s">
        <v>1485</v>
      </c>
      <c r="D449" s="8" t="s">
        <v>1486</v>
      </c>
      <c r="E449" s="8" t="s">
        <v>1465</v>
      </c>
      <c r="F449" s="8" t="s">
        <v>1466</v>
      </c>
      <c r="G449" s="9">
        <v>432000</v>
      </c>
      <c r="H449" s="17">
        <v>2</v>
      </c>
      <c r="I449" s="4" t="s">
        <v>76</v>
      </c>
      <c r="J449" s="8" t="s">
        <v>15</v>
      </c>
      <c r="K449" s="8" t="s">
        <v>67</v>
      </c>
      <c r="L449" s="8" t="s">
        <v>1487</v>
      </c>
      <c r="M449" s="8">
        <v>13.8</v>
      </c>
      <c r="N449" s="8" t="s">
        <v>69</v>
      </c>
      <c r="O449" s="8" t="s">
        <v>69</v>
      </c>
      <c r="P449" s="8" t="s">
        <v>1468</v>
      </c>
      <c r="Q449" s="8" t="s">
        <v>1488</v>
      </c>
      <c r="R449" s="8" t="s">
        <v>1489</v>
      </c>
      <c r="S449" s="19" t="s">
        <v>1000</v>
      </c>
      <c r="T449" s="6">
        <v>2026</v>
      </c>
      <c r="U449" s="4" t="s">
        <v>4237</v>
      </c>
      <c r="V449" s="15" t="s">
        <v>4238</v>
      </c>
      <c r="W449" s="25"/>
      <c r="X449" s="25"/>
      <c r="Y449" s="25"/>
      <c r="Z449" s="25"/>
      <c r="AA449" s="25"/>
      <c r="AB449" s="25"/>
      <c r="AC449" s="25"/>
      <c r="AD449" s="7" t="str">
        <f t="shared" si="12"/>
        <v>PRT-GUARICO-4</v>
      </c>
      <c r="AE449" s="8" t="s">
        <v>109</v>
      </c>
      <c r="AF449" s="8"/>
      <c r="AG449" s="8"/>
      <c r="AH449" s="8" t="s">
        <v>1471</v>
      </c>
      <c r="AI449" s="5">
        <f t="shared" si="13"/>
        <v>4</v>
      </c>
    </row>
    <row r="450" spans="1:35" s="5" customFormat="1" ht="84.9" hidden="1" customHeight="1" x14ac:dyDescent="0.3">
      <c r="A450" s="7">
        <v>449</v>
      </c>
      <c r="B450" s="8" t="s">
        <v>1490</v>
      </c>
      <c r="C450" s="8" t="s">
        <v>1479</v>
      </c>
      <c r="D450" s="8" t="s">
        <v>1491</v>
      </c>
      <c r="E450" s="8" t="s">
        <v>1465</v>
      </c>
      <c r="F450" s="8" t="s">
        <v>1466</v>
      </c>
      <c r="G450" s="9">
        <v>216000</v>
      </c>
      <c r="H450" s="17">
        <v>2</v>
      </c>
      <c r="I450" s="4" t="s">
        <v>76</v>
      </c>
      <c r="J450" s="8" t="s">
        <v>15</v>
      </c>
      <c r="K450" s="8" t="s">
        <v>67</v>
      </c>
      <c r="L450" s="8" t="s">
        <v>1492</v>
      </c>
      <c r="M450" s="8">
        <v>13.8</v>
      </c>
      <c r="N450" s="8" t="s">
        <v>69</v>
      </c>
      <c r="O450" s="8" t="s">
        <v>69</v>
      </c>
      <c r="P450" s="8" t="s">
        <v>1468</v>
      </c>
      <c r="Q450" s="8" t="s">
        <v>1488</v>
      </c>
      <c r="R450" s="8" t="s">
        <v>1489</v>
      </c>
      <c r="S450" s="19" t="s">
        <v>1061</v>
      </c>
      <c r="T450" s="6">
        <v>2026</v>
      </c>
      <c r="U450" s="4" t="s">
        <v>4237</v>
      </c>
      <c r="V450" s="15" t="s">
        <v>4238</v>
      </c>
      <c r="W450" s="25"/>
      <c r="X450" s="25"/>
      <c r="Y450" s="25"/>
      <c r="Z450" s="25"/>
      <c r="AA450" s="25"/>
      <c r="AB450" s="25"/>
      <c r="AC450" s="25"/>
      <c r="AD450" s="7" t="str">
        <f t="shared" ref="AD450:AD513" si="14">+"PRT-"&amp;P450&amp;"-"&amp;AI450</f>
        <v>PRT-GUARICO-5</v>
      </c>
      <c r="AE450" s="8" t="s">
        <v>109</v>
      </c>
      <c r="AF450" s="8"/>
      <c r="AG450" s="8"/>
      <c r="AH450" s="8" t="s">
        <v>1471</v>
      </c>
      <c r="AI450" s="5">
        <f t="shared" si="13"/>
        <v>5</v>
      </c>
    </row>
    <row r="451" spans="1:35" s="5" customFormat="1" ht="84.9" hidden="1" customHeight="1" x14ac:dyDescent="0.3">
      <c r="A451" s="7">
        <v>450</v>
      </c>
      <c r="B451" s="8" t="s">
        <v>1490</v>
      </c>
      <c r="C451" s="8" t="s">
        <v>1493</v>
      </c>
      <c r="D451" s="8" t="s">
        <v>1494</v>
      </c>
      <c r="E451" s="8" t="s">
        <v>1465</v>
      </c>
      <c r="F451" s="8" t="s">
        <v>1495</v>
      </c>
      <c r="G451" s="9">
        <v>677000</v>
      </c>
      <c r="H451" s="17">
        <v>2</v>
      </c>
      <c r="I451" s="4" t="s">
        <v>76</v>
      </c>
      <c r="J451" s="8" t="s">
        <v>15</v>
      </c>
      <c r="K451" s="8" t="s">
        <v>67</v>
      </c>
      <c r="L451" s="8" t="s">
        <v>1492</v>
      </c>
      <c r="M451" s="8">
        <v>13.8</v>
      </c>
      <c r="N451" s="8" t="s">
        <v>69</v>
      </c>
      <c r="O451" s="8" t="s">
        <v>69</v>
      </c>
      <c r="P451" s="8" t="s">
        <v>1468</v>
      </c>
      <c r="Q451" s="8" t="s">
        <v>1488</v>
      </c>
      <c r="R451" s="8" t="s">
        <v>1489</v>
      </c>
      <c r="S451" s="19" t="s">
        <v>1068</v>
      </c>
      <c r="T451" s="6">
        <v>2026</v>
      </c>
      <c r="U451" s="4" t="s">
        <v>4237</v>
      </c>
      <c r="V451" s="15" t="s">
        <v>4238</v>
      </c>
      <c r="W451" s="25"/>
      <c r="X451" s="25"/>
      <c r="Y451" s="25"/>
      <c r="Z451" s="25"/>
      <c r="AA451" s="25"/>
      <c r="AB451" s="25"/>
      <c r="AC451" s="25"/>
      <c r="AD451" s="7" t="str">
        <f t="shared" si="14"/>
        <v>PRT-GUARICO-6</v>
      </c>
      <c r="AE451" s="8" t="s">
        <v>109</v>
      </c>
      <c r="AF451" s="8"/>
      <c r="AG451" s="8"/>
      <c r="AH451" s="8" t="s">
        <v>1471</v>
      </c>
      <c r="AI451" s="5">
        <f t="shared" si="13"/>
        <v>6</v>
      </c>
    </row>
    <row r="452" spans="1:35" s="5" customFormat="1" ht="84.9" hidden="1" customHeight="1" x14ac:dyDescent="0.3">
      <c r="A452" s="7">
        <v>451</v>
      </c>
      <c r="B452" s="8" t="s">
        <v>1496</v>
      </c>
      <c r="C452" s="8" t="s">
        <v>1493</v>
      </c>
      <c r="D452" s="8" t="s">
        <v>1497</v>
      </c>
      <c r="E452" s="8" t="s">
        <v>1465</v>
      </c>
      <c r="F452" s="8" t="s">
        <v>1495</v>
      </c>
      <c r="G452" s="9">
        <v>677000.16</v>
      </c>
      <c r="H452" s="17">
        <v>2</v>
      </c>
      <c r="I452" s="4" t="s">
        <v>76</v>
      </c>
      <c r="J452" s="8" t="s">
        <v>15</v>
      </c>
      <c r="K452" s="8" t="s">
        <v>67</v>
      </c>
      <c r="L452" s="8" t="s">
        <v>1498</v>
      </c>
      <c r="M452" s="8">
        <v>13.8</v>
      </c>
      <c r="N452" s="8" t="s">
        <v>69</v>
      </c>
      <c r="O452" s="8" t="s">
        <v>69</v>
      </c>
      <c r="P452" s="8" t="s">
        <v>1468</v>
      </c>
      <c r="Q452" s="8" t="s">
        <v>1499</v>
      </c>
      <c r="R452" s="8" t="s">
        <v>1500</v>
      </c>
      <c r="S452" s="19" t="s">
        <v>1501</v>
      </c>
      <c r="T452" s="6">
        <v>2027</v>
      </c>
      <c r="U452" s="4" t="s">
        <v>4241</v>
      </c>
      <c r="V452" s="15" t="s">
        <v>4251</v>
      </c>
      <c r="W452" s="25"/>
      <c r="X452" s="25"/>
      <c r="Y452" s="25"/>
      <c r="Z452" s="25"/>
      <c r="AA452" s="25"/>
      <c r="AB452" s="25"/>
      <c r="AC452" s="25"/>
      <c r="AD452" s="7" t="str">
        <f t="shared" si="14"/>
        <v>PRT-GUARICO-7</v>
      </c>
      <c r="AE452" s="8" t="s">
        <v>109</v>
      </c>
      <c r="AF452" s="8"/>
      <c r="AG452" s="8"/>
      <c r="AH452" s="8" t="s">
        <v>1471</v>
      </c>
      <c r="AI452" s="5">
        <f t="shared" ref="AI452:AI510" si="15">+AI451+1</f>
        <v>7</v>
      </c>
    </row>
    <row r="453" spans="1:35" s="5" customFormat="1" ht="84.9" hidden="1" customHeight="1" x14ac:dyDescent="0.3">
      <c r="A453" s="7">
        <v>452</v>
      </c>
      <c r="B453" s="8" t="s">
        <v>1496</v>
      </c>
      <c r="C453" s="8" t="s">
        <v>1502</v>
      </c>
      <c r="D453" s="8" t="s">
        <v>1503</v>
      </c>
      <c r="E453" s="8" t="s">
        <v>1465</v>
      </c>
      <c r="F453" s="8" t="s">
        <v>1466</v>
      </c>
      <c r="G453" s="9">
        <v>216000</v>
      </c>
      <c r="H453" s="17">
        <v>3</v>
      </c>
      <c r="I453" s="4" t="s">
        <v>76</v>
      </c>
      <c r="J453" s="8" t="s">
        <v>15</v>
      </c>
      <c r="K453" s="8" t="s">
        <v>67</v>
      </c>
      <c r="L453" s="8" t="s">
        <v>1498</v>
      </c>
      <c r="M453" s="8">
        <v>13.8</v>
      </c>
      <c r="N453" s="8" t="s">
        <v>69</v>
      </c>
      <c r="O453" s="8" t="s">
        <v>69</v>
      </c>
      <c r="P453" s="8" t="s">
        <v>1468</v>
      </c>
      <c r="Q453" s="8" t="s">
        <v>1499</v>
      </c>
      <c r="R453" s="8" t="s">
        <v>1500</v>
      </c>
      <c r="S453" s="19" t="s">
        <v>1504</v>
      </c>
      <c r="T453" s="6">
        <v>2027</v>
      </c>
      <c r="U453" s="4" t="s">
        <v>4241</v>
      </c>
      <c r="V453" s="15" t="s">
        <v>4242</v>
      </c>
      <c r="W453" s="25"/>
      <c r="X453" s="25"/>
      <c r="Y453" s="25"/>
      <c r="Z453" s="25"/>
      <c r="AA453" s="25"/>
      <c r="AB453" s="25"/>
      <c r="AC453" s="25"/>
      <c r="AD453" s="7" t="str">
        <f t="shared" si="14"/>
        <v>PRT-GUARICO-8</v>
      </c>
      <c r="AE453" s="8" t="s">
        <v>109</v>
      </c>
      <c r="AF453" s="8"/>
      <c r="AG453" s="8"/>
      <c r="AH453" s="8" t="s">
        <v>1471</v>
      </c>
      <c r="AI453" s="5">
        <f t="shared" si="15"/>
        <v>8</v>
      </c>
    </row>
    <row r="454" spans="1:35" s="5" customFormat="1" ht="84.9" hidden="1" customHeight="1" x14ac:dyDescent="0.3">
      <c r="A454" s="7">
        <v>453</v>
      </c>
      <c r="B454" s="8" t="s">
        <v>1496</v>
      </c>
      <c r="C454" s="8" t="s">
        <v>1505</v>
      </c>
      <c r="D454" s="8" t="s">
        <v>1506</v>
      </c>
      <c r="E454" s="8" t="s">
        <v>1465</v>
      </c>
      <c r="F454" s="8" t="s">
        <v>1507</v>
      </c>
      <c r="G454" s="9">
        <v>208000.8</v>
      </c>
      <c r="H454" s="17">
        <v>3</v>
      </c>
      <c r="I454" s="4" t="s">
        <v>76</v>
      </c>
      <c r="J454" s="8" t="s">
        <v>15</v>
      </c>
      <c r="K454" s="8" t="s">
        <v>67</v>
      </c>
      <c r="L454" s="8" t="s">
        <v>1498</v>
      </c>
      <c r="M454" s="8">
        <v>13.8</v>
      </c>
      <c r="N454" s="8" t="s">
        <v>69</v>
      </c>
      <c r="O454" s="8" t="s">
        <v>69</v>
      </c>
      <c r="P454" s="8" t="s">
        <v>1468</v>
      </c>
      <c r="Q454" s="8" t="s">
        <v>1499</v>
      </c>
      <c r="R454" s="8" t="s">
        <v>1500</v>
      </c>
      <c r="S454" s="19" t="s">
        <v>1100</v>
      </c>
      <c r="T454" s="6">
        <v>2027</v>
      </c>
      <c r="U454" s="4" t="s">
        <v>4241</v>
      </c>
      <c r="V454" s="15" t="s">
        <v>4242</v>
      </c>
      <c r="W454" s="25"/>
      <c r="X454" s="25"/>
      <c r="Y454" s="25"/>
      <c r="Z454" s="25"/>
      <c r="AA454" s="25"/>
      <c r="AB454" s="25"/>
      <c r="AC454" s="25"/>
      <c r="AD454" s="7" t="str">
        <f t="shared" si="14"/>
        <v>PRT-GUARICO-9</v>
      </c>
      <c r="AE454" s="8" t="s">
        <v>109</v>
      </c>
      <c r="AF454" s="8"/>
      <c r="AG454" s="8"/>
      <c r="AH454" s="8" t="s">
        <v>1471</v>
      </c>
      <c r="AI454" s="5">
        <f t="shared" si="15"/>
        <v>9</v>
      </c>
    </row>
    <row r="455" spans="1:35" s="5" customFormat="1" ht="84.9" hidden="1" customHeight="1" x14ac:dyDescent="0.3">
      <c r="A455" s="7">
        <v>454</v>
      </c>
      <c r="B455" s="8" t="s">
        <v>1508</v>
      </c>
      <c r="C455" s="8" t="s">
        <v>1509</v>
      </c>
      <c r="D455" s="8" t="s">
        <v>1510</v>
      </c>
      <c r="E455" s="8" t="s">
        <v>1465</v>
      </c>
      <c r="F455" s="8" t="s">
        <v>1466</v>
      </c>
      <c r="G455" s="9">
        <v>216000</v>
      </c>
      <c r="H455" s="17">
        <v>3</v>
      </c>
      <c r="I455" s="4" t="s">
        <v>76</v>
      </c>
      <c r="J455" s="8" t="s">
        <v>15</v>
      </c>
      <c r="K455" s="8" t="s">
        <v>67</v>
      </c>
      <c r="L455" s="8" t="s">
        <v>1511</v>
      </c>
      <c r="M455" s="8">
        <v>13.8</v>
      </c>
      <c r="N455" s="8" t="s">
        <v>69</v>
      </c>
      <c r="O455" s="8" t="s">
        <v>69</v>
      </c>
      <c r="P455" s="8" t="s">
        <v>1468</v>
      </c>
      <c r="Q455" s="8" t="s">
        <v>1512</v>
      </c>
      <c r="R455" s="8" t="s">
        <v>1513</v>
      </c>
      <c r="S455" s="19" t="s">
        <v>1089</v>
      </c>
      <c r="T455" s="6">
        <v>2027</v>
      </c>
      <c r="U455" s="4" t="s">
        <v>4241</v>
      </c>
      <c r="V455" s="15" t="s">
        <v>4242</v>
      </c>
      <c r="W455" s="25"/>
      <c r="X455" s="25"/>
      <c r="Y455" s="25"/>
      <c r="Z455" s="25"/>
      <c r="AA455" s="25"/>
      <c r="AB455" s="25"/>
      <c r="AC455" s="25"/>
      <c r="AD455" s="7" t="str">
        <f t="shared" si="14"/>
        <v>PRT-GUARICO-10</v>
      </c>
      <c r="AE455" s="8" t="s">
        <v>109</v>
      </c>
      <c r="AF455" s="8"/>
      <c r="AG455" s="8"/>
      <c r="AH455" s="8" t="s">
        <v>1471</v>
      </c>
      <c r="AI455" s="5">
        <f t="shared" si="15"/>
        <v>10</v>
      </c>
    </row>
    <row r="456" spans="1:35" s="5" customFormat="1" ht="84.9" hidden="1" customHeight="1" x14ac:dyDescent="0.3">
      <c r="A456" s="7">
        <v>455</v>
      </c>
      <c r="B456" s="8" t="s">
        <v>1514</v>
      </c>
      <c r="C456" s="8" t="s">
        <v>1509</v>
      </c>
      <c r="D456" s="8" t="s">
        <v>1515</v>
      </c>
      <c r="E456" s="8" t="s">
        <v>1465</v>
      </c>
      <c r="F456" s="8" t="s">
        <v>1466</v>
      </c>
      <c r="G456" s="9">
        <v>216000</v>
      </c>
      <c r="H456" s="17">
        <v>3</v>
      </c>
      <c r="I456" s="4" t="s">
        <v>76</v>
      </c>
      <c r="J456" s="8" t="s">
        <v>15</v>
      </c>
      <c r="K456" s="8" t="s">
        <v>67</v>
      </c>
      <c r="L456" s="8" t="s">
        <v>1516</v>
      </c>
      <c r="M456" s="8">
        <v>13.8</v>
      </c>
      <c r="N456" s="8" t="s">
        <v>69</v>
      </c>
      <c r="O456" s="8" t="s">
        <v>69</v>
      </c>
      <c r="P456" s="8" t="s">
        <v>1468</v>
      </c>
      <c r="Q456" s="8" t="s">
        <v>1488</v>
      </c>
      <c r="R456" s="8" t="s">
        <v>1489</v>
      </c>
      <c r="S456" s="19" t="s">
        <v>1096</v>
      </c>
      <c r="T456" s="6">
        <v>2027</v>
      </c>
      <c r="U456" s="4" t="s">
        <v>4241</v>
      </c>
      <c r="V456" s="15" t="s">
        <v>4242</v>
      </c>
      <c r="W456" s="25"/>
      <c r="X456" s="25"/>
      <c r="Y456" s="25"/>
      <c r="Z456" s="25"/>
      <c r="AA456" s="25"/>
      <c r="AB456" s="25"/>
      <c r="AC456" s="25"/>
      <c r="AD456" s="7" t="str">
        <f t="shared" si="14"/>
        <v>PRT-GUARICO-11</v>
      </c>
      <c r="AE456" s="8" t="s">
        <v>109</v>
      </c>
      <c r="AF456" s="8"/>
      <c r="AG456" s="8"/>
      <c r="AH456" s="8" t="s">
        <v>1471</v>
      </c>
      <c r="AI456" s="5">
        <f t="shared" si="15"/>
        <v>11</v>
      </c>
    </row>
    <row r="457" spans="1:35" s="5" customFormat="1" ht="84.9" hidden="1" customHeight="1" x14ac:dyDescent="0.3">
      <c r="A457" s="7">
        <v>456</v>
      </c>
      <c r="B457" s="8" t="s">
        <v>1517</v>
      </c>
      <c r="C457" s="8" t="s">
        <v>1509</v>
      </c>
      <c r="D457" s="8" t="s">
        <v>1518</v>
      </c>
      <c r="E457" s="8" t="s">
        <v>1465</v>
      </c>
      <c r="F457" s="8" t="s">
        <v>1466</v>
      </c>
      <c r="G457" s="9">
        <v>216000</v>
      </c>
      <c r="H457" s="17">
        <v>3</v>
      </c>
      <c r="I457" s="4" t="s">
        <v>76</v>
      </c>
      <c r="J457" s="8" t="s">
        <v>15</v>
      </c>
      <c r="K457" s="8" t="s">
        <v>67</v>
      </c>
      <c r="L457" s="8" t="s">
        <v>1519</v>
      </c>
      <c r="M457" s="8">
        <v>13.8</v>
      </c>
      <c r="N457" s="8" t="s">
        <v>69</v>
      </c>
      <c r="O457" s="8" t="s">
        <v>69</v>
      </c>
      <c r="P457" s="8" t="s">
        <v>1468</v>
      </c>
      <c r="Q457" s="8" t="s">
        <v>1520</v>
      </c>
      <c r="R457" s="8" t="s">
        <v>1521</v>
      </c>
      <c r="S457" s="19" t="s">
        <v>1522</v>
      </c>
      <c r="T457" s="6">
        <v>2027</v>
      </c>
      <c r="U457" s="4" t="s">
        <v>4241</v>
      </c>
      <c r="V457" s="15" t="s">
        <v>4242</v>
      </c>
      <c r="W457" s="25"/>
      <c r="X457" s="25"/>
      <c r="Y457" s="25"/>
      <c r="Z457" s="25"/>
      <c r="AA457" s="25"/>
      <c r="AB457" s="25"/>
      <c r="AC457" s="25"/>
      <c r="AD457" s="7" t="str">
        <f t="shared" si="14"/>
        <v>PRT-GUARICO-12</v>
      </c>
      <c r="AE457" s="8" t="s">
        <v>109</v>
      </c>
      <c r="AF457" s="8"/>
      <c r="AG457" s="8"/>
      <c r="AH457" s="8" t="s">
        <v>1471</v>
      </c>
      <c r="AI457" s="5">
        <f t="shared" si="15"/>
        <v>12</v>
      </c>
    </row>
    <row r="458" spans="1:35" s="5" customFormat="1" ht="84.9" hidden="1" customHeight="1" x14ac:dyDescent="0.3">
      <c r="A458" s="7">
        <v>457</v>
      </c>
      <c r="B458" s="8" t="s">
        <v>1523</v>
      </c>
      <c r="C458" s="8" t="s">
        <v>1509</v>
      </c>
      <c r="D458" s="8" t="s">
        <v>1524</v>
      </c>
      <c r="E458" s="8" t="s">
        <v>1465</v>
      </c>
      <c r="F458" s="8" t="s">
        <v>1466</v>
      </c>
      <c r="G458" s="9">
        <v>216000</v>
      </c>
      <c r="H458" s="17">
        <v>3</v>
      </c>
      <c r="I458" s="4" t="s">
        <v>76</v>
      </c>
      <c r="J458" s="8" t="s">
        <v>15</v>
      </c>
      <c r="K458" s="8" t="s">
        <v>67</v>
      </c>
      <c r="L458" s="8" t="s">
        <v>1525</v>
      </c>
      <c r="M458" s="8">
        <v>13.8</v>
      </c>
      <c r="N458" s="8" t="s">
        <v>69</v>
      </c>
      <c r="O458" s="8" t="s">
        <v>69</v>
      </c>
      <c r="P458" s="8" t="s">
        <v>1468</v>
      </c>
      <c r="Q458" s="8" t="s">
        <v>1520</v>
      </c>
      <c r="R458" s="8" t="s">
        <v>1521</v>
      </c>
      <c r="S458" s="19" t="s">
        <v>1526</v>
      </c>
      <c r="T458" s="6">
        <v>2028</v>
      </c>
      <c r="U458" s="4" t="s">
        <v>4243</v>
      </c>
      <c r="V458" s="15" t="s">
        <v>4244</v>
      </c>
      <c r="W458" s="25"/>
      <c r="X458" s="25"/>
      <c r="Y458" s="25"/>
      <c r="Z458" s="25"/>
      <c r="AA458" s="25"/>
      <c r="AB458" s="25"/>
      <c r="AC458" s="25"/>
      <c r="AD458" s="7" t="str">
        <f t="shared" si="14"/>
        <v>PRT-GUARICO-13</v>
      </c>
      <c r="AE458" s="8" t="s">
        <v>109</v>
      </c>
      <c r="AF458" s="8"/>
      <c r="AG458" s="8"/>
      <c r="AH458" s="8" t="s">
        <v>1471</v>
      </c>
      <c r="AI458" s="5">
        <f t="shared" si="15"/>
        <v>13</v>
      </c>
    </row>
    <row r="459" spans="1:35" s="5" customFormat="1" ht="84.9" hidden="1" customHeight="1" x14ac:dyDescent="0.3">
      <c r="A459" s="7">
        <v>458</v>
      </c>
      <c r="B459" s="8" t="s">
        <v>1527</v>
      </c>
      <c r="C459" s="8" t="s">
        <v>1509</v>
      </c>
      <c r="D459" s="8" t="s">
        <v>1528</v>
      </c>
      <c r="E459" s="8" t="s">
        <v>1465</v>
      </c>
      <c r="F459" s="8" t="s">
        <v>1466</v>
      </c>
      <c r="G459" s="9">
        <v>216000</v>
      </c>
      <c r="H459" s="17">
        <v>3</v>
      </c>
      <c r="I459" s="4" t="s">
        <v>76</v>
      </c>
      <c r="J459" s="8" t="s">
        <v>15</v>
      </c>
      <c r="K459" s="8" t="s">
        <v>67</v>
      </c>
      <c r="L459" s="8" t="s">
        <v>1529</v>
      </c>
      <c r="M459" s="8">
        <v>13.8</v>
      </c>
      <c r="N459" s="8" t="s">
        <v>69</v>
      </c>
      <c r="O459" s="8" t="s">
        <v>69</v>
      </c>
      <c r="P459" s="8" t="s">
        <v>1468</v>
      </c>
      <c r="Q459" s="8" t="s">
        <v>1520</v>
      </c>
      <c r="R459" s="8" t="s">
        <v>1521</v>
      </c>
      <c r="S459" s="19" t="s">
        <v>1530</v>
      </c>
      <c r="T459" s="6">
        <v>2028</v>
      </c>
      <c r="U459" s="4" t="s">
        <v>4243</v>
      </c>
      <c r="V459" s="15" t="s">
        <v>4244</v>
      </c>
      <c r="W459" s="25"/>
      <c r="X459" s="25"/>
      <c r="Y459" s="25"/>
      <c r="Z459" s="25"/>
      <c r="AA459" s="25"/>
      <c r="AB459" s="25"/>
      <c r="AC459" s="25"/>
      <c r="AD459" s="7" t="str">
        <f t="shared" si="14"/>
        <v>PRT-GUARICO-14</v>
      </c>
      <c r="AE459" s="8" t="s">
        <v>109</v>
      </c>
      <c r="AF459" s="8"/>
      <c r="AG459" s="8"/>
      <c r="AH459" s="8" t="s">
        <v>1471</v>
      </c>
      <c r="AI459" s="5">
        <f t="shared" si="15"/>
        <v>14</v>
      </c>
    </row>
    <row r="460" spans="1:35" s="5" customFormat="1" ht="84.9" hidden="1" customHeight="1" x14ac:dyDescent="0.3">
      <c r="A460" s="7">
        <v>459</v>
      </c>
      <c r="B460" s="8" t="s">
        <v>1527</v>
      </c>
      <c r="C460" s="8" t="s">
        <v>1531</v>
      </c>
      <c r="D460" s="8" t="s">
        <v>1532</v>
      </c>
      <c r="E460" s="8" t="s">
        <v>1465</v>
      </c>
      <c r="F460" s="8" t="s">
        <v>1533</v>
      </c>
      <c r="G460" s="9">
        <v>438000</v>
      </c>
      <c r="H460" s="17">
        <v>3</v>
      </c>
      <c r="I460" s="4" t="s">
        <v>76</v>
      </c>
      <c r="J460" s="8" t="s">
        <v>15</v>
      </c>
      <c r="K460" s="8" t="s">
        <v>67</v>
      </c>
      <c r="L460" s="8" t="s">
        <v>1529</v>
      </c>
      <c r="M460" s="8">
        <v>13.8</v>
      </c>
      <c r="N460" s="8" t="s">
        <v>69</v>
      </c>
      <c r="O460" s="8" t="s">
        <v>69</v>
      </c>
      <c r="P460" s="8" t="s">
        <v>1468</v>
      </c>
      <c r="Q460" s="8" t="s">
        <v>1520</v>
      </c>
      <c r="R460" s="8" t="s">
        <v>1521</v>
      </c>
      <c r="S460" s="19" t="s">
        <v>1534</v>
      </c>
      <c r="T460" s="6">
        <v>2028</v>
      </c>
      <c r="U460" s="4" t="s">
        <v>4243</v>
      </c>
      <c r="V460" s="15" t="s">
        <v>4244</v>
      </c>
      <c r="W460" s="25"/>
      <c r="X460" s="25"/>
      <c r="Y460" s="25"/>
      <c r="Z460" s="25"/>
      <c r="AA460" s="25"/>
      <c r="AB460" s="25"/>
      <c r="AC460" s="25"/>
      <c r="AD460" s="7" t="str">
        <f t="shared" si="14"/>
        <v>PRT-GUARICO-15</v>
      </c>
      <c r="AE460" s="8" t="s">
        <v>109</v>
      </c>
      <c r="AF460" s="8"/>
      <c r="AG460" s="8"/>
      <c r="AH460" s="8" t="s">
        <v>1471</v>
      </c>
      <c r="AI460" s="5">
        <f t="shared" si="15"/>
        <v>15</v>
      </c>
    </row>
    <row r="461" spans="1:35" s="5" customFormat="1" ht="84.9" hidden="1" customHeight="1" x14ac:dyDescent="0.3">
      <c r="A461" s="7">
        <v>460</v>
      </c>
      <c r="B461" s="8" t="s">
        <v>1535</v>
      </c>
      <c r="C461" s="8" t="s">
        <v>1536</v>
      </c>
      <c r="D461" s="8" t="s">
        <v>1537</v>
      </c>
      <c r="E461" s="8" t="s">
        <v>1465</v>
      </c>
      <c r="F461" s="8" t="s">
        <v>1466</v>
      </c>
      <c r="G461" s="9">
        <v>216000</v>
      </c>
      <c r="H461" s="17">
        <v>3</v>
      </c>
      <c r="I461" s="4" t="s">
        <v>76</v>
      </c>
      <c r="J461" s="8" t="s">
        <v>15</v>
      </c>
      <c r="K461" s="8" t="s">
        <v>67</v>
      </c>
      <c r="L461" s="8" t="s">
        <v>472</v>
      </c>
      <c r="M461" s="8">
        <v>13.8</v>
      </c>
      <c r="N461" s="8" t="s">
        <v>69</v>
      </c>
      <c r="O461" s="8" t="s">
        <v>69</v>
      </c>
      <c r="P461" s="8" t="s">
        <v>1468</v>
      </c>
      <c r="Q461" s="8" t="s">
        <v>1520</v>
      </c>
      <c r="R461" s="8" t="s">
        <v>1521</v>
      </c>
      <c r="S461" s="19" t="s">
        <v>1127</v>
      </c>
      <c r="T461" s="6">
        <v>2028</v>
      </c>
      <c r="U461" s="4" t="s">
        <v>4243</v>
      </c>
      <c r="V461" s="15" t="s">
        <v>4244</v>
      </c>
      <c r="W461" s="25"/>
      <c r="X461" s="25"/>
      <c r="Y461" s="25"/>
      <c r="Z461" s="25"/>
      <c r="AA461" s="25"/>
      <c r="AB461" s="25"/>
      <c r="AC461" s="25"/>
      <c r="AD461" s="7" t="str">
        <f t="shared" si="14"/>
        <v>PRT-GUARICO-16</v>
      </c>
      <c r="AE461" s="8" t="s">
        <v>109</v>
      </c>
      <c r="AF461" s="8"/>
      <c r="AG461" s="8"/>
      <c r="AH461" s="8" t="s">
        <v>1471</v>
      </c>
      <c r="AI461" s="5">
        <f t="shared" si="15"/>
        <v>16</v>
      </c>
    </row>
    <row r="462" spans="1:35" s="5" customFormat="1" ht="84.9" hidden="1" customHeight="1" x14ac:dyDescent="0.3">
      <c r="A462" s="7">
        <v>461</v>
      </c>
      <c r="B462" s="8" t="s">
        <v>1538</v>
      </c>
      <c r="C462" s="8" t="s">
        <v>1539</v>
      </c>
      <c r="D462" s="8" t="s">
        <v>1540</v>
      </c>
      <c r="E462" s="8" t="s">
        <v>1465</v>
      </c>
      <c r="F462" s="8" t="s">
        <v>1541</v>
      </c>
      <c r="G462" s="9">
        <v>1617000</v>
      </c>
      <c r="H462" s="17">
        <v>3</v>
      </c>
      <c r="I462" s="4" t="s">
        <v>76</v>
      </c>
      <c r="J462" s="8" t="s">
        <v>15</v>
      </c>
      <c r="K462" s="8" t="s">
        <v>67</v>
      </c>
      <c r="L462" s="8" t="s">
        <v>1542</v>
      </c>
      <c r="M462" s="8">
        <v>34.5</v>
      </c>
      <c r="N462" s="8" t="s">
        <v>69</v>
      </c>
      <c r="O462" s="8" t="s">
        <v>69</v>
      </c>
      <c r="P462" s="8" t="s">
        <v>1468</v>
      </c>
      <c r="Q462" s="8" t="s">
        <v>1520</v>
      </c>
      <c r="R462" s="8" t="s">
        <v>1521</v>
      </c>
      <c r="S462" s="19" t="s">
        <v>1543</v>
      </c>
      <c r="T462" s="6">
        <v>2028</v>
      </c>
      <c r="U462" s="4" t="s">
        <v>4243</v>
      </c>
      <c r="V462" s="15" t="s">
        <v>4244</v>
      </c>
      <c r="W462" s="25"/>
      <c r="X462" s="25"/>
      <c r="Y462" s="25"/>
      <c r="Z462" s="25"/>
      <c r="AA462" s="25"/>
      <c r="AB462" s="25"/>
      <c r="AC462" s="25"/>
      <c r="AD462" s="7" t="str">
        <f t="shared" si="14"/>
        <v>PRT-GUARICO-17</v>
      </c>
      <c r="AE462" s="8" t="s">
        <v>109</v>
      </c>
      <c r="AF462" s="8"/>
      <c r="AG462" s="8"/>
      <c r="AH462" s="8" t="s">
        <v>1471</v>
      </c>
      <c r="AI462" s="5">
        <f t="shared" si="15"/>
        <v>17</v>
      </c>
    </row>
    <row r="463" spans="1:35" s="5" customFormat="1" ht="84.9" hidden="1" customHeight="1" x14ac:dyDescent="0.3">
      <c r="A463" s="7">
        <v>462</v>
      </c>
      <c r="B463" s="8" t="s">
        <v>1544</v>
      </c>
      <c r="C463" s="8" t="s">
        <v>1545</v>
      </c>
      <c r="D463" s="8" t="s">
        <v>1546</v>
      </c>
      <c r="E463" s="8" t="s">
        <v>1465</v>
      </c>
      <c r="F463" s="8" t="s">
        <v>1547</v>
      </c>
      <c r="G463" s="9">
        <v>538580</v>
      </c>
      <c r="H463" s="17">
        <v>3</v>
      </c>
      <c r="I463" s="4" t="s">
        <v>76</v>
      </c>
      <c r="J463" s="8" t="s">
        <v>15</v>
      </c>
      <c r="K463" s="8" t="s">
        <v>67</v>
      </c>
      <c r="L463" s="8" t="s">
        <v>1542</v>
      </c>
      <c r="M463" s="8">
        <v>34.5</v>
      </c>
      <c r="N463" s="8" t="s">
        <v>69</v>
      </c>
      <c r="O463" s="8" t="s">
        <v>69</v>
      </c>
      <c r="P463" s="8" t="s">
        <v>1468</v>
      </c>
      <c r="Q463" s="8" t="s">
        <v>1520</v>
      </c>
      <c r="R463" s="8" t="s">
        <v>1521</v>
      </c>
      <c r="S463" s="19" t="s">
        <v>1548</v>
      </c>
      <c r="T463" s="6">
        <v>2028</v>
      </c>
      <c r="U463" s="4" t="s">
        <v>4243</v>
      </c>
      <c r="V463" s="15" t="s">
        <v>4244</v>
      </c>
      <c r="W463" s="25"/>
      <c r="X463" s="25"/>
      <c r="Y463" s="25"/>
      <c r="Z463" s="25"/>
      <c r="AA463" s="25"/>
      <c r="AB463" s="25"/>
      <c r="AC463" s="25"/>
      <c r="AD463" s="7" t="str">
        <f t="shared" si="14"/>
        <v>PRT-GUARICO-18</v>
      </c>
      <c r="AE463" s="8" t="s">
        <v>109</v>
      </c>
      <c r="AF463" s="8"/>
      <c r="AG463" s="8"/>
      <c r="AH463" s="8" t="s">
        <v>1471</v>
      </c>
      <c r="AI463" s="5">
        <f t="shared" si="15"/>
        <v>18</v>
      </c>
    </row>
    <row r="464" spans="1:35" s="5" customFormat="1" ht="84.9" hidden="1" customHeight="1" x14ac:dyDescent="0.3">
      <c r="A464" s="7">
        <v>463</v>
      </c>
      <c r="B464" s="8" t="s">
        <v>1544</v>
      </c>
      <c r="C464" s="8" t="s">
        <v>1549</v>
      </c>
      <c r="D464" s="8" t="s">
        <v>1550</v>
      </c>
      <c r="E464" s="8" t="s">
        <v>1465</v>
      </c>
      <c r="F464" s="8" t="s">
        <v>1466</v>
      </c>
      <c r="G464" s="9">
        <v>216000</v>
      </c>
      <c r="H464" s="17">
        <v>3</v>
      </c>
      <c r="I464" s="4" t="s">
        <v>76</v>
      </c>
      <c r="J464" s="8" t="s">
        <v>15</v>
      </c>
      <c r="K464" s="8" t="s">
        <v>67</v>
      </c>
      <c r="L464" s="8" t="s">
        <v>1542</v>
      </c>
      <c r="M464" s="8">
        <v>34.5</v>
      </c>
      <c r="N464" s="8" t="s">
        <v>69</v>
      </c>
      <c r="O464" s="8" t="s">
        <v>69</v>
      </c>
      <c r="P464" s="8" t="s">
        <v>1468</v>
      </c>
      <c r="Q464" s="8" t="s">
        <v>1520</v>
      </c>
      <c r="R464" s="8" t="s">
        <v>1521</v>
      </c>
      <c r="S464" s="19" t="s">
        <v>1551</v>
      </c>
      <c r="T464" s="6">
        <v>2029</v>
      </c>
      <c r="U464" s="4" t="s">
        <v>4249</v>
      </c>
      <c r="V464" s="15" t="s">
        <v>4276</v>
      </c>
      <c r="W464" s="25"/>
      <c r="X464" s="25"/>
      <c r="Y464" s="25"/>
      <c r="Z464" s="25"/>
      <c r="AA464" s="25"/>
      <c r="AB464" s="25"/>
      <c r="AC464" s="25"/>
      <c r="AD464" s="7" t="str">
        <f t="shared" si="14"/>
        <v>PRT-GUARICO-19</v>
      </c>
      <c r="AE464" s="8" t="s">
        <v>109</v>
      </c>
      <c r="AF464" s="8"/>
      <c r="AG464" s="8"/>
      <c r="AH464" s="8" t="s">
        <v>1471</v>
      </c>
      <c r="AI464" s="5">
        <f t="shared" si="15"/>
        <v>19</v>
      </c>
    </row>
    <row r="465" spans="1:35" s="5" customFormat="1" ht="84.9" hidden="1" customHeight="1" x14ac:dyDescent="0.3">
      <c r="A465" s="7">
        <v>464</v>
      </c>
      <c r="B465" s="8" t="s">
        <v>1552</v>
      </c>
      <c r="C465" s="8" t="s">
        <v>1479</v>
      </c>
      <c r="D465" s="8" t="s">
        <v>1553</v>
      </c>
      <c r="E465" s="8" t="s">
        <v>1465</v>
      </c>
      <c r="F465" s="8" t="s">
        <v>1466</v>
      </c>
      <c r="G465" s="9">
        <v>216000</v>
      </c>
      <c r="H465" s="17">
        <v>3</v>
      </c>
      <c r="I465" s="4" t="s">
        <v>76</v>
      </c>
      <c r="J465" s="8" t="s">
        <v>15</v>
      </c>
      <c r="K465" s="8" t="s">
        <v>67</v>
      </c>
      <c r="L465" s="8" t="s">
        <v>1554</v>
      </c>
      <c r="M465" s="8">
        <v>13.8</v>
      </c>
      <c r="N465" s="8" t="s">
        <v>69</v>
      </c>
      <c r="O465" s="8" t="s">
        <v>69</v>
      </c>
      <c r="P465" s="8" t="s">
        <v>1468</v>
      </c>
      <c r="Q465" s="8" t="s">
        <v>1555</v>
      </c>
      <c r="R465" s="8" t="s">
        <v>1556</v>
      </c>
      <c r="S465" s="19" t="s">
        <v>1557</v>
      </c>
      <c r="T465" s="6">
        <v>2029</v>
      </c>
      <c r="U465" s="4" t="s">
        <v>4249</v>
      </c>
      <c r="V465" s="15" t="s">
        <v>4276</v>
      </c>
      <c r="W465" s="25"/>
      <c r="X465" s="25"/>
      <c r="Y465" s="25"/>
      <c r="Z465" s="25"/>
      <c r="AA465" s="25"/>
      <c r="AB465" s="25"/>
      <c r="AC465" s="25"/>
      <c r="AD465" s="7" t="str">
        <f t="shared" si="14"/>
        <v>PRT-GUARICO-20</v>
      </c>
      <c r="AE465" s="8" t="s">
        <v>109</v>
      </c>
      <c r="AF465" s="8"/>
      <c r="AG465" s="8"/>
      <c r="AH465" s="8" t="s">
        <v>1471</v>
      </c>
      <c r="AI465" s="5">
        <f t="shared" si="15"/>
        <v>20</v>
      </c>
    </row>
    <row r="466" spans="1:35" s="5" customFormat="1" ht="84.9" hidden="1" customHeight="1" x14ac:dyDescent="0.3">
      <c r="A466" s="7">
        <v>465</v>
      </c>
      <c r="B466" s="8" t="s">
        <v>1552</v>
      </c>
      <c r="C466" s="8" t="s">
        <v>1479</v>
      </c>
      <c r="D466" s="8" t="s">
        <v>1558</v>
      </c>
      <c r="E466" s="8" t="s">
        <v>1465</v>
      </c>
      <c r="F466" s="8" t="s">
        <v>1466</v>
      </c>
      <c r="G466" s="9">
        <v>216000</v>
      </c>
      <c r="H466" s="17">
        <v>3</v>
      </c>
      <c r="I466" s="4" t="s">
        <v>76</v>
      </c>
      <c r="J466" s="8" t="s">
        <v>15</v>
      </c>
      <c r="K466" s="8" t="s">
        <v>67</v>
      </c>
      <c r="L466" s="8" t="s">
        <v>1559</v>
      </c>
      <c r="M466" s="8">
        <v>13.8</v>
      </c>
      <c r="N466" s="8" t="s">
        <v>69</v>
      </c>
      <c r="O466" s="8" t="s">
        <v>69</v>
      </c>
      <c r="P466" s="8" t="s">
        <v>1468</v>
      </c>
      <c r="Q466" s="8" t="s">
        <v>1555</v>
      </c>
      <c r="R466" s="8" t="s">
        <v>1556</v>
      </c>
      <c r="S466" s="19" t="s">
        <v>1560</v>
      </c>
      <c r="T466" s="6">
        <v>2029</v>
      </c>
      <c r="U466" s="4" t="s">
        <v>4249</v>
      </c>
      <c r="V466" s="15" t="s">
        <v>4276</v>
      </c>
      <c r="W466" s="25"/>
      <c r="X466" s="25"/>
      <c r="Y466" s="25"/>
      <c r="Z466" s="25"/>
      <c r="AA466" s="25"/>
      <c r="AB466" s="25"/>
      <c r="AC466" s="25"/>
      <c r="AD466" s="7" t="str">
        <f t="shared" si="14"/>
        <v>PRT-GUARICO-21</v>
      </c>
      <c r="AE466" s="8" t="s">
        <v>109</v>
      </c>
      <c r="AF466" s="8"/>
      <c r="AG466" s="8"/>
      <c r="AH466" s="8" t="s">
        <v>1471</v>
      </c>
      <c r="AI466" s="5">
        <f t="shared" si="15"/>
        <v>21</v>
      </c>
    </row>
    <row r="467" spans="1:35" s="5" customFormat="1" ht="84.9" hidden="1" customHeight="1" x14ac:dyDescent="0.3">
      <c r="A467" s="7">
        <v>466</v>
      </c>
      <c r="B467" s="8" t="s">
        <v>1561</v>
      </c>
      <c r="C467" s="8" t="s">
        <v>1479</v>
      </c>
      <c r="D467" s="8" t="s">
        <v>1562</v>
      </c>
      <c r="E467" s="8" t="s">
        <v>1465</v>
      </c>
      <c r="F467" s="8" t="s">
        <v>1466</v>
      </c>
      <c r="G467" s="9">
        <v>216000</v>
      </c>
      <c r="H467" s="17">
        <v>3</v>
      </c>
      <c r="I467" s="4" t="s">
        <v>76</v>
      </c>
      <c r="J467" s="8" t="s">
        <v>15</v>
      </c>
      <c r="K467" s="8" t="s">
        <v>67</v>
      </c>
      <c r="L467" s="8" t="s">
        <v>1563</v>
      </c>
      <c r="M467" s="8">
        <v>13.8</v>
      </c>
      <c r="N467" s="8" t="s">
        <v>69</v>
      </c>
      <c r="O467" s="8" t="s">
        <v>69</v>
      </c>
      <c r="P467" s="8" t="s">
        <v>1468</v>
      </c>
      <c r="Q467" s="8" t="s">
        <v>1564</v>
      </c>
      <c r="R467" s="8" t="s">
        <v>1565</v>
      </c>
      <c r="S467" s="19" t="s">
        <v>1566</v>
      </c>
      <c r="T467" s="6">
        <v>2029</v>
      </c>
      <c r="U467" s="4" t="s">
        <v>4249</v>
      </c>
      <c r="V467" s="15" t="s">
        <v>4276</v>
      </c>
      <c r="W467" s="25"/>
      <c r="X467" s="25"/>
      <c r="Y467" s="25"/>
      <c r="Z467" s="25"/>
      <c r="AA467" s="25"/>
      <c r="AB467" s="25"/>
      <c r="AC467" s="25"/>
      <c r="AD467" s="7" t="str">
        <f t="shared" si="14"/>
        <v>PRT-GUARICO-22</v>
      </c>
      <c r="AE467" s="8" t="s">
        <v>109</v>
      </c>
      <c r="AF467" s="8"/>
      <c r="AG467" s="8"/>
      <c r="AH467" s="8" t="s">
        <v>1471</v>
      </c>
      <c r="AI467" s="5">
        <f t="shared" si="15"/>
        <v>22</v>
      </c>
    </row>
    <row r="468" spans="1:35" s="5" customFormat="1" ht="84.9" hidden="1" customHeight="1" x14ac:dyDescent="0.3">
      <c r="A468" s="7">
        <v>467</v>
      </c>
      <c r="B468" s="8" t="s">
        <v>1561</v>
      </c>
      <c r="C468" s="8" t="s">
        <v>1567</v>
      </c>
      <c r="D468" s="8" t="s">
        <v>1568</v>
      </c>
      <c r="E468" s="8" t="s">
        <v>1465</v>
      </c>
      <c r="F468" s="8" t="s">
        <v>1547</v>
      </c>
      <c r="G468" s="9">
        <v>338580</v>
      </c>
      <c r="H468" s="17">
        <v>3</v>
      </c>
      <c r="I468" s="4" t="s">
        <v>76</v>
      </c>
      <c r="J468" s="8" t="s">
        <v>15</v>
      </c>
      <c r="K468" s="8" t="s">
        <v>67</v>
      </c>
      <c r="L468" s="8" t="s">
        <v>1563</v>
      </c>
      <c r="M468" s="8">
        <v>13.8</v>
      </c>
      <c r="N468" s="8" t="s">
        <v>69</v>
      </c>
      <c r="O468" s="8" t="s">
        <v>69</v>
      </c>
      <c r="P468" s="8" t="s">
        <v>1468</v>
      </c>
      <c r="Q468" s="8" t="s">
        <v>1564</v>
      </c>
      <c r="R468" s="8" t="s">
        <v>1565</v>
      </c>
      <c r="S468" s="19" t="s">
        <v>1569</v>
      </c>
      <c r="T468" s="6">
        <v>2029</v>
      </c>
      <c r="U468" s="4" t="s">
        <v>4249</v>
      </c>
      <c r="V468" s="15" t="s">
        <v>4276</v>
      </c>
      <c r="W468" s="25"/>
      <c r="X468" s="25"/>
      <c r="Y468" s="25"/>
      <c r="Z468" s="25"/>
      <c r="AA468" s="25"/>
      <c r="AB468" s="25"/>
      <c r="AC468" s="25"/>
      <c r="AD468" s="7" t="str">
        <f t="shared" si="14"/>
        <v>PRT-GUARICO-23</v>
      </c>
      <c r="AE468" s="8" t="s">
        <v>109</v>
      </c>
      <c r="AF468" s="8"/>
      <c r="AG468" s="8"/>
      <c r="AH468" s="8" t="s">
        <v>1471</v>
      </c>
      <c r="AI468" s="5">
        <f t="shared" si="15"/>
        <v>23</v>
      </c>
    </row>
    <row r="469" spans="1:35" s="5" customFormat="1" ht="84.9" hidden="1" customHeight="1" x14ac:dyDescent="0.3">
      <c r="A469" s="7">
        <v>468</v>
      </c>
      <c r="B469" s="8" t="s">
        <v>1570</v>
      </c>
      <c r="C469" s="8" t="s">
        <v>1479</v>
      </c>
      <c r="D469" s="8" t="s">
        <v>1571</v>
      </c>
      <c r="E469" s="8" t="s">
        <v>1465</v>
      </c>
      <c r="F469" s="8" t="s">
        <v>1572</v>
      </c>
      <c r="G469" s="9">
        <v>216000</v>
      </c>
      <c r="H469" s="17">
        <v>3</v>
      </c>
      <c r="I469" s="4" t="s">
        <v>76</v>
      </c>
      <c r="J469" s="8" t="s">
        <v>15</v>
      </c>
      <c r="K469" s="8" t="s">
        <v>67</v>
      </c>
      <c r="L469" s="8" t="s">
        <v>1573</v>
      </c>
      <c r="M469" s="8">
        <v>13.8</v>
      </c>
      <c r="N469" s="8" t="s">
        <v>69</v>
      </c>
      <c r="O469" s="8" t="s">
        <v>69</v>
      </c>
      <c r="P469" s="8" t="s">
        <v>1468</v>
      </c>
      <c r="Q469" s="8" t="s">
        <v>1564</v>
      </c>
      <c r="R469" s="8" t="s">
        <v>1565</v>
      </c>
      <c r="S469" s="19" t="s">
        <v>1574</v>
      </c>
      <c r="T469" s="6">
        <v>2029</v>
      </c>
      <c r="U469" s="4" t="s">
        <v>4249</v>
      </c>
      <c r="V469" s="15" t="s">
        <v>4276</v>
      </c>
      <c r="W469" s="25"/>
      <c r="X469" s="25"/>
      <c r="Y469" s="25"/>
      <c r="Z469" s="25"/>
      <c r="AA469" s="25"/>
      <c r="AB469" s="25"/>
      <c r="AC469" s="25"/>
      <c r="AD469" s="7" t="str">
        <f t="shared" si="14"/>
        <v>PRT-GUARICO-24</v>
      </c>
      <c r="AE469" s="8" t="s">
        <v>109</v>
      </c>
      <c r="AF469" s="8"/>
      <c r="AG469" s="8"/>
      <c r="AH469" s="8" t="s">
        <v>1471</v>
      </c>
      <c r="AI469" s="5">
        <f t="shared" si="15"/>
        <v>24</v>
      </c>
    </row>
    <row r="470" spans="1:35" s="5" customFormat="1" ht="84.9" hidden="1" customHeight="1" x14ac:dyDescent="0.3">
      <c r="A470" s="7">
        <v>469</v>
      </c>
      <c r="B470" s="8" t="s">
        <v>1575</v>
      </c>
      <c r="C470" s="8" t="s">
        <v>1567</v>
      </c>
      <c r="D470" s="8" t="s">
        <v>1576</v>
      </c>
      <c r="E470" s="8" t="s">
        <v>1465</v>
      </c>
      <c r="F470" s="8" t="s">
        <v>1547</v>
      </c>
      <c r="G470" s="9">
        <v>338580</v>
      </c>
      <c r="H470" s="17">
        <v>3</v>
      </c>
      <c r="I470" s="4" t="s">
        <v>76</v>
      </c>
      <c r="J470" s="8" t="s">
        <v>15</v>
      </c>
      <c r="K470" s="8" t="s">
        <v>67</v>
      </c>
      <c r="L470" s="8" t="s">
        <v>1577</v>
      </c>
      <c r="M470" s="8">
        <v>13.8</v>
      </c>
      <c r="N470" s="8" t="s">
        <v>69</v>
      </c>
      <c r="O470" s="8" t="s">
        <v>69</v>
      </c>
      <c r="P470" s="8" t="s">
        <v>1468</v>
      </c>
      <c r="Q470" s="8" t="s">
        <v>1512</v>
      </c>
      <c r="R470" s="8" t="s">
        <v>1513</v>
      </c>
      <c r="S470" s="19" t="s">
        <v>1578</v>
      </c>
      <c r="T470" s="6">
        <v>2030</v>
      </c>
      <c r="U470" s="4" t="s">
        <v>4261</v>
      </c>
      <c r="V470" s="15" t="s">
        <v>4262</v>
      </c>
      <c r="W470" s="25"/>
      <c r="X470" s="25"/>
      <c r="Y470" s="25"/>
      <c r="Z470" s="25"/>
      <c r="AA470" s="25"/>
      <c r="AB470" s="25"/>
      <c r="AC470" s="25"/>
      <c r="AD470" s="7" t="str">
        <f t="shared" si="14"/>
        <v>PRT-GUARICO-25</v>
      </c>
      <c r="AE470" s="8" t="s">
        <v>109</v>
      </c>
      <c r="AF470" s="8"/>
      <c r="AG470" s="8"/>
      <c r="AH470" s="8" t="s">
        <v>1471</v>
      </c>
      <c r="AI470" s="5">
        <f t="shared" si="15"/>
        <v>25</v>
      </c>
    </row>
    <row r="471" spans="1:35" s="5" customFormat="1" ht="84.9" hidden="1" customHeight="1" x14ac:dyDescent="0.3">
      <c r="A471" s="7">
        <v>470</v>
      </c>
      <c r="B471" s="8" t="s">
        <v>1579</v>
      </c>
      <c r="C471" s="8" t="s">
        <v>1479</v>
      </c>
      <c r="D471" s="8" t="s">
        <v>1580</v>
      </c>
      <c r="E471" s="8" t="s">
        <v>1465</v>
      </c>
      <c r="F471" s="8" t="s">
        <v>1581</v>
      </c>
      <c r="G471" s="9">
        <v>216000</v>
      </c>
      <c r="H471" s="17">
        <v>3</v>
      </c>
      <c r="I471" s="4" t="s">
        <v>76</v>
      </c>
      <c r="J471" s="8" t="s">
        <v>15</v>
      </c>
      <c r="K471" s="8" t="s">
        <v>67</v>
      </c>
      <c r="L471" s="8" t="s">
        <v>1582</v>
      </c>
      <c r="M471" s="8">
        <v>13.8</v>
      </c>
      <c r="N471" s="8" t="s">
        <v>69</v>
      </c>
      <c r="O471" s="8" t="s">
        <v>69</v>
      </c>
      <c r="P471" s="8" t="s">
        <v>1468</v>
      </c>
      <c r="Q471" s="8" t="s">
        <v>1512</v>
      </c>
      <c r="R471" s="8" t="s">
        <v>1513</v>
      </c>
      <c r="S471" s="19" t="s">
        <v>1583</v>
      </c>
      <c r="T471" s="6">
        <v>2030</v>
      </c>
      <c r="U471" s="4" t="s">
        <v>4261</v>
      </c>
      <c r="V471" s="15" t="s">
        <v>4262</v>
      </c>
      <c r="W471" s="25"/>
      <c r="X471" s="25"/>
      <c r="Y471" s="25"/>
      <c r="Z471" s="25"/>
      <c r="AA471" s="25"/>
      <c r="AB471" s="25"/>
      <c r="AC471" s="25"/>
      <c r="AD471" s="7" t="str">
        <f t="shared" si="14"/>
        <v>PRT-GUARICO-26</v>
      </c>
      <c r="AE471" s="8" t="s">
        <v>109</v>
      </c>
      <c r="AF471" s="8"/>
      <c r="AG471" s="8"/>
      <c r="AH471" s="8" t="s">
        <v>1471</v>
      </c>
      <c r="AI471" s="5">
        <f t="shared" si="15"/>
        <v>26</v>
      </c>
    </row>
    <row r="472" spans="1:35" s="5" customFormat="1" ht="84.9" hidden="1" customHeight="1" x14ac:dyDescent="0.3">
      <c r="A472" s="7">
        <v>471</v>
      </c>
      <c r="B472" s="8" t="s">
        <v>1579</v>
      </c>
      <c r="C472" s="8" t="s">
        <v>1567</v>
      </c>
      <c r="D472" s="8" t="s">
        <v>1584</v>
      </c>
      <c r="E472" s="8" t="s">
        <v>1465</v>
      </c>
      <c r="F472" s="8" t="s">
        <v>1547</v>
      </c>
      <c r="G472" s="9">
        <v>338580</v>
      </c>
      <c r="H472" s="17">
        <v>3</v>
      </c>
      <c r="I472" s="4" t="s">
        <v>76</v>
      </c>
      <c r="J472" s="8" t="s">
        <v>15</v>
      </c>
      <c r="K472" s="8" t="s">
        <v>67</v>
      </c>
      <c r="L472" s="8" t="s">
        <v>1582</v>
      </c>
      <c r="M472" s="8">
        <v>13.8</v>
      </c>
      <c r="N472" s="8" t="s">
        <v>69</v>
      </c>
      <c r="O472" s="8" t="s">
        <v>69</v>
      </c>
      <c r="P472" s="8" t="s">
        <v>1468</v>
      </c>
      <c r="Q472" s="8" t="s">
        <v>1512</v>
      </c>
      <c r="R472" s="8" t="s">
        <v>1513</v>
      </c>
      <c r="S472" s="19" t="s">
        <v>1585</v>
      </c>
      <c r="T472" s="6">
        <v>2030</v>
      </c>
      <c r="U472" s="4" t="s">
        <v>4261</v>
      </c>
      <c r="V472" s="15" t="s">
        <v>4262</v>
      </c>
      <c r="W472" s="25"/>
      <c r="X472" s="25"/>
      <c r="Y472" s="25"/>
      <c r="Z472" s="25"/>
      <c r="AA472" s="25"/>
      <c r="AB472" s="25"/>
      <c r="AC472" s="25"/>
      <c r="AD472" s="7" t="str">
        <f t="shared" si="14"/>
        <v>PRT-GUARICO-27</v>
      </c>
      <c r="AE472" s="8" t="s">
        <v>109</v>
      </c>
      <c r="AF472" s="8"/>
      <c r="AG472" s="8"/>
      <c r="AH472" s="8" t="s">
        <v>1471</v>
      </c>
      <c r="AI472" s="5">
        <f t="shared" si="15"/>
        <v>27</v>
      </c>
    </row>
    <row r="473" spans="1:35" s="5" customFormat="1" ht="84.9" hidden="1" customHeight="1" x14ac:dyDescent="0.3">
      <c r="A473" s="7">
        <v>472</v>
      </c>
      <c r="B473" s="8" t="s">
        <v>1586</v>
      </c>
      <c r="C473" s="8" t="s">
        <v>1587</v>
      </c>
      <c r="D473" s="8" t="s">
        <v>1588</v>
      </c>
      <c r="E473" s="8" t="s">
        <v>1465</v>
      </c>
      <c r="F473" s="8" t="s">
        <v>1589</v>
      </c>
      <c r="G473" s="9">
        <v>36000</v>
      </c>
      <c r="H473" s="17">
        <v>3</v>
      </c>
      <c r="I473" s="4" t="s">
        <v>76</v>
      </c>
      <c r="J473" s="8" t="s">
        <v>15</v>
      </c>
      <c r="K473" s="8" t="s">
        <v>67</v>
      </c>
      <c r="L473" s="8" t="s">
        <v>1590</v>
      </c>
      <c r="M473" s="8">
        <v>13.8</v>
      </c>
      <c r="N473" s="8" t="s">
        <v>69</v>
      </c>
      <c r="O473" s="8" t="s">
        <v>69</v>
      </c>
      <c r="P473" s="8" t="s">
        <v>1468</v>
      </c>
      <c r="Q473" s="8" t="s">
        <v>1512</v>
      </c>
      <c r="R473" s="8" t="s">
        <v>1513</v>
      </c>
      <c r="S473" s="19" t="s">
        <v>1591</v>
      </c>
      <c r="T473" s="6">
        <v>2030</v>
      </c>
      <c r="U473" s="4" t="s">
        <v>4261</v>
      </c>
      <c r="V473" s="15" t="s">
        <v>4262</v>
      </c>
      <c r="W473" s="25"/>
      <c r="X473" s="25"/>
      <c r="Y473" s="25"/>
      <c r="Z473" s="25"/>
      <c r="AA473" s="25"/>
      <c r="AB473" s="25"/>
      <c r="AC473" s="25"/>
      <c r="AD473" s="7" t="str">
        <f t="shared" si="14"/>
        <v>PRT-GUARICO-28</v>
      </c>
      <c r="AE473" s="8" t="s">
        <v>109</v>
      </c>
      <c r="AF473" s="8"/>
      <c r="AG473" s="8"/>
      <c r="AH473" s="8" t="s">
        <v>1471</v>
      </c>
      <c r="AI473" s="5">
        <f t="shared" si="15"/>
        <v>28</v>
      </c>
    </row>
    <row r="474" spans="1:35" s="5" customFormat="1" ht="84.9" hidden="1" customHeight="1" x14ac:dyDescent="0.3">
      <c r="A474" s="7">
        <v>473</v>
      </c>
      <c r="B474" s="8" t="s">
        <v>1592</v>
      </c>
      <c r="C474" s="8" t="s">
        <v>1593</v>
      </c>
      <c r="D474" s="8" t="s">
        <v>1594</v>
      </c>
      <c r="E474" s="8" t="s">
        <v>1465</v>
      </c>
      <c r="F474" s="8" t="s">
        <v>1595</v>
      </c>
      <c r="G474" s="9">
        <v>216000</v>
      </c>
      <c r="H474" s="17">
        <v>3</v>
      </c>
      <c r="I474" s="4" t="s">
        <v>76</v>
      </c>
      <c r="J474" s="8" t="s">
        <v>15</v>
      </c>
      <c r="K474" s="8" t="s">
        <v>67</v>
      </c>
      <c r="L474" s="8" t="s">
        <v>1596</v>
      </c>
      <c r="M474" s="8">
        <v>13.8</v>
      </c>
      <c r="N474" s="8" t="s">
        <v>69</v>
      </c>
      <c r="O474" s="8" t="s">
        <v>69</v>
      </c>
      <c r="P474" s="8" t="s">
        <v>1468</v>
      </c>
      <c r="Q474" s="8" t="s">
        <v>1597</v>
      </c>
      <c r="R474" s="8" t="s">
        <v>1598</v>
      </c>
      <c r="S474" s="19" t="s">
        <v>1599</v>
      </c>
      <c r="T474" s="6">
        <v>2030</v>
      </c>
      <c r="U474" s="4" t="s">
        <v>4261</v>
      </c>
      <c r="V474" s="15" t="s">
        <v>4262</v>
      </c>
      <c r="W474" s="25"/>
      <c r="X474" s="25"/>
      <c r="Y474" s="25"/>
      <c r="Z474" s="25"/>
      <c r="AA474" s="25"/>
      <c r="AB474" s="25"/>
      <c r="AC474" s="25"/>
      <c r="AD474" s="7" t="str">
        <f t="shared" si="14"/>
        <v>PRT-GUARICO-29</v>
      </c>
      <c r="AE474" s="8" t="s">
        <v>109</v>
      </c>
      <c r="AF474" s="8"/>
      <c r="AG474" s="8"/>
      <c r="AH474" s="8" t="s">
        <v>1471</v>
      </c>
      <c r="AI474" s="5">
        <f t="shared" si="15"/>
        <v>29</v>
      </c>
    </row>
    <row r="475" spans="1:35" s="5" customFormat="1" ht="84.9" hidden="1" customHeight="1" x14ac:dyDescent="0.3">
      <c r="A475" s="7">
        <v>474</v>
      </c>
      <c r="B475" s="8" t="s">
        <v>1600</v>
      </c>
      <c r="C475" s="8" t="s">
        <v>1601</v>
      </c>
      <c r="D475" s="8" t="s">
        <v>1602</v>
      </c>
      <c r="E475" s="8" t="s">
        <v>1465</v>
      </c>
      <c r="F475" s="8" t="s">
        <v>1466</v>
      </c>
      <c r="G475" s="9">
        <v>416000</v>
      </c>
      <c r="H475" s="17">
        <v>3</v>
      </c>
      <c r="I475" s="4" t="s">
        <v>76</v>
      </c>
      <c r="J475" s="8" t="s">
        <v>15</v>
      </c>
      <c r="K475" s="8" t="s">
        <v>67</v>
      </c>
      <c r="L475" s="8" t="s">
        <v>1603</v>
      </c>
      <c r="M475" s="8">
        <v>34.5</v>
      </c>
      <c r="N475" s="8" t="s">
        <v>69</v>
      </c>
      <c r="O475" s="8" t="s">
        <v>69</v>
      </c>
      <c r="P475" s="8" t="s">
        <v>1468</v>
      </c>
      <c r="Q475" s="8" t="s">
        <v>1512</v>
      </c>
      <c r="R475" s="8" t="s">
        <v>1513</v>
      </c>
      <c r="S475" s="19" t="s">
        <v>1604</v>
      </c>
      <c r="T475" s="6">
        <v>2030</v>
      </c>
      <c r="U475" s="4" t="s">
        <v>4261</v>
      </c>
      <c r="V475" s="15" t="s">
        <v>4262</v>
      </c>
      <c r="W475" s="25"/>
      <c r="X475" s="25"/>
      <c r="Y475" s="25"/>
      <c r="Z475" s="25"/>
      <c r="AA475" s="25"/>
      <c r="AB475" s="25"/>
      <c r="AC475" s="25"/>
      <c r="AD475" s="7" t="str">
        <f t="shared" si="14"/>
        <v>PRT-GUARICO-30</v>
      </c>
      <c r="AE475" s="8" t="s">
        <v>109</v>
      </c>
      <c r="AF475" s="8"/>
      <c r="AG475" s="8"/>
      <c r="AH475" s="8" t="s">
        <v>1471</v>
      </c>
      <c r="AI475" s="5">
        <f t="shared" si="15"/>
        <v>30</v>
      </c>
    </row>
    <row r="476" spans="1:35" s="5" customFormat="1" ht="84.9" hidden="1" customHeight="1" x14ac:dyDescent="0.3">
      <c r="A476" s="7">
        <v>475</v>
      </c>
      <c r="B476" s="8" t="s">
        <v>1600</v>
      </c>
      <c r="C476" s="8" t="s">
        <v>1601</v>
      </c>
      <c r="D476" s="8" t="s">
        <v>1605</v>
      </c>
      <c r="E476" s="8" t="s">
        <v>1465</v>
      </c>
      <c r="F476" s="8" t="s">
        <v>1466</v>
      </c>
      <c r="G476" s="9">
        <v>216000</v>
      </c>
      <c r="H476" s="17">
        <v>3</v>
      </c>
      <c r="I476" s="4" t="s">
        <v>76</v>
      </c>
      <c r="J476" s="8" t="s">
        <v>15</v>
      </c>
      <c r="K476" s="8" t="s">
        <v>67</v>
      </c>
      <c r="L476" s="8" t="s">
        <v>1606</v>
      </c>
      <c r="M476" s="8">
        <v>34.5</v>
      </c>
      <c r="N476" s="8" t="s">
        <v>69</v>
      </c>
      <c r="O476" s="8" t="s">
        <v>69</v>
      </c>
      <c r="P476" s="8" t="s">
        <v>1468</v>
      </c>
      <c r="Q476" s="8" t="s">
        <v>1512</v>
      </c>
      <c r="R476" s="8" t="s">
        <v>1513</v>
      </c>
      <c r="S476" s="19" t="s">
        <v>1607</v>
      </c>
      <c r="T476" s="6">
        <v>2031</v>
      </c>
      <c r="U476" s="4" t="s">
        <v>4263</v>
      </c>
      <c r="V476" s="15" t="s">
        <v>4264</v>
      </c>
      <c r="W476" s="25"/>
      <c r="X476" s="25"/>
      <c r="Y476" s="25"/>
      <c r="Z476" s="25"/>
      <c r="AA476" s="25"/>
      <c r="AB476" s="25"/>
      <c r="AC476" s="25"/>
      <c r="AD476" s="7" t="str">
        <f t="shared" si="14"/>
        <v>PRT-GUARICO-31</v>
      </c>
      <c r="AE476" s="8" t="s">
        <v>109</v>
      </c>
      <c r="AF476" s="8"/>
      <c r="AG476" s="8"/>
      <c r="AH476" s="8" t="s">
        <v>1471</v>
      </c>
      <c r="AI476" s="5">
        <f t="shared" si="15"/>
        <v>31</v>
      </c>
    </row>
    <row r="477" spans="1:35" s="5" customFormat="1" ht="84.9" hidden="1" customHeight="1" x14ac:dyDescent="0.3">
      <c r="A477" s="7">
        <v>476</v>
      </c>
      <c r="B477" s="8" t="s">
        <v>1608</v>
      </c>
      <c r="C477" s="8" t="s">
        <v>1609</v>
      </c>
      <c r="D477" s="8" t="s">
        <v>1610</v>
      </c>
      <c r="E477" s="8" t="s">
        <v>849</v>
      </c>
      <c r="F477" s="8" t="s">
        <v>850</v>
      </c>
      <c r="G477" s="9">
        <v>1874400</v>
      </c>
      <c r="H477" s="17">
        <v>1</v>
      </c>
      <c r="I477" s="4" t="s">
        <v>66</v>
      </c>
      <c r="J477" s="8" t="s">
        <v>15</v>
      </c>
      <c r="K477" s="8" t="s">
        <v>67</v>
      </c>
      <c r="L477" s="8" t="s">
        <v>1611</v>
      </c>
      <c r="M477" s="8">
        <v>13.8</v>
      </c>
      <c r="N477" s="8" t="s">
        <v>142</v>
      </c>
      <c r="O477" s="8">
        <v>75</v>
      </c>
      <c r="P477" s="8" t="s">
        <v>1468</v>
      </c>
      <c r="Q477" s="8" t="s">
        <v>1488</v>
      </c>
      <c r="R477" s="8" t="s">
        <v>1612</v>
      </c>
      <c r="S477" s="19" t="s">
        <v>1613</v>
      </c>
      <c r="T477" s="6">
        <v>2031</v>
      </c>
      <c r="U477" s="4" t="s">
        <v>4263</v>
      </c>
      <c r="V477" s="15" t="s">
        <v>4289</v>
      </c>
      <c r="W477" s="25"/>
      <c r="X477" s="25"/>
      <c r="Y477" s="25"/>
      <c r="Z477" s="25"/>
      <c r="AA477" s="25"/>
      <c r="AB477" s="25"/>
      <c r="AC477" s="25"/>
      <c r="AD477" s="7" t="str">
        <f t="shared" si="14"/>
        <v>PRT-GUARICO-32</v>
      </c>
      <c r="AE477" s="8" t="s">
        <v>144</v>
      </c>
      <c r="AF477" s="8"/>
      <c r="AG477" s="8"/>
      <c r="AH477" s="8" t="s">
        <v>1471</v>
      </c>
      <c r="AI477" s="5">
        <f t="shared" si="15"/>
        <v>32</v>
      </c>
    </row>
    <row r="478" spans="1:35" s="5" customFormat="1" ht="84.9" hidden="1" customHeight="1" x14ac:dyDescent="0.3">
      <c r="A478" s="7">
        <v>477</v>
      </c>
      <c r="B478" s="8" t="s">
        <v>1614</v>
      </c>
      <c r="C478" s="8" t="s">
        <v>1615</v>
      </c>
      <c r="D478" s="8" t="s">
        <v>1616</v>
      </c>
      <c r="E478" s="8" t="s">
        <v>1617</v>
      </c>
      <c r="F478" s="8" t="s">
        <v>733</v>
      </c>
      <c r="G478" s="9">
        <v>1980500</v>
      </c>
      <c r="H478" s="17">
        <v>3</v>
      </c>
      <c r="I478" s="4" t="s">
        <v>76</v>
      </c>
      <c r="J478" s="8" t="s">
        <v>15</v>
      </c>
      <c r="K478" s="8" t="s">
        <v>91</v>
      </c>
      <c r="L478" s="8" t="s">
        <v>1618</v>
      </c>
      <c r="M478" s="8">
        <v>34.5</v>
      </c>
      <c r="N478" s="8" t="s">
        <v>93</v>
      </c>
      <c r="O478" s="8">
        <v>10</v>
      </c>
      <c r="P478" s="8" t="s">
        <v>1468</v>
      </c>
      <c r="Q478" s="8" t="s">
        <v>1564</v>
      </c>
      <c r="R478" s="8" t="s">
        <v>1619</v>
      </c>
      <c r="S478" s="19" t="s">
        <v>1620</v>
      </c>
      <c r="T478" s="6">
        <v>2031</v>
      </c>
      <c r="U478" s="4" t="s">
        <v>4263</v>
      </c>
      <c r="V478" s="15" t="s">
        <v>4264</v>
      </c>
      <c r="W478" s="25"/>
      <c r="X478" s="25"/>
      <c r="Y478" s="25"/>
      <c r="Z478" s="25"/>
      <c r="AA478" s="25"/>
      <c r="AB478" s="25"/>
      <c r="AC478" s="25"/>
      <c r="AD478" s="7" t="str">
        <f t="shared" si="14"/>
        <v>PRT-GUARICO-33</v>
      </c>
      <c r="AE478" s="8" t="s">
        <v>167</v>
      </c>
      <c r="AF478" s="8"/>
      <c r="AG478" s="8"/>
      <c r="AH478" s="8" t="s">
        <v>1471</v>
      </c>
      <c r="AI478" s="5">
        <f t="shared" si="15"/>
        <v>33</v>
      </c>
    </row>
    <row r="479" spans="1:35" s="5" customFormat="1" ht="84.9" hidden="1" customHeight="1" x14ac:dyDescent="0.3">
      <c r="A479" s="7">
        <v>478</v>
      </c>
      <c r="B479" s="8" t="s">
        <v>636</v>
      </c>
      <c r="C479" s="8" t="s">
        <v>637</v>
      </c>
      <c r="D479" s="8" t="s">
        <v>638</v>
      </c>
      <c r="E479" s="8" t="s">
        <v>639</v>
      </c>
      <c r="F479" s="8" t="s">
        <v>640</v>
      </c>
      <c r="G479" s="9">
        <v>3667000</v>
      </c>
      <c r="H479" s="17">
        <v>10</v>
      </c>
      <c r="I479" s="4" t="s">
        <v>76</v>
      </c>
      <c r="J479" s="8" t="s">
        <v>15</v>
      </c>
      <c r="K479" s="8" t="s">
        <v>67</v>
      </c>
      <c r="L479" s="8" t="s">
        <v>641</v>
      </c>
      <c r="M479" s="8">
        <v>30</v>
      </c>
      <c r="N479" s="8" t="s">
        <v>69</v>
      </c>
      <c r="O479" s="8">
        <v>0</v>
      </c>
      <c r="P479" s="8" t="s">
        <v>35</v>
      </c>
      <c r="Q479" s="8" t="s">
        <v>642</v>
      </c>
      <c r="R479" s="8" t="s">
        <v>643</v>
      </c>
      <c r="S479" s="19">
        <v>46174</v>
      </c>
      <c r="T479" s="6">
        <v>2026</v>
      </c>
      <c r="U479" s="4" t="s">
        <v>4237</v>
      </c>
      <c r="V479" s="15" t="s">
        <v>4273</v>
      </c>
      <c r="W479" s="25"/>
      <c r="X479" s="25"/>
      <c r="Y479" s="25"/>
      <c r="Z479" s="25"/>
      <c r="AA479" s="25"/>
      <c r="AB479" s="25"/>
      <c r="AC479" s="25"/>
      <c r="AD479" s="7" t="str">
        <f t="shared" si="14"/>
        <v>PRT-LA GUAIRA-1</v>
      </c>
      <c r="AE479" s="8" t="s">
        <v>72</v>
      </c>
      <c r="AF479" s="8"/>
      <c r="AG479" s="8"/>
      <c r="AH479" s="8" t="s">
        <v>73</v>
      </c>
      <c r="AI479" s="5">
        <v>1</v>
      </c>
    </row>
    <row r="480" spans="1:35" s="5" customFormat="1" ht="84.9" hidden="1" customHeight="1" x14ac:dyDescent="0.3">
      <c r="A480" s="7">
        <v>479</v>
      </c>
      <c r="B480" s="8" t="s">
        <v>644</v>
      </c>
      <c r="C480" s="8" t="s">
        <v>645</v>
      </c>
      <c r="D480" s="8" t="s">
        <v>646</v>
      </c>
      <c r="E480" s="8" t="s">
        <v>647</v>
      </c>
      <c r="F480" s="8" t="s">
        <v>640</v>
      </c>
      <c r="G480" s="9">
        <v>1200000</v>
      </c>
      <c r="H480" s="17">
        <v>3</v>
      </c>
      <c r="I480" s="4" t="s">
        <v>76</v>
      </c>
      <c r="J480" s="8" t="s">
        <v>15</v>
      </c>
      <c r="K480" s="8" t="s">
        <v>67</v>
      </c>
      <c r="L480" s="8" t="s">
        <v>648</v>
      </c>
      <c r="M480" s="8">
        <v>30</v>
      </c>
      <c r="N480" s="8" t="s">
        <v>69</v>
      </c>
      <c r="O480" s="8">
        <v>0</v>
      </c>
      <c r="P480" s="8" t="s">
        <v>35</v>
      </c>
      <c r="Q480" s="8" t="s">
        <v>642</v>
      </c>
      <c r="R480" s="8" t="s">
        <v>649</v>
      </c>
      <c r="S480" s="19">
        <v>46054</v>
      </c>
      <c r="T480" s="6">
        <v>2026</v>
      </c>
      <c r="U480" s="4" t="s">
        <v>4237</v>
      </c>
      <c r="V480" s="15" t="s">
        <v>4240</v>
      </c>
      <c r="W480" s="25"/>
      <c r="X480" s="25"/>
      <c r="Y480" s="25"/>
      <c r="Z480" s="25"/>
      <c r="AA480" s="25"/>
      <c r="AB480" s="25"/>
      <c r="AC480" s="25"/>
      <c r="AD480" s="7" t="str">
        <f t="shared" si="14"/>
        <v>PRT-LA GUAIRA-2</v>
      </c>
      <c r="AE480" s="8" t="s">
        <v>72</v>
      </c>
      <c r="AF480" s="8"/>
      <c r="AG480" s="8"/>
      <c r="AH480" s="8" t="s">
        <v>73</v>
      </c>
      <c r="AI480" s="5">
        <f t="shared" si="15"/>
        <v>2</v>
      </c>
    </row>
    <row r="481" spans="1:35" s="5" customFormat="1" ht="84.9" hidden="1" customHeight="1" x14ac:dyDescent="0.3">
      <c r="A481" s="7">
        <v>480</v>
      </c>
      <c r="B481" s="8" t="s">
        <v>650</v>
      </c>
      <c r="C481" s="8" t="s">
        <v>651</v>
      </c>
      <c r="D481" s="8" t="s">
        <v>652</v>
      </c>
      <c r="E481" s="8" t="s">
        <v>653</v>
      </c>
      <c r="F481" s="8" t="s">
        <v>640</v>
      </c>
      <c r="G481" s="9">
        <v>1200000</v>
      </c>
      <c r="H481" s="17">
        <v>3</v>
      </c>
      <c r="I481" s="4" t="s">
        <v>76</v>
      </c>
      <c r="J481" s="8" t="s">
        <v>15</v>
      </c>
      <c r="K481" s="8" t="s">
        <v>67</v>
      </c>
      <c r="L481" s="8" t="s">
        <v>648</v>
      </c>
      <c r="M481" s="8">
        <v>30</v>
      </c>
      <c r="N481" s="8" t="s">
        <v>69</v>
      </c>
      <c r="O481" s="8">
        <v>0</v>
      </c>
      <c r="P481" s="8" t="s">
        <v>35</v>
      </c>
      <c r="Q481" s="8" t="s">
        <v>642</v>
      </c>
      <c r="R481" s="8" t="s">
        <v>649</v>
      </c>
      <c r="S481" s="19">
        <v>46054</v>
      </c>
      <c r="T481" s="6">
        <v>2026</v>
      </c>
      <c r="U481" s="4" t="s">
        <v>4237</v>
      </c>
      <c r="V481" s="15" t="s">
        <v>4240</v>
      </c>
      <c r="W481" s="25"/>
      <c r="X481" s="25"/>
      <c r="Y481" s="25"/>
      <c r="Z481" s="25"/>
      <c r="AA481" s="25"/>
      <c r="AB481" s="25"/>
      <c r="AC481" s="25"/>
      <c r="AD481" s="7" t="str">
        <f t="shared" si="14"/>
        <v>PRT-LA GUAIRA-3</v>
      </c>
      <c r="AE481" s="8" t="s">
        <v>72</v>
      </c>
      <c r="AF481" s="8"/>
      <c r="AG481" s="8"/>
      <c r="AH481" s="8" t="s">
        <v>73</v>
      </c>
      <c r="AI481" s="5">
        <f t="shared" si="15"/>
        <v>3</v>
      </c>
    </row>
    <row r="482" spans="1:35" s="5" customFormat="1" ht="84.9" hidden="1" customHeight="1" x14ac:dyDescent="0.3">
      <c r="A482" s="7">
        <v>481</v>
      </c>
      <c r="B482" s="8" t="s">
        <v>654</v>
      </c>
      <c r="C482" s="8" t="s">
        <v>655</v>
      </c>
      <c r="D482" s="8" t="s">
        <v>656</v>
      </c>
      <c r="E482" s="8" t="s">
        <v>657</v>
      </c>
      <c r="F482" s="8" t="s">
        <v>640</v>
      </c>
      <c r="G482" s="9">
        <v>112000</v>
      </c>
      <c r="H482" s="17">
        <v>1</v>
      </c>
      <c r="I482" s="4" t="s">
        <v>76</v>
      </c>
      <c r="J482" s="8" t="s">
        <v>15</v>
      </c>
      <c r="K482" s="8" t="s">
        <v>67</v>
      </c>
      <c r="L482" s="8" t="s">
        <v>658</v>
      </c>
      <c r="M482" s="8">
        <v>12.47</v>
      </c>
      <c r="N482" s="8" t="s">
        <v>93</v>
      </c>
      <c r="O482" s="8">
        <v>0</v>
      </c>
      <c r="P482" s="8" t="s">
        <v>35</v>
      </c>
      <c r="Q482" s="8" t="s">
        <v>642</v>
      </c>
      <c r="R482" s="8" t="s">
        <v>659</v>
      </c>
      <c r="S482" s="19">
        <v>45962</v>
      </c>
      <c r="T482" s="6">
        <v>2025</v>
      </c>
      <c r="U482" s="4"/>
      <c r="V482" s="15"/>
      <c r="W482" s="25"/>
      <c r="X482" s="25"/>
      <c r="Y482" s="25"/>
      <c r="Z482" s="25"/>
      <c r="AA482" s="25"/>
      <c r="AB482" s="25"/>
      <c r="AC482" s="25"/>
      <c r="AD482" s="7" t="str">
        <f t="shared" si="14"/>
        <v>PRT-LA GUAIRA-4</v>
      </c>
      <c r="AE482" s="8" t="s">
        <v>72</v>
      </c>
      <c r="AF482" s="8"/>
      <c r="AG482" s="8"/>
      <c r="AH482" s="8" t="s">
        <v>73</v>
      </c>
      <c r="AI482" s="5">
        <f t="shared" si="15"/>
        <v>4</v>
      </c>
    </row>
    <row r="483" spans="1:35" s="5" customFormat="1" ht="84.9" hidden="1" customHeight="1" x14ac:dyDescent="0.3">
      <c r="A483" s="7">
        <v>482</v>
      </c>
      <c r="B483" s="8" t="s">
        <v>660</v>
      </c>
      <c r="C483" s="8" t="s">
        <v>661</v>
      </c>
      <c r="D483" s="8" t="s">
        <v>662</v>
      </c>
      <c r="E483" s="8" t="s">
        <v>663</v>
      </c>
      <c r="F483" s="8" t="s">
        <v>640</v>
      </c>
      <c r="G483" s="9">
        <v>34000</v>
      </c>
      <c r="H483" s="17">
        <v>1</v>
      </c>
      <c r="I483" s="4" t="s">
        <v>66</v>
      </c>
      <c r="J483" s="8" t="s">
        <v>664</v>
      </c>
      <c r="K483" s="8" t="s">
        <v>67</v>
      </c>
      <c r="L483" s="8" t="s">
        <v>665</v>
      </c>
      <c r="M483" s="8">
        <v>4.8</v>
      </c>
      <c r="N483" s="8" t="s">
        <v>69</v>
      </c>
      <c r="O483" s="8">
        <v>0</v>
      </c>
      <c r="P483" s="8" t="s">
        <v>35</v>
      </c>
      <c r="Q483" s="8" t="s">
        <v>642</v>
      </c>
      <c r="R483" s="8" t="s">
        <v>666</v>
      </c>
      <c r="S483" s="19">
        <v>45839</v>
      </c>
      <c r="T483" s="6">
        <v>2025</v>
      </c>
      <c r="U483" s="4" t="s">
        <v>4256</v>
      </c>
      <c r="V483" s="15" t="s">
        <v>4290</v>
      </c>
      <c r="W483" s="25"/>
      <c r="X483" s="25"/>
      <c r="Y483" s="25"/>
      <c r="Z483" s="25"/>
      <c r="AA483" s="25"/>
      <c r="AB483" s="25"/>
      <c r="AC483" s="25"/>
      <c r="AD483" s="7" t="str">
        <f t="shared" si="14"/>
        <v>PRT-LA GUAIRA-5</v>
      </c>
      <c r="AE483" s="8" t="s">
        <v>72</v>
      </c>
      <c r="AF483" s="8"/>
      <c r="AG483" s="8"/>
      <c r="AH483" s="8" t="s">
        <v>73</v>
      </c>
      <c r="AI483" s="5">
        <f t="shared" si="15"/>
        <v>5</v>
      </c>
    </row>
    <row r="484" spans="1:35" s="5" customFormat="1" ht="84.9" hidden="1" customHeight="1" x14ac:dyDescent="0.3">
      <c r="A484" s="7">
        <v>483</v>
      </c>
      <c r="B484" s="8" t="s">
        <v>667</v>
      </c>
      <c r="C484" s="8" t="s">
        <v>668</v>
      </c>
      <c r="D484" s="8" t="s">
        <v>669</v>
      </c>
      <c r="E484" s="8" t="s">
        <v>670</v>
      </c>
      <c r="F484" s="8" t="s">
        <v>671</v>
      </c>
      <c r="G484" s="9">
        <v>556600</v>
      </c>
      <c r="H484" s="17">
        <v>4</v>
      </c>
      <c r="I484" s="4" t="s">
        <v>76</v>
      </c>
      <c r="J484" s="8" t="s">
        <v>15</v>
      </c>
      <c r="K484" s="8" t="s">
        <v>67</v>
      </c>
      <c r="L484" s="8" t="s">
        <v>672</v>
      </c>
      <c r="M484" s="8">
        <v>12.47</v>
      </c>
      <c r="N484" s="8" t="s">
        <v>69</v>
      </c>
      <c r="O484" s="8">
        <v>0</v>
      </c>
      <c r="P484" s="8" t="s">
        <v>35</v>
      </c>
      <c r="Q484" s="8" t="s">
        <v>642</v>
      </c>
      <c r="R484" s="8" t="s">
        <v>673</v>
      </c>
      <c r="S484" s="19"/>
      <c r="T484" s="6">
        <v>2026</v>
      </c>
      <c r="U484" s="4" t="s">
        <v>4237</v>
      </c>
      <c r="V484" s="15" t="s">
        <v>4265</v>
      </c>
      <c r="W484" s="25"/>
      <c r="X484" s="25"/>
      <c r="Y484" s="25"/>
      <c r="Z484" s="25"/>
      <c r="AA484" s="25"/>
      <c r="AB484" s="25"/>
      <c r="AC484" s="25"/>
      <c r="AD484" s="7" t="str">
        <f t="shared" si="14"/>
        <v>PRT-LA GUAIRA-6</v>
      </c>
      <c r="AE484" s="8" t="s">
        <v>109</v>
      </c>
      <c r="AF484" s="8"/>
      <c r="AG484" s="8"/>
      <c r="AH484" s="8" t="s">
        <v>73</v>
      </c>
      <c r="AI484" s="5">
        <f t="shared" si="15"/>
        <v>6</v>
      </c>
    </row>
    <row r="485" spans="1:35" s="5" customFormat="1" ht="84.9" hidden="1" customHeight="1" x14ac:dyDescent="0.3">
      <c r="A485" s="7">
        <v>484</v>
      </c>
      <c r="B485" s="8" t="s">
        <v>674</v>
      </c>
      <c r="C485" s="8" t="s">
        <v>675</v>
      </c>
      <c r="D485" s="8" t="s">
        <v>676</v>
      </c>
      <c r="E485" s="8" t="s">
        <v>677</v>
      </c>
      <c r="F485" s="8" t="s">
        <v>678</v>
      </c>
      <c r="G485" s="9">
        <v>1560000</v>
      </c>
      <c r="H485" s="17">
        <v>8</v>
      </c>
      <c r="I485" s="4" t="s">
        <v>76</v>
      </c>
      <c r="J485" s="8" t="s">
        <v>15</v>
      </c>
      <c r="K485" s="8" t="s">
        <v>67</v>
      </c>
      <c r="L485" s="8" t="s">
        <v>679</v>
      </c>
      <c r="M485" s="8">
        <v>12.47</v>
      </c>
      <c r="N485" s="8" t="s">
        <v>69</v>
      </c>
      <c r="O485" s="8">
        <v>0</v>
      </c>
      <c r="P485" s="8" t="s">
        <v>35</v>
      </c>
      <c r="Q485" s="8" t="s">
        <v>642</v>
      </c>
      <c r="R485" s="8" t="s">
        <v>680</v>
      </c>
      <c r="S485" s="19"/>
      <c r="T485" s="6">
        <v>2026</v>
      </c>
      <c r="U485" s="4" t="s">
        <v>4237</v>
      </c>
      <c r="V485" s="15" t="s">
        <v>4270</v>
      </c>
      <c r="W485" s="25"/>
      <c r="X485" s="25"/>
      <c r="Y485" s="25"/>
      <c r="Z485" s="25"/>
      <c r="AA485" s="25"/>
      <c r="AB485" s="25"/>
      <c r="AC485" s="25"/>
      <c r="AD485" s="7" t="str">
        <f t="shared" si="14"/>
        <v>PRT-LA GUAIRA-7</v>
      </c>
      <c r="AE485" s="8" t="s">
        <v>109</v>
      </c>
      <c r="AF485" s="8"/>
      <c r="AG485" s="8"/>
      <c r="AH485" s="8" t="s">
        <v>73</v>
      </c>
      <c r="AI485" s="5">
        <f t="shared" si="15"/>
        <v>7</v>
      </c>
    </row>
    <row r="486" spans="1:35" s="5" customFormat="1" ht="84.9" hidden="1" customHeight="1" x14ac:dyDescent="0.3">
      <c r="A486" s="7">
        <v>485</v>
      </c>
      <c r="B486" s="8" t="s">
        <v>681</v>
      </c>
      <c r="C486" s="8" t="s">
        <v>682</v>
      </c>
      <c r="D486" s="8" t="s">
        <v>676</v>
      </c>
      <c r="E486" s="8" t="s">
        <v>683</v>
      </c>
      <c r="F486" s="8" t="s">
        <v>678</v>
      </c>
      <c r="G486" s="9">
        <v>1320000</v>
      </c>
      <c r="H486" s="17">
        <v>6</v>
      </c>
      <c r="I486" s="4" t="s">
        <v>76</v>
      </c>
      <c r="J486" s="8" t="s">
        <v>15</v>
      </c>
      <c r="K486" s="8" t="s">
        <v>67</v>
      </c>
      <c r="L486" s="8" t="s">
        <v>684</v>
      </c>
      <c r="M486" s="8">
        <v>12.47</v>
      </c>
      <c r="N486" s="8" t="s">
        <v>69</v>
      </c>
      <c r="O486" s="8">
        <v>0</v>
      </c>
      <c r="P486" s="8" t="s">
        <v>35</v>
      </c>
      <c r="Q486" s="8" t="s">
        <v>642</v>
      </c>
      <c r="R486" s="8" t="s">
        <v>685</v>
      </c>
      <c r="S486" s="19"/>
      <c r="T486" s="6">
        <v>2026</v>
      </c>
      <c r="U486" s="4" t="s">
        <v>4237</v>
      </c>
      <c r="V486" s="15" t="s">
        <v>4239</v>
      </c>
      <c r="W486" s="25"/>
      <c r="X486" s="25"/>
      <c r="Y486" s="25"/>
      <c r="Z486" s="25"/>
      <c r="AA486" s="25"/>
      <c r="AB486" s="25"/>
      <c r="AC486" s="25"/>
      <c r="AD486" s="7" t="str">
        <f t="shared" si="14"/>
        <v>PRT-LA GUAIRA-8</v>
      </c>
      <c r="AE486" s="8" t="s">
        <v>109</v>
      </c>
      <c r="AF486" s="8"/>
      <c r="AG486" s="8"/>
      <c r="AH486" s="8" t="s">
        <v>73</v>
      </c>
      <c r="AI486" s="5">
        <f t="shared" si="15"/>
        <v>8</v>
      </c>
    </row>
    <row r="487" spans="1:35" s="5" customFormat="1" ht="84.9" hidden="1" customHeight="1" x14ac:dyDescent="0.3">
      <c r="A487" s="7">
        <v>486</v>
      </c>
      <c r="B487" s="8" t="s">
        <v>686</v>
      </c>
      <c r="C487" s="8" t="s">
        <v>687</v>
      </c>
      <c r="D487" s="8" t="s">
        <v>688</v>
      </c>
      <c r="E487" s="8" t="s">
        <v>689</v>
      </c>
      <c r="F487" s="8" t="s">
        <v>678</v>
      </c>
      <c r="G487" s="9">
        <v>835000</v>
      </c>
      <c r="H487" s="17">
        <v>3</v>
      </c>
      <c r="I487" s="4" t="s">
        <v>76</v>
      </c>
      <c r="J487" s="8" t="s">
        <v>15</v>
      </c>
      <c r="K487" s="8" t="s">
        <v>67</v>
      </c>
      <c r="L487" s="8" t="s">
        <v>690</v>
      </c>
      <c r="M487" s="8">
        <v>12.47</v>
      </c>
      <c r="N487" s="8" t="s">
        <v>69</v>
      </c>
      <c r="O487" s="8">
        <v>0</v>
      </c>
      <c r="P487" s="8" t="s">
        <v>35</v>
      </c>
      <c r="Q487" s="8" t="s">
        <v>642</v>
      </c>
      <c r="R487" s="8" t="s">
        <v>691</v>
      </c>
      <c r="S487" s="19"/>
      <c r="T487" s="6">
        <v>2027</v>
      </c>
      <c r="U487" s="4" t="s">
        <v>4241</v>
      </c>
      <c r="V487" s="15" t="s">
        <v>4242</v>
      </c>
      <c r="W487" s="25"/>
      <c r="X487" s="25"/>
      <c r="Y487" s="25"/>
      <c r="Z487" s="25"/>
      <c r="AA487" s="25"/>
      <c r="AB487" s="25"/>
      <c r="AC487" s="25"/>
      <c r="AD487" s="7" t="str">
        <f t="shared" si="14"/>
        <v>PRT-LA GUAIRA-9</v>
      </c>
      <c r="AE487" s="8" t="s">
        <v>109</v>
      </c>
      <c r="AF487" s="8"/>
      <c r="AG487" s="8"/>
      <c r="AH487" s="8" t="s">
        <v>73</v>
      </c>
      <c r="AI487" s="5">
        <f t="shared" si="15"/>
        <v>9</v>
      </c>
    </row>
    <row r="488" spans="1:35" s="5" customFormat="1" ht="84.9" hidden="1" customHeight="1" x14ac:dyDescent="0.3">
      <c r="A488" s="7">
        <v>487</v>
      </c>
      <c r="B488" s="8" t="s">
        <v>692</v>
      </c>
      <c r="C488" s="8" t="s">
        <v>693</v>
      </c>
      <c r="D488" s="8" t="s">
        <v>694</v>
      </c>
      <c r="E488" s="8" t="s">
        <v>695</v>
      </c>
      <c r="F488" s="8" t="s">
        <v>671</v>
      </c>
      <c r="G488" s="9">
        <v>846290</v>
      </c>
      <c r="H488" s="17">
        <v>5</v>
      </c>
      <c r="I488" s="4" t="s">
        <v>76</v>
      </c>
      <c r="J488" s="8" t="s">
        <v>15</v>
      </c>
      <c r="K488" s="8" t="s">
        <v>67</v>
      </c>
      <c r="L488" s="8" t="s">
        <v>696</v>
      </c>
      <c r="M488" s="8">
        <v>12.47</v>
      </c>
      <c r="N488" s="8" t="s">
        <v>69</v>
      </c>
      <c r="O488" s="8">
        <v>0</v>
      </c>
      <c r="P488" s="8" t="s">
        <v>35</v>
      </c>
      <c r="Q488" s="8" t="s">
        <v>642</v>
      </c>
      <c r="R488" s="8" t="s">
        <v>697</v>
      </c>
      <c r="S488" s="19"/>
      <c r="T488" s="6">
        <v>2027</v>
      </c>
      <c r="U488" s="4" t="s">
        <v>4241</v>
      </c>
      <c r="V488" s="15" t="s">
        <v>4266</v>
      </c>
      <c r="W488" s="25"/>
      <c r="X488" s="25"/>
      <c r="Y488" s="25"/>
      <c r="Z488" s="25"/>
      <c r="AA488" s="25"/>
      <c r="AB488" s="25"/>
      <c r="AC488" s="25"/>
      <c r="AD488" s="7" t="str">
        <f t="shared" si="14"/>
        <v>PRT-LA GUAIRA-10</v>
      </c>
      <c r="AE488" s="8" t="s">
        <v>109</v>
      </c>
      <c r="AF488" s="8"/>
      <c r="AG488" s="8"/>
      <c r="AH488" s="8" t="s">
        <v>73</v>
      </c>
      <c r="AI488" s="5">
        <f t="shared" si="15"/>
        <v>10</v>
      </c>
    </row>
    <row r="489" spans="1:35" s="5" customFormat="1" ht="84.9" hidden="1" customHeight="1" x14ac:dyDescent="0.3">
      <c r="A489" s="7">
        <v>488</v>
      </c>
      <c r="B489" s="8" t="s">
        <v>698</v>
      </c>
      <c r="C489" s="8" t="s">
        <v>699</v>
      </c>
      <c r="D489" s="8" t="s">
        <v>700</v>
      </c>
      <c r="E489" s="8" t="s">
        <v>701</v>
      </c>
      <c r="F489" s="8" t="s">
        <v>671</v>
      </c>
      <c r="G489" s="9">
        <v>465000</v>
      </c>
      <c r="H489" s="17">
        <v>3</v>
      </c>
      <c r="I489" s="4" t="s">
        <v>76</v>
      </c>
      <c r="J489" s="8" t="s">
        <v>15</v>
      </c>
      <c r="K489" s="8" t="s">
        <v>67</v>
      </c>
      <c r="L489" s="8" t="s">
        <v>702</v>
      </c>
      <c r="M489" s="8">
        <v>12.47</v>
      </c>
      <c r="N489" s="8" t="s">
        <v>69</v>
      </c>
      <c r="O489" s="8">
        <v>0</v>
      </c>
      <c r="P489" s="8" t="s">
        <v>35</v>
      </c>
      <c r="Q489" s="8" t="s">
        <v>642</v>
      </c>
      <c r="R489" s="8" t="s">
        <v>703</v>
      </c>
      <c r="S489" s="19"/>
      <c r="T489" s="6">
        <v>2028</v>
      </c>
      <c r="U489" s="4" t="s">
        <v>4243</v>
      </c>
      <c r="V489" s="15" t="s">
        <v>4244</v>
      </c>
      <c r="W489" s="25"/>
      <c r="X489" s="25"/>
      <c r="Y489" s="25"/>
      <c r="Z489" s="25"/>
      <c r="AA489" s="25"/>
      <c r="AB489" s="25"/>
      <c r="AC489" s="25"/>
      <c r="AD489" s="7" t="str">
        <f t="shared" si="14"/>
        <v>PRT-LA GUAIRA-11</v>
      </c>
      <c r="AE489" s="8" t="s">
        <v>109</v>
      </c>
      <c r="AF489" s="8"/>
      <c r="AG489" s="8"/>
      <c r="AH489" s="8" t="s">
        <v>73</v>
      </c>
      <c r="AI489" s="5">
        <f t="shared" si="15"/>
        <v>11</v>
      </c>
    </row>
    <row r="490" spans="1:35" s="5" customFormat="1" ht="84.9" hidden="1" customHeight="1" x14ac:dyDescent="0.3">
      <c r="A490" s="7">
        <v>489</v>
      </c>
      <c r="B490" s="8" t="s">
        <v>704</v>
      </c>
      <c r="C490" s="8" t="s">
        <v>693</v>
      </c>
      <c r="D490" s="8" t="s">
        <v>705</v>
      </c>
      <c r="E490" s="8" t="s">
        <v>706</v>
      </c>
      <c r="F490" s="8" t="s">
        <v>671</v>
      </c>
      <c r="G490" s="9">
        <v>415000</v>
      </c>
      <c r="H490" s="17">
        <v>3</v>
      </c>
      <c r="I490" s="4" t="s">
        <v>76</v>
      </c>
      <c r="J490" s="8" t="s">
        <v>15</v>
      </c>
      <c r="K490" s="8" t="s">
        <v>67</v>
      </c>
      <c r="L490" s="8" t="s">
        <v>707</v>
      </c>
      <c r="M490" s="8">
        <v>12.47</v>
      </c>
      <c r="N490" s="8" t="s">
        <v>69</v>
      </c>
      <c r="O490" s="8">
        <v>0</v>
      </c>
      <c r="P490" s="8" t="s">
        <v>35</v>
      </c>
      <c r="Q490" s="8" t="s">
        <v>642</v>
      </c>
      <c r="R490" s="8" t="s">
        <v>708</v>
      </c>
      <c r="S490" s="19"/>
      <c r="T490" s="6">
        <v>2028</v>
      </c>
      <c r="U490" s="4" t="s">
        <v>4243</v>
      </c>
      <c r="V490" s="15" t="s">
        <v>4244</v>
      </c>
      <c r="W490" s="25"/>
      <c r="X490" s="25"/>
      <c r="Y490" s="25"/>
      <c r="Z490" s="25"/>
      <c r="AA490" s="25"/>
      <c r="AB490" s="25"/>
      <c r="AC490" s="25"/>
      <c r="AD490" s="7" t="str">
        <f t="shared" si="14"/>
        <v>PRT-LA GUAIRA-12</v>
      </c>
      <c r="AE490" s="8" t="s">
        <v>109</v>
      </c>
      <c r="AF490" s="8"/>
      <c r="AG490" s="8"/>
      <c r="AH490" s="8" t="s">
        <v>73</v>
      </c>
      <c r="AI490" s="5">
        <f t="shared" si="15"/>
        <v>12</v>
      </c>
    </row>
    <row r="491" spans="1:35" s="5" customFormat="1" ht="84.9" hidden="1" customHeight="1" x14ac:dyDescent="0.3">
      <c r="A491" s="7">
        <v>490</v>
      </c>
      <c r="B491" s="8" t="s">
        <v>709</v>
      </c>
      <c r="C491" s="8" t="s">
        <v>710</v>
      </c>
      <c r="D491" s="8" t="s">
        <v>711</v>
      </c>
      <c r="E491" s="8" t="s">
        <v>712</v>
      </c>
      <c r="F491" s="8" t="s">
        <v>713</v>
      </c>
      <c r="G491" s="9">
        <v>269913.60000000003</v>
      </c>
      <c r="H491" s="17">
        <v>8</v>
      </c>
      <c r="I491" s="4" t="s">
        <v>76</v>
      </c>
      <c r="J491" s="8" t="s">
        <v>15</v>
      </c>
      <c r="K491" s="8" t="s">
        <v>67</v>
      </c>
      <c r="L491" s="8" t="s">
        <v>230</v>
      </c>
      <c r="M491" s="8"/>
      <c r="N491" s="8" t="s">
        <v>142</v>
      </c>
      <c r="O491" s="8">
        <v>10.8</v>
      </c>
      <c r="P491" s="8" t="s">
        <v>35</v>
      </c>
      <c r="Q491" s="8" t="s">
        <v>642</v>
      </c>
      <c r="R491" s="8" t="s">
        <v>714</v>
      </c>
      <c r="S491" s="19"/>
      <c r="T491" s="6">
        <v>2029</v>
      </c>
      <c r="U491" s="4" t="s">
        <v>4249</v>
      </c>
      <c r="V491" s="15" t="s">
        <v>4271</v>
      </c>
      <c r="W491" s="25"/>
      <c r="X491" s="25"/>
      <c r="Y491" s="25"/>
      <c r="Z491" s="25"/>
      <c r="AA491" s="25"/>
      <c r="AB491" s="25"/>
      <c r="AC491" s="25"/>
      <c r="AD491" s="7" t="str">
        <f t="shared" si="14"/>
        <v>PRT-LA GUAIRA-13</v>
      </c>
      <c r="AE491" s="8" t="s">
        <v>144</v>
      </c>
      <c r="AF491" s="8"/>
      <c r="AG491" s="8"/>
      <c r="AH491" s="8" t="s">
        <v>73</v>
      </c>
      <c r="AI491" s="5">
        <f t="shared" si="15"/>
        <v>13</v>
      </c>
    </row>
    <row r="492" spans="1:35" s="5" customFormat="1" ht="84.9" hidden="1" customHeight="1" x14ac:dyDescent="0.3">
      <c r="A492" s="7">
        <v>491</v>
      </c>
      <c r="B492" s="8" t="s">
        <v>715</v>
      </c>
      <c r="C492" s="8" t="s">
        <v>716</v>
      </c>
      <c r="D492" s="8" t="s">
        <v>717</v>
      </c>
      <c r="E492" s="8" t="s">
        <v>718</v>
      </c>
      <c r="F492" s="8" t="s">
        <v>719</v>
      </c>
      <c r="G492" s="9">
        <v>3526330</v>
      </c>
      <c r="H492" s="17">
        <v>5</v>
      </c>
      <c r="I492" s="4" t="s">
        <v>66</v>
      </c>
      <c r="J492" s="8" t="s">
        <v>15</v>
      </c>
      <c r="K492" s="8" t="s">
        <v>91</v>
      </c>
      <c r="L492" s="8" t="s">
        <v>720</v>
      </c>
      <c r="M492" s="8">
        <v>30</v>
      </c>
      <c r="N492" s="8" t="s">
        <v>93</v>
      </c>
      <c r="O492" s="8">
        <v>5</v>
      </c>
      <c r="P492" s="8" t="s">
        <v>35</v>
      </c>
      <c r="Q492" s="8" t="s">
        <v>642</v>
      </c>
      <c r="R492" s="8" t="s">
        <v>721</v>
      </c>
      <c r="S492" s="19">
        <v>45931</v>
      </c>
      <c r="T492" s="6">
        <v>2025</v>
      </c>
      <c r="U492" s="4"/>
      <c r="V492" s="15"/>
      <c r="W492" s="25"/>
      <c r="X492" s="25"/>
      <c r="Y492" s="25"/>
      <c r="Z492" s="25"/>
      <c r="AA492" s="25"/>
      <c r="AB492" s="25"/>
      <c r="AC492" s="25"/>
      <c r="AD492" s="7" t="str">
        <f t="shared" si="14"/>
        <v>PRT-LA GUAIRA-14</v>
      </c>
      <c r="AE492" s="8" t="s">
        <v>167</v>
      </c>
      <c r="AF492" s="8"/>
      <c r="AG492" s="8"/>
      <c r="AH492" s="8" t="s">
        <v>73</v>
      </c>
      <c r="AI492" s="5">
        <f t="shared" si="15"/>
        <v>14</v>
      </c>
    </row>
    <row r="493" spans="1:35" s="5" customFormat="1" ht="84.9" hidden="1" customHeight="1" x14ac:dyDescent="0.3">
      <c r="A493" s="7">
        <v>492</v>
      </c>
      <c r="B493" s="8" t="s">
        <v>722</v>
      </c>
      <c r="C493" s="8" t="s">
        <v>723</v>
      </c>
      <c r="D493" s="8" t="s">
        <v>724</v>
      </c>
      <c r="E493" s="8" t="s">
        <v>725</v>
      </c>
      <c r="F493" s="8" t="s">
        <v>726</v>
      </c>
      <c r="G493" s="9">
        <v>2836400</v>
      </c>
      <c r="H493" s="17">
        <v>5</v>
      </c>
      <c r="I493" s="4" t="s">
        <v>76</v>
      </c>
      <c r="J493" s="8" t="s">
        <v>15</v>
      </c>
      <c r="K493" s="8" t="s">
        <v>91</v>
      </c>
      <c r="L493" s="8" t="s">
        <v>727</v>
      </c>
      <c r="M493" s="8">
        <v>30</v>
      </c>
      <c r="N493" s="8" t="s">
        <v>93</v>
      </c>
      <c r="O493" s="8">
        <v>5</v>
      </c>
      <c r="P493" s="8" t="s">
        <v>35</v>
      </c>
      <c r="Q493" s="8" t="s">
        <v>642</v>
      </c>
      <c r="R493" s="8" t="s">
        <v>728</v>
      </c>
      <c r="S493" s="19">
        <v>46966</v>
      </c>
      <c r="T493" s="6">
        <v>2028</v>
      </c>
      <c r="U493" s="4" t="s">
        <v>4243</v>
      </c>
      <c r="V493" s="15" t="s">
        <v>4279</v>
      </c>
      <c r="W493" s="25"/>
      <c r="X493" s="25"/>
      <c r="Y493" s="25"/>
      <c r="Z493" s="25"/>
      <c r="AA493" s="25"/>
      <c r="AB493" s="25"/>
      <c r="AC493" s="25"/>
      <c r="AD493" s="7" t="str">
        <f t="shared" si="14"/>
        <v>PRT-LA GUAIRA-15</v>
      </c>
      <c r="AE493" s="8" t="s">
        <v>167</v>
      </c>
      <c r="AF493" s="8"/>
      <c r="AG493" s="8"/>
      <c r="AH493" s="8" t="s">
        <v>73</v>
      </c>
      <c r="AI493" s="5">
        <f t="shared" si="15"/>
        <v>15</v>
      </c>
    </row>
    <row r="494" spans="1:35" s="5" customFormat="1" ht="84.9" hidden="1" customHeight="1" x14ac:dyDescent="0.3">
      <c r="A494" s="7">
        <v>493</v>
      </c>
      <c r="B494" s="8" t="s">
        <v>729</v>
      </c>
      <c r="C494" s="8" t="s">
        <v>730</v>
      </c>
      <c r="D494" s="8" t="s">
        <v>731</v>
      </c>
      <c r="E494" s="8" t="s">
        <v>732</v>
      </c>
      <c r="F494" s="8" t="s">
        <v>733</v>
      </c>
      <c r="G494" s="9">
        <v>3700000</v>
      </c>
      <c r="H494" s="17">
        <v>3</v>
      </c>
      <c r="I494" s="4" t="s">
        <v>76</v>
      </c>
      <c r="J494" s="8" t="s">
        <v>15</v>
      </c>
      <c r="K494" s="8" t="s">
        <v>91</v>
      </c>
      <c r="L494" s="8" t="s">
        <v>734</v>
      </c>
      <c r="M494" s="8">
        <v>30</v>
      </c>
      <c r="N494" s="8" t="s">
        <v>93</v>
      </c>
      <c r="O494" s="8">
        <v>10</v>
      </c>
      <c r="P494" s="8" t="s">
        <v>35</v>
      </c>
      <c r="Q494" s="8" t="s">
        <v>642</v>
      </c>
      <c r="R494" s="8" t="s">
        <v>735</v>
      </c>
      <c r="S494" s="19">
        <v>46023</v>
      </c>
      <c r="T494" s="6">
        <v>2026</v>
      </c>
      <c r="U494" s="4" t="s">
        <v>4237</v>
      </c>
      <c r="V494" s="15" t="s">
        <v>4240</v>
      </c>
      <c r="W494" s="25"/>
      <c r="X494" s="25"/>
      <c r="Y494" s="25"/>
      <c r="Z494" s="25"/>
      <c r="AA494" s="25"/>
      <c r="AB494" s="25"/>
      <c r="AC494" s="25"/>
      <c r="AD494" s="7" t="str">
        <f t="shared" si="14"/>
        <v>PRT-LA GUAIRA-16</v>
      </c>
      <c r="AE494" s="8" t="s">
        <v>167</v>
      </c>
      <c r="AF494" s="8"/>
      <c r="AG494" s="8"/>
      <c r="AH494" s="8" t="s">
        <v>73</v>
      </c>
      <c r="AI494" s="5">
        <f t="shared" si="15"/>
        <v>16</v>
      </c>
    </row>
    <row r="495" spans="1:35" s="5" customFormat="1" ht="84.9" hidden="1" customHeight="1" x14ac:dyDescent="0.3">
      <c r="A495" s="7">
        <v>494</v>
      </c>
      <c r="B495" s="8" t="s">
        <v>736</v>
      </c>
      <c r="C495" s="8" t="s">
        <v>730</v>
      </c>
      <c r="D495" s="8" t="s">
        <v>737</v>
      </c>
      <c r="E495" s="8" t="s">
        <v>738</v>
      </c>
      <c r="F495" s="8" t="s">
        <v>733</v>
      </c>
      <c r="G495" s="9">
        <v>3700000</v>
      </c>
      <c r="H495" s="17">
        <v>2</v>
      </c>
      <c r="I495" s="4" t="s">
        <v>76</v>
      </c>
      <c r="J495" s="8" t="s">
        <v>15</v>
      </c>
      <c r="K495" s="8" t="s">
        <v>91</v>
      </c>
      <c r="L495" s="8" t="s">
        <v>739</v>
      </c>
      <c r="M495" s="8">
        <v>30</v>
      </c>
      <c r="N495" s="8" t="s">
        <v>93</v>
      </c>
      <c r="O495" s="8">
        <v>1.5</v>
      </c>
      <c r="P495" s="8" t="s">
        <v>35</v>
      </c>
      <c r="Q495" s="8" t="s">
        <v>642</v>
      </c>
      <c r="R495" s="8" t="s">
        <v>740</v>
      </c>
      <c r="S495" s="19">
        <v>46204</v>
      </c>
      <c r="T495" s="6">
        <v>2026</v>
      </c>
      <c r="U495" s="4" t="s">
        <v>4237</v>
      </c>
      <c r="V495" s="15" t="s">
        <v>4238</v>
      </c>
      <c r="W495" s="25"/>
      <c r="X495" s="25"/>
      <c r="Y495" s="25"/>
      <c r="Z495" s="25"/>
      <c r="AA495" s="25"/>
      <c r="AB495" s="25"/>
      <c r="AC495" s="25"/>
      <c r="AD495" s="7" t="str">
        <f t="shared" si="14"/>
        <v>PRT-LA GUAIRA-17</v>
      </c>
      <c r="AE495" s="8" t="s">
        <v>167</v>
      </c>
      <c r="AF495" s="8"/>
      <c r="AG495" s="8"/>
      <c r="AH495" s="8" t="s">
        <v>73</v>
      </c>
      <c r="AI495" s="5">
        <f t="shared" si="15"/>
        <v>17</v>
      </c>
    </row>
    <row r="496" spans="1:35" s="5" customFormat="1" ht="84.9" hidden="1" customHeight="1" x14ac:dyDescent="0.3">
      <c r="A496" s="7">
        <v>495</v>
      </c>
      <c r="B496" s="8" t="s">
        <v>741</v>
      </c>
      <c r="C496" s="8" t="s">
        <v>730</v>
      </c>
      <c r="D496" s="8" t="s">
        <v>742</v>
      </c>
      <c r="E496" s="8" t="s">
        <v>738</v>
      </c>
      <c r="F496" s="8" t="s">
        <v>733</v>
      </c>
      <c r="G496" s="9">
        <v>3700000</v>
      </c>
      <c r="H496" s="17">
        <v>2</v>
      </c>
      <c r="I496" s="4" t="s">
        <v>76</v>
      </c>
      <c r="J496" s="8" t="s">
        <v>15</v>
      </c>
      <c r="K496" s="8" t="s">
        <v>91</v>
      </c>
      <c r="L496" s="8" t="s">
        <v>743</v>
      </c>
      <c r="M496" s="8">
        <v>30</v>
      </c>
      <c r="N496" s="8" t="s">
        <v>93</v>
      </c>
      <c r="O496" s="8">
        <v>1.5</v>
      </c>
      <c r="P496" s="8" t="s">
        <v>35</v>
      </c>
      <c r="Q496" s="8" t="s">
        <v>642</v>
      </c>
      <c r="R496" s="8" t="s">
        <v>744</v>
      </c>
      <c r="S496" s="19">
        <v>46204</v>
      </c>
      <c r="T496" s="6">
        <v>2026</v>
      </c>
      <c r="U496" s="4" t="s">
        <v>4237</v>
      </c>
      <c r="V496" s="15" t="s">
        <v>4238</v>
      </c>
      <c r="W496" s="25"/>
      <c r="X496" s="25"/>
      <c r="Y496" s="25"/>
      <c r="Z496" s="25"/>
      <c r="AA496" s="25"/>
      <c r="AB496" s="25"/>
      <c r="AC496" s="25"/>
      <c r="AD496" s="7" t="str">
        <f t="shared" si="14"/>
        <v>PRT-LA GUAIRA-18</v>
      </c>
      <c r="AE496" s="8" t="s">
        <v>167</v>
      </c>
      <c r="AF496" s="8"/>
      <c r="AG496" s="8"/>
      <c r="AH496" s="8" t="s">
        <v>73</v>
      </c>
      <c r="AI496" s="5">
        <f t="shared" si="15"/>
        <v>18</v>
      </c>
    </row>
    <row r="497" spans="1:35" s="5" customFormat="1" ht="84.9" hidden="1" customHeight="1" x14ac:dyDescent="0.3">
      <c r="A497" s="7">
        <v>496</v>
      </c>
      <c r="B497" s="8" t="s">
        <v>745</v>
      </c>
      <c r="C497" s="8" t="s">
        <v>746</v>
      </c>
      <c r="D497" s="8" t="s">
        <v>747</v>
      </c>
      <c r="E497" s="8" t="s">
        <v>748</v>
      </c>
      <c r="F497" s="8" t="s">
        <v>749</v>
      </c>
      <c r="G497" s="9">
        <v>9754000</v>
      </c>
      <c r="H497" s="17">
        <v>5</v>
      </c>
      <c r="I497" s="4" t="s">
        <v>76</v>
      </c>
      <c r="J497" s="8" t="s">
        <v>15</v>
      </c>
      <c r="K497" s="8" t="s">
        <v>91</v>
      </c>
      <c r="L497" s="8" t="s">
        <v>750</v>
      </c>
      <c r="M497" s="8">
        <v>30</v>
      </c>
      <c r="N497" s="8" t="s">
        <v>93</v>
      </c>
      <c r="O497" s="8">
        <v>30</v>
      </c>
      <c r="P497" s="8" t="s">
        <v>35</v>
      </c>
      <c r="Q497" s="8" t="s">
        <v>642</v>
      </c>
      <c r="R497" s="8" t="s">
        <v>751</v>
      </c>
      <c r="S497" s="19">
        <v>46419</v>
      </c>
      <c r="T497" s="6">
        <v>2027</v>
      </c>
      <c r="U497" s="4" t="s">
        <v>4241</v>
      </c>
      <c r="V497" s="15" t="s">
        <v>4266</v>
      </c>
      <c r="W497" s="25"/>
      <c r="X497" s="25"/>
      <c r="Y497" s="25"/>
      <c r="Z497" s="25"/>
      <c r="AA497" s="25"/>
      <c r="AB497" s="25"/>
      <c r="AC497" s="25"/>
      <c r="AD497" s="7" t="str">
        <f t="shared" si="14"/>
        <v>PRT-LA GUAIRA-19</v>
      </c>
      <c r="AE497" s="8" t="s">
        <v>167</v>
      </c>
      <c r="AF497" s="8"/>
      <c r="AG497" s="8"/>
      <c r="AH497" s="8" t="s">
        <v>73</v>
      </c>
      <c r="AI497" s="5">
        <f t="shared" si="15"/>
        <v>19</v>
      </c>
    </row>
    <row r="498" spans="1:35" s="5" customFormat="1" ht="84.9" hidden="1" customHeight="1" x14ac:dyDescent="0.3">
      <c r="A498" s="7">
        <v>497</v>
      </c>
      <c r="B498" s="8" t="s">
        <v>2538</v>
      </c>
      <c r="C498" s="8" t="s">
        <v>2539</v>
      </c>
      <c r="D498" s="8" t="s">
        <v>2540</v>
      </c>
      <c r="E498" s="8" t="s">
        <v>2541</v>
      </c>
      <c r="F498" s="8" t="s">
        <v>2</v>
      </c>
      <c r="G498" s="9">
        <v>168190</v>
      </c>
      <c r="H498" s="17">
        <v>10</v>
      </c>
      <c r="I498" s="4" t="s">
        <v>228</v>
      </c>
      <c r="J498" s="8" t="s">
        <v>15</v>
      </c>
      <c r="K498" s="8" t="s">
        <v>67</v>
      </c>
      <c r="L498" s="8" t="s">
        <v>2542</v>
      </c>
      <c r="M498" s="8">
        <v>23.9</v>
      </c>
      <c r="N498" s="8" t="s">
        <v>93</v>
      </c>
      <c r="O498" s="8">
        <v>2</v>
      </c>
      <c r="P498" s="8" t="s">
        <v>4</v>
      </c>
      <c r="Q498" s="8" t="s">
        <v>2543</v>
      </c>
      <c r="R498" s="8" t="s">
        <v>2544</v>
      </c>
      <c r="S498" s="19">
        <v>46204</v>
      </c>
      <c r="T498" s="6">
        <v>2026</v>
      </c>
      <c r="U498" s="4" t="s">
        <v>4237</v>
      </c>
      <c r="V498" s="15" t="s">
        <v>4273</v>
      </c>
      <c r="W498" s="25"/>
      <c r="X498" s="25"/>
      <c r="Y498" s="25"/>
      <c r="Z498" s="25"/>
      <c r="AA498" s="25"/>
      <c r="AB498" s="25"/>
      <c r="AC498" s="25"/>
      <c r="AD498" s="7" t="str">
        <f t="shared" si="14"/>
        <v>PRT-LARA-1</v>
      </c>
      <c r="AE498" s="8" t="s">
        <v>72</v>
      </c>
      <c r="AF498" s="8"/>
      <c r="AG498" s="8"/>
      <c r="AH498" s="8" t="s">
        <v>73</v>
      </c>
      <c r="AI498" s="5">
        <v>1</v>
      </c>
    </row>
    <row r="499" spans="1:35" s="5" customFormat="1" ht="84.9" hidden="1" customHeight="1" x14ac:dyDescent="0.3">
      <c r="A499" s="7">
        <v>498</v>
      </c>
      <c r="B499" s="8" t="s">
        <v>2545</v>
      </c>
      <c r="C499" s="8" t="s">
        <v>2546</v>
      </c>
      <c r="D499" s="8" t="s">
        <v>2547</v>
      </c>
      <c r="E499" s="8" t="s">
        <v>2548</v>
      </c>
      <c r="F499" s="8" t="s">
        <v>2</v>
      </c>
      <c r="G499" s="9">
        <v>2000</v>
      </c>
      <c r="H499" s="17">
        <v>2</v>
      </c>
      <c r="I499" s="4" t="s">
        <v>66</v>
      </c>
      <c r="J499" s="8" t="s">
        <v>64</v>
      </c>
      <c r="K499" s="8" t="s">
        <v>67</v>
      </c>
      <c r="L499" s="8" t="s">
        <v>2549</v>
      </c>
      <c r="M499" s="8">
        <v>23.9</v>
      </c>
      <c r="N499" s="8" t="s">
        <v>93</v>
      </c>
      <c r="O499" s="8">
        <v>10</v>
      </c>
      <c r="P499" s="8" t="s">
        <v>4</v>
      </c>
      <c r="Q499" s="8" t="s">
        <v>2543</v>
      </c>
      <c r="R499" s="8" t="s">
        <v>2550</v>
      </c>
      <c r="S499" s="19">
        <v>45976</v>
      </c>
      <c r="T499" s="6">
        <v>2025</v>
      </c>
      <c r="U499" s="4" t="s">
        <v>4235</v>
      </c>
      <c r="V499" s="15" t="s">
        <v>4236</v>
      </c>
      <c r="W499" s="25"/>
      <c r="X499" s="25"/>
      <c r="Y499" s="25"/>
      <c r="Z499" s="25"/>
      <c r="AA499" s="25"/>
      <c r="AB499" s="25"/>
      <c r="AC499" s="25"/>
      <c r="AD499" s="7" t="str">
        <f t="shared" si="14"/>
        <v>PRT-LARA-2</v>
      </c>
      <c r="AE499" s="8" t="s">
        <v>72</v>
      </c>
      <c r="AF499" s="8"/>
      <c r="AG499" s="8"/>
      <c r="AH499" s="8" t="s">
        <v>73</v>
      </c>
      <c r="AI499" s="5">
        <f t="shared" si="15"/>
        <v>2</v>
      </c>
    </row>
    <row r="500" spans="1:35" s="5" customFormat="1" ht="84.9" hidden="1" customHeight="1" x14ac:dyDescent="0.3">
      <c r="A500" s="7">
        <v>499</v>
      </c>
      <c r="B500" s="8" t="s">
        <v>2551</v>
      </c>
      <c r="C500" s="8" t="s">
        <v>2539</v>
      </c>
      <c r="D500" s="8" t="s">
        <v>2540</v>
      </c>
      <c r="E500" s="8" t="s">
        <v>2552</v>
      </c>
      <c r="F500" s="8" t="s">
        <v>2</v>
      </c>
      <c r="G500" s="9">
        <v>672752.56584553269</v>
      </c>
      <c r="H500" s="17">
        <v>15</v>
      </c>
      <c r="I500" s="4" t="s">
        <v>228</v>
      </c>
      <c r="J500" s="8" t="s">
        <v>15</v>
      </c>
      <c r="K500" s="8" t="s">
        <v>67</v>
      </c>
      <c r="L500" s="8" t="s">
        <v>2553</v>
      </c>
      <c r="M500" s="8">
        <v>23.9</v>
      </c>
      <c r="N500" s="8" t="s">
        <v>93</v>
      </c>
      <c r="O500" s="8">
        <v>2</v>
      </c>
      <c r="P500" s="8" t="s">
        <v>4</v>
      </c>
      <c r="Q500" s="8" t="s">
        <v>2543</v>
      </c>
      <c r="R500" s="8" t="s">
        <v>2544</v>
      </c>
      <c r="S500" s="19">
        <v>46204</v>
      </c>
      <c r="T500" s="6">
        <v>2026</v>
      </c>
      <c r="U500" s="4" t="s">
        <v>4237</v>
      </c>
      <c r="V500" s="15" t="s">
        <v>4242</v>
      </c>
      <c r="W500" s="25"/>
      <c r="X500" s="25"/>
      <c r="Y500" s="25"/>
      <c r="Z500" s="25"/>
      <c r="AA500" s="25"/>
      <c r="AB500" s="25"/>
      <c r="AC500" s="25"/>
      <c r="AD500" s="7" t="str">
        <f t="shared" si="14"/>
        <v>PRT-LARA-3</v>
      </c>
      <c r="AE500" s="8" t="s">
        <v>109</v>
      </c>
      <c r="AF500" s="8"/>
      <c r="AG500" s="8"/>
      <c r="AH500" s="8" t="s">
        <v>73</v>
      </c>
      <c r="AI500" s="5">
        <f t="shared" si="15"/>
        <v>3</v>
      </c>
    </row>
    <row r="501" spans="1:35" s="5" customFormat="1" ht="84.9" hidden="1" customHeight="1" x14ac:dyDescent="0.3">
      <c r="A501" s="7">
        <v>500</v>
      </c>
      <c r="B501" s="8" t="s">
        <v>2554</v>
      </c>
      <c r="C501" s="8" t="s">
        <v>2555</v>
      </c>
      <c r="D501" s="8" t="s">
        <v>2556</v>
      </c>
      <c r="E501" s="8" t="s">
        <v>2557</v>
      </c>
      <c r="F501" s="8" t="s">
        <v>2</v>
      </c>
      <c r="G501" s="9">
        <v>540217.17440211005</v>
      </c>
      <c r="H501" s="17">
        <v>6</v>
      </c>
      <c r="I501" s="4" t="s">
        <v>66</v>
      </c>
      <c r="J501" s="8" t="s">
        <v>15</v>
      </c>
      <c r="K501" s="8" t="s">
        <v>67</v>
      </c>
      <c r="L501" s="8" t="s">
        <v>2558</v>
      </c>
      <c r="M501" s="8">
        <v>23.9</v>
      </c>
      <c r="N501" s="8" t="s">
        <v>93</v>
      </c>
      <c r="O501" s="8">
        <v>5</v>
      </c>
      <c r="P501" s="8" t="s">
        <v>4</v>
      </c>
      <c r="Q501" s="8" t="s">
        <v>2559</v>
      </c>
      <c r="R501" s="8" t="s">
        <v>2560</v>
      </c>
      <c r="S501" s="19">
        <v>46569</v>
      </c>
      <c r="T501" s="6">
        <v>2027</v>
      </c>
      <c r="U501" s="4" t="s">
        <v>4241</v>
      </c>
      <c r="V501" s="15" t="s">
        <v>4260</v>
      </c>
      <c r="W501" s="25"/>
      <c r="X501" s="25"/>
      <c r="Y501" s="25"/>
      <c r="Z501" s="25"/>
      <c r="AA501" s="25"/>
      <c r="AB501" s="25"/>
      <c r="AC501" s="25"/>
      <c r="AD501" s="7" t="str">
        <f t="shared" si="14"/>
        <v>PRT-LARA-4</v>
      </c>
      <c r="AE501" s="8" t="s">
        <v>109</v>
      </c>
      <c r="AF501" s="8"/>
      <c r="AG501" s="8"/>
      <c r="AH501" s="8" t="s">
        <v>73</v>
      </c>
      <c r="AI501" s="5">
        <f t="shared" si="15"/>
        <v>4</v>
      </c>
    </row>
    <row r="502" spans="1:35" s="5" customFormat="1" ht="84.9" hidden="1" customHeight="1" x14ac:dyDescent="0.3">
      <c r="A502" s="7">
        <v>501</v>
      </c>
      <c r="B502" s="8" t="s">
        <v>2561</v>
      </c>
      <c r="C502" s="8" t="s">
        <v>2562</v>
      </c>
      <c r="D502" s="8" t="s">
        <v>2563</v>
      </c>
      <c r="E502" s="8" t="s">
        <v>2564</v>
      </c>
      <c r="F502" s="8" t="s">
        <v>2565</v>
      </c>
      <c r="G502" s="9">
        <v>849728</v>
      </c>
      <c r="H502" s="17">
        <v>3</v>
      </c>
      <c r="I502" s="4" t="s">
        <v>76</v>
      </c>
      <c r="J502" s="8" t="s">
        <v>15</v>
      </c>
      <c r="K502" s="8" t="s">
        <v>67</v>
      </c>
      <c r="L502" s="8" t="s">
        <v>2566</v>
      </c>
      <c r="M502" s="8"/>
      <c r="N502" s="8" t="s">
        <v>142</v>
      </c>
      <c r="O502" s="8">
        <v>34</v>
      </c>
      <c r="P502" s="8" t="s">
        <v>4</v>
      </c>
      <c r="Q502" s="8" t="s">
        <v>2567</v>
      </c>
      <c r="R502" s="8" t="s">
        <v>2568</v>
      </c>
      <c r="S502" s="19">
        <v>46082</v>
      </c>
      <c r="T502" s="6">
        <v>2026</v>
      </c>
      <c r="U502" s="4" t="s">
        <v>4237</v>
      </c>
      <c r="V502" s="15" t="s">
        <v>4240</v>
      </c>
      <c r="W502" s="25"/>
      <c r="X502" s="25"/>
      <c r="Y502" s="25"/>
      <c r="Z502" s="25"/>
      <c r="AA502" s="25"/>
      <c r="AB502" s="25"/>
      <c r="AC502" s="25"/>
      <c r="AD502" s="7" t="str">
        <f t="shared" si="14"/>
        <v>PRT-LARA-5</v>
      </c>
      <c r="AE502" s="8" t="s">
        <v>144</v>
      </c>
      <c r="AF502" s="8"/>
      <c r="AG502" s="8"/>
      <c r="AH502" s="8" t="s">
        <v>73</v>
      </c>
      <c r="AI502" s="5">
        <f t="shared" si="15"/>
        <v>5</v>
      </c>
    </row>
    <row r="503" spans="1:35" s="5" customFormat="1" ht="84.9" hidden="1" customHeight="1" x14ac:dyDescent="0.3">
      <c r="A503" s="7">
        <v>502</v>
      </c>
      <c r="B503" s="8" t="s">
        <v>2569</v>
      </c>
      <c r="C503" s="8" t="s">
        <v>2570</v>
      </c>
      <c r="D503" s="8" t="s">
        <v>2571</v>
      </c>
      <c r="E503" s="8" t="s">
        <v>2572</v>
      </c>
      <c r="F503" s="8" t="s">
        <v>2</v>
      </c>
      <c r="G503" s="9">
        <v>50000</v>
      </c>
      <c r="H503" s="17">
        <v>3</v>
      </c>
      <c r="I503" s="4" t="s">
        <v>228</v>
      </c>
      <c r="J503" s="8" t="s">
        <v>15</v>
      </c>
      <c r="K503" s="8" t="s">
        <v>91</v>
      </c>
      <c r="L503" s="8" t="s">
        <v>2573</v>
      </c>
      <c r="M503" s="8">
        <v>34.5</v>
      </c>
      <c r="N503" s="8" t="s">
        <v>93</v>
      </c>
      <c r="O503" s="8">
        <v>5</v>
      </c>
      <c r="P503" s="8" t="s">
        <v>4</v>
      </c>
      <c r="Q503" s="8" t="s">
        <v>2574</v>
      </c>
      <c r="R503" s="8" t="s">
        <v>2575</v>
      </c>
      <c r="S503" s="19">
        <v>46054</v>
      </c>
      <c r="T503" s="6">
        <v>2026</v>
      </c>
      <c r="U503" s="4" t="s">
        <v>4237</v>
      </c>
      <c r="V503" s="15" t="s">
        <v>4240</v>
      </c>
      <c r="W503" s="25"/>
      <c r="X503" s="25"/>
      <c r="Y503" s="25"/>
      <c r="Z503" s="25"/>
      <c r="AA503" s="25"/>
      <c r="AB503" s="25"/>
      <c r="AC503" s="25"/>
      <c r="AD503" s="7" t="str">
        <f t="shared" si="14"/>
        <v>PRT-LARA-6</v>
      </c>
      <c r="AE503" s="8" t="s">
        <v>167</v>
      </c>
      <c r="AF503" s="8"/>
      <c r="AG503" s="8"/>
      <c r="AH503" s="8" t="s">
        <v>73</v>
      </c>
      <c r="AI503" s="5">
        <f t="shared" si="15"/>
        <v>6</v>
      </c>
    </row>
    <row r="504" spans="1:35" s="5" customFormat="1" ht="84.9" hidden="1" customHeight="1" x14ac:dyDescent="0.3">
      <c r="A504" s="7">
        <v>503</v>
      </c>
      <c r="B504" s="8" t="s">
        <v>2576</v>
      </c>
      <c r="C504" s="8" t="s">
        <v>2577</v>
      </c>
      <c r="D504" s="8" t="s">
        <v>2578</v>
      </c>
      <c r="E504" s="8" t="s">
        <v>2579</v>
      </c>
      <c r="F504" s="8" t="s">
        <v>2580</v>
      </c>
      <c r="G504" s="9">
        <v>250000</v>
      </c>
      <c r="H504" s="17">
        <v>2</v>
      </c>
      <c r="I504" s="4" t="s">
        <v>76</v>
      </c>
      <c r="J504" s="8" t="s">
        <v>664</v>
      </c>
      <c r="K504" s="8" t="s">
        <v>91</v>
      </c>
      <c r="L504" s="8" t="s">
        <v>2581</v>
      </c>
      <c r="M504" s="8">
        <v>23.9</v>
      </c>
      <c r="N504" s="8" t="s">
        <v>93</v>
      </c>
      <c r="O504" s="8">
        <v>1200</v>
      </c>
      <c r="P504" s="8" t="s">
        <v>4</v>
      </c>
      <c r="Q504" s="8" t="s">
        <v>2582</v>
      </c>
      <c r="R504" s="8" t="s">
        <v>2583</v>
      </c>
      <c r="S504" s="19">
        <v>46001</v>
      </c>
      <c r="T504" s="6">
        <v>2025</v>
      </c>
      <c r="U504" s="4" t="s">
        <v>4291</v>
      </c>
      <c r="V504" s="15" t="s">
        <v>4290</v>
      </c>
      <c r="W504" s="25"/>
      <c r="X504" s="25"/>
      <c r="Y504" s="25"/>
      <c r="Z504" s="25"/>
      <c r="AA504" s="25"/>
      <c r="AB504" s="25"/>
      <c r="AC504" s="25"/>
      <c r="AD504" s="7" t="str">
        <f t="shared" si="14"/>
        <v>PRT-LARA-7</v>
      </c>
      <c r="AE504" s="8" t="s">
        <v>167</v>
      </c>
      <c r="AF504" s="8"/>
      <c r="AG504" s="8"/>
      <c r="AH504" s="8" t="s">
        <v>73</v>
      </c>
      <c r="AI504" s="5">
        <f t="shared" si="15"/>
        <v>7</v>
      </c>
    </row>
    <row r="505" spans="1:35" s="5" customFormat="1" ht="84.9" hidden="1" customHeight="1" x14ac:dyDescent="0.3">
      <c r="A505" s="7">
        <v>504</v>
      </c>
      <c r="B505" s="8" t="s">
        <v>2584</v>
      </c>
      <c r="C505" s="8" t="s">
        <v>2585</v>
      </c>
      <c r="D505" s="8" t="s">
        <v>2586</v>
      </c>
      <c r="E505" s="8" t="s">
        <v>2587</v>
      </c>
      <c r="F505" s="8" t="s">
        <v>2580</v>
      </c>
      <c r="G505" s="9">
        <v>210000</v>
      </c>
      <c r="H505" s="17">
        <v>12</v>
      </c>
      <c r="I505" s="4" t="s">
        <v>76</v>
      </c>
      <c r="J505" s="8" t="s">
        <v>15</v>
      </c>
      <c r="K505" s="8" t="s">
        <v>91</v>
      </c>
      <c r="L505" s="8" t="s">
        <v>2588</v>
      </c>
      <c r="M505" s="8">
        <v>23.9</v>
      </c>
      <c r="N505" s="8" t="s">
        <v>93</v>
      </c>
      <c r="O505" s="8">
        <v>600</v>
      </c>
      <c r="P505" s="8" t="s">
        <v>4</v>
      </c>
      <c r="Q505" s="8" t="s">
        <v>2589</v>
      </c>
      <c r="R505" s="8" t="s">
        <v>2590</v>
      </c>
      <c r="S505" s="19">
        <v>45945</v>
      </c>
      <c r="T505" s="6">
        <v>2025</v>
      </c>
      <c r="U505" s="4"/>
      <c r="V505" s="15"/>
      <c r="W505" s="25"/>
      <c r="X505" s="25"/>
      <c r="Y505" s="25"/>
      <c r="Z505" s="25"/>
      <c r="AA505" s="25"/>
      <c r="AB505" s="25"/>
      <c r="AC505" s="25"/>
      <c r="AD505" s="7" t="str">
        <f t="shared" si="14"/>
        <v>PRT-LARA-8</v>
      </c>
      <c r="AE505" s="8" t="s">
        <v>167</v>
      </c>
      <c r="AF505" s="8"/>
      <c r="AG505" s="8"/>
      <c r="AH505" s="8" t="s">
        <v>73</v>
      </c>
      <c r="AI505" s="5">
        <f t="shared" si="15"/>
        <v>8</v>
      </c>
    </row>
    <row r="506" spans="1:35" s="5" customFormat="1" ht="84.9" hidden="1" customHeight="1" x14ac:dyDescent="0.3">
      <c r="A506" s="7">
        <v>505</v>
      </c>
      <c r="B506" s="8" t="s">
        <v>2591</v>
      </c>
      <c r="C506" s="8" t="s">
        <v>2592</v>
      </c>
      <c r="D506" s="8" t="s">
        <v>2578</v>
      </c>
      <c r="E506" s="8" t="s">
        <v>2593</v>
      </c>
      <c r="F506" s="8" t="s">
        <v>2580</v>
      </c>
      <c r="G506" s="9">
        <v>1000000</v>
      </c>
      <c r="H506" s="17">
        <v>12</v>
      </c>
      <c r="I506" s="4" t="s">
        <v>76</v>
      </c>
      <c r="J506" s="8" t="s">
        <v>15</v>
      </c>
      <c r="K506" s="8" t="s">
        <v>91</v>
      </c>
      <c r="L506" s="8" t="s">
        <v>2594</v>
      </c>
      <c r="M506" s="8"/>
      <c r="N506" s="8" t="s">
        <v>93</v>
      </c>
      <c r="O506" s="8">
        <v>1200</v>
      </c>
      <c r="P506" s="8" t="s">
        <v>4</v>
      </c>
      <c r="Q506" s="8" t="s">
        <v>2595</v>
      </c>
      <c r="R506" s="8" t="s">
        <v>2596</v>
      </c>
      <c r="S506" s="19">
        <v>46054</v>
      </c>
      <c r="T506" s="6">
        <v>2026</v>
      </c>
      <c r="U506" s="4" t="s">
        <v>4237</v>
      </c>
      <c r="V506" s="15" t="s">
        <v>4241</v>
      </c>
      <c r="W506" s="25"/>
      <c r="X506" s="25"/>
      <c r="Y506" s="25"/>
      <c r="Z506" s="25"/>
      <c r="AA506" s="25"/>
      <c r="AB506" s="25"/>
      <c r="AC506" s="25"/>
      <c r="AD506" s="7" t="str">
        <f t="shared" si="14"/>
        <v>PRT-LARA-9</v>
      </c>
      <c r="AE506" s="8" t="s">
        <v>167</v>
      </c>
      <c r="AF506" s="8"/>
      <c r="AG506" s="8"/>
      <c r="AH506" s="8" t="s">
        <v>73</v>
      </c>
      <c r="AI506" s="5">
        <f t="shared" si="15"/>
        <v>9</v>
      </c>
    </row>
    <row r="507" spans="1:35" s="5" customFormat="1" ht="84.9" hidden="1" customHeight="1" x14ac:dyDescent="0.3">
      <c r="A507" s="7">
        <v>506</v>
      </c>
      <c r="B507" s="8" t="s">
        <v>37</v>
      </c>
      <c r="C507" s="8" t="s">
        <v>2026</v>
      </c>
      <c r="D507" s="8" t="s">
        <v>2027</v>
      </c>
      <c r="E507" s="8" t="s">
        <v>755</v>
      </c>
      <c r="F507" s="8" t="s">
        <v>2028</v>
      </c>
      <c r="G507" s="9">
        <v>535000.000795</v>
      </c>
      <c r="H507" s="17">
        <v>3</v>
      </c>
      <c r="I507" s="4" t="s">
        <v>76</v>
      </c>
      <c r="J507" s="8" t="s">
        <v>15</v>
      </c>
      <c r="K507" s="8" t="s">
        <v>67</v>
      </c>
      <c r="L507" s="8" t="s">
        <v>2029</v>
      </c>
      <c r="M507" s="8">
        <v>13.8</v>
      </c>
      <c r="N507" s="8" t="s">
        <v>69</v>
      </c>
      <c r="O507" s="8">
        <v>6.45</v>
      </c>
      <c r="P507" s="8" t="s">
        <v>2030</v>
      </c>
      <c r="Q507" s="8" t="s">
        <v>2031</v>
      </c>
      <c r="R507" s="8" t="s">
        <v>2032</v>
      </c>
      <c r="S507" s="19">
        <v>46054</v>
      </c>
      <c r="T507" s="6">
        <v>2026</v>
      </c>
      <c r="U507" s="4" t="s">
        <v>4237</v>
      </c>
      <c r="V507" s="15" t="s">
        <v>4240</v>
      </c>
      <c r="W507" s="25"/>
      <c r="X507" s="25"/>
      <c r="Y507" s="25"/>
      <c r="Z507" s="25"/>
      <c r="AA507" s="25"/>
      <c r="AB507" s="25"/>
      <c r="AC507" s="25"/>
      <c r="AD507" s="7" t="str">
        <f t="shared" si="14"/>
        <v>PRT-MERIDA-1</v>
      </c>
      <c r="AE507" s="8" t="s">
        <v>109</v>
      </c>
      <c r="AF507" s="8"/>
      <c r="AG507" s="8"/>
      <c r="AH507" s="8" t="s">
        <v>73</v>
      </c>
      <c r="AI507" s="5">
        <v>1</v>
      </c>
    </row>
    <row r="508" spans="1:35" s="5" customFormat="1" ht="84.9" hidden="1" customHeight="1" x14ac:dyDescent="0.3">
      <c r="A508" s="7">
        <v>507</v>
      </c>
      <c r="B508" s="8" t="s">
        <v>2033</v>
      </c>
      <c r="C508" s="8" t="s">
        <v>2034</v>
      </c>
      <c r="D508" s="8" t="s">
        <v>2035</v>
      </c>
      <c r="E508" s="8" t="s">
        <v>755</v>
      </c>
      <c r="F508" s="8" t="s">
        <v>2036</v>
      </c>
      <c r="G508" s="9">
        <v>424999.99999999994</v>
      </c>
      <c r="H508" s="17">
        <v>3</v>
      </c>
      <c r="I508" s="4" t="s">
        <v>76</v>
      </c>
      <c r="J508" s="8" t="s">
        <v>15</v>
      </c>
      <c r="K508" s="8" t="s">
        <v>67</v>
      </c>
      <c r="L508" s="8" t="s">
        <v>2037</v>
      </c>
      <c r="M508" s="8">
        <v>13.8</v>
      </c>
      <c r="N508" s="8" t="s">
        <v>69</v>
      </c>
      <c r="O508" s="8">
        <v>1</v>
      </c>
      <c r="P508" s="8" t="s">
        <v>2030</v>
      </c>
      <c r="Q508" s="8" t="s">
        <v>321</v>
      </c>
      <c r="R508" s="8" t="s">
        <v>2038</v>
      </c>
      <c r="S508" s="19">
        <v>46113</v>
      </c>
      <c r="T508" s="6">
        <v>2026</v>
      </c>
      <c r="U508" s="4" t="s">
        <v>4237</v>
      </c>
      <c r="V508" s="15" t="s">
        <v>4240</v>
      </c>
      <c r="W508" s="25"/>
      <c r="X508" s="25"/>
      <c r="Y508" s="25"/>
      <c r="Z508" s="25"/>
      <c r="AA508" s="25"/>
      <c r="AB508" s="25"/>
      <c r="AC508" s="25"/>
      <c r="AD508" s="7" t="str">
        <f t="shared" si="14"/>
        <v>PRT-MERIDA-2</v>
      </c>
      <c r="AE508" s="8" t="s">
        <v>109</v>
      </c>
      <c r="AF508" s="8"/>
      <c r="AG508" s="8"/>
      <c r="AH508" s="8" t="s">
        <v>73</v>
      </c>
      <c r="AI508" s="5">
        <f t="shared" si="15"/>
        <v>2</v>
      </c>
    </row>
    <row r="509" spans="1:35" s="5" customFormat="1" ht="84.9" hidden="1" customHeight="1" x14ac:dyDescent="0.3">
      <c r="A509" s="7">
        <v>508</v>
      </c>
      <c r="B509" s="8" t="s">
        <v>3861</v>
      </c>
      <c r="C509" s="8" t="s">
        <v>2039</v>
      </c>
      <c r="D509" s="8" t="s">
        <v>2040</v>
      </c>
      <c r="E509" s="8" t="s">
        <v>755</v>
      </c>
      <c r="F509" s="8" t="s">
        <v>2041</v>
      </c>
      <c r="G509" s="9">
        <v>214000</v>
      </c>
      <c r="H509" s="17">
        <v>2</v>
      </c>
      <c r="I509" s="4" t="s">
        <v>76</v>
      </c>
      <c r="J509" s="8" t="s">
        <v>15</v>
      </c>
      <c r="K509" s="8" t="s">
        <v>67</v>
      </c>
      <c r="L509" s="8" t="s">
        <v>2042</v>
      </c>
      <c r="M509" s="8">
        <v>13.8</v>
      </c>
      <c r="N509" s="8" t="s">
        <v>69</v>
      </c>
      <c r="O509" s="8">
        <v>26.89</v>
      </c>
      <c r="P509" s="8" t="s">
        <v>2030</v>
      </c>
      <c r="Q509" s="8" t="s">
        <v>321</v>
      </c>
      <c r="R509" s="8" t="s">
        <v>2043</v>
      </c>
      <c r="S509" s="19">
        <v>46143</v>
      </c>
      <c r="T509" s="6">
        <v>2026</v>
      </c>
      <c r="U509" s="4" t="s">
        <v>4237</v>
      </c>
      <c r="V509" s="15" t="s">
        <v>4238</v>
      </c>
      <c r="W509" s="25"/>
      <c r="X509" s="25"/>
      <c r="Y509" s="25"/>
      <c r="Z509" s="25"/>
      <c r="AA509" s="25"/>
      <c r="AB509" s="25"/>
      <c r="AC509" s="25"/>
      <c r="AD509" s="7" t="str">
        <f t="shared" si="14"/>
        <v>PRT-MERIDA-3</v>
      </c>
      <c r="AE509" s="8" t="s">
        <v>109</v>
      </c>
      <c r="AF509" s="8"/>
      <c r="AG509" s="8"/>
      <c r="AH509" s="8" t="s">
        <v>73</v>
      </c>
      <c r="AI509" s="5">
        <f t="shared" si="15"/>
        <v>3</v>
      </c>
    </row>
    <row r="510" spans="1:35" s="5" customFormat="1" ht="84.9" hidden="1" customHeight="1" x14ac:dyDescent="0.3">
      <c r="A510" s="7">
        <v>509</v>
      </c>
      <c r="B510" s="8" t="s">
        <v>3887</v>
      </c>
      <c r="C510" s="8" t="s">
        <v>2044</v>
      </c>
      <c r="D510" s="8" t="s">
        <v>2045</v>
      </c>
      <c r="E510" s="8" t="s">
        <v>755</v>
      </c>
      <c r="F510" s="8" t="s">
        <v>2046</v>
      </c>
      <c r="G510" s="9">
        <v>76136.879000000001</v>
      </c>
      <c r="H510" s="17">
        <v>3</v>
      </c>
      <c r="I510" s="4" t="s">
        <v>76</v>
      </c>
      <c r="J510" s="8" t="s">
        <v>15</v>
      </c>
      <c r="K510" s="8" t="s">
        <v>67</v>
      </c>
      <c r="L510" s="8" t="s">
        <v>2047</v>
      </c>
      <c r="M510" s="8">
        <v>13.8</v>
      </c>
      <c r="N510" s="8" t="s">
        <v>69</v>
      </c>
      <c r="O510" s="8">
        <v>53.780177575000003</v>
      </c>
      <c r="P510" s="8" t="s">
        <v>2030</v>
      </c>
      <c r="Q510" s="8" t="s">
        <v>2031</v>
      </c>
      <c r="R510" s="8" t="s">
        <v>2048</v>
      </c>
      <c r="S510" s="19">
        <v>45931</v>
      </c>
      <c r="T510" s="6">
        <v>2025</v>
      </c>
      <c r="U510" s="4"/>
      <c r="V510" s="15"/>
      <c r="W510" s="25"/>
      <c r="X510" s="25"/>
      <c r="Y510" s="25"/>
      <c r="Z510" s="25"/>
      <c r="AA510" s="25"/>
      <c r="AB510" s="25"/>
      <c r="AC510" s="25"/>
      <c r="AD510" s="7" t="str">
        <f t="shared" si="14"/>
        <v>PRT-MERIDA-4</v>
      </c>
      <c r="AE510" s="8" t="s">
        <v>109</v>
      </c>
      <c r="AF510" s="8"/>
      <c r="AG510" s="8"/>
      <c r="AH510" s="8" t="s">
        <v>73</v>
      </c>
      <c r="AI510" s="5">
        <f t="shared" si="15"/>
        <v>4</v>
      </c>
    </row>
    <row r="511" spans="1:35" s="5" customFormat="1" ht="84.9" hidden="1" customHeight="1" x14ac:dyDescent="0.3">
      <c r="A511" s="7">
        <v>510</v>
      </c>
      <c r="B511" s="8" t="s">
        <v>38</v>
      </c>
      <c r="C511" s="8" t="s">
        <v>2049</v>
      </c>
      <c r="D511" s="8" t="s">
        <v>2050</v>
      </c>
      <c r="E511" s="8" t="s">
        <v>755</v>
      </c>
      <c r="F511" s="8" t="s">
        <v>2051</v>
      </c>
      <c r="G511" s="9">
        <v>100425</v>
      </c>
      <c r="H511" s="17">
        <v>2</v>
      </c>
      <c r="I511" s="4" t="s">
        <v>76</v>
      </c>
      <c r="J511" s="8" t="s">
        <v>15</v>
      </c>
      <c r="K511" s="8" t="s">
        <v>67</v>
      </c>
      <c r="L511" s="8" t="s">
        <v>2052</v>
      </c>
      <c r="M511" s="8">
        <v>13.8</v>
      </c>
      <c r="N511" s="8" t="s">
        <v>69</v>
      </c>
      <c r="O511" s="8">
        <v>6.69</v>
      </c>
      <c r="P511" s="8" t="s">
        <v>2030</v>
      </c>
      <c r="Q511" s="8" t="s">
        <v>2053</v>
      </c>
      <c r="R511" s="8" t="s">
        <v>2054</v>
      </c>
      <c r="S511" s="19">
        <v>46174</v>
      </c>
      <c r="T511" s="6">
        <v>2026</v>
      </c>
      <c r="U511" s="4" t="s">
        <v>4237</v>
      </c>
      <c r="V511" s="15" t="s">
        <v>4238</v>
      </c>
      <c r="W511" s="25"/>
      <c r="X511" s="25"/>
      <c r="Y511" s="25"/>
      <c r="Z511" s="25"/>
      <c r="AA511" s="25"/>
      <c r="AB511" s="25"/>
      <c r="AC511" s="25"/>
      <c r="AD511" s="7" t="str">
        <f t="shared" si="14"/>
        <v>PRT-MERIDA-5</v>
      </c>
      <c r="AE511" s="8" t="s">
        <v>109</v>
      </c>
      <c r="AF511" s="8"/>
      <c r="AG511" s="8"/>
      <c r="AH511" s="8" t="s">
        <v>73</v>
      </c>
      <c r="AI511" s="5">
        <f t="shared" ref="AI511:AI574" si="16">+AI510+1</f>
        <v>5</v>
      </c>
    </row>
    <row r="512" spans="1:35" s="5" customFormat="1" ht="84.9" hidden="1" customHeight="1" x14ac:dyDescent="0.3">
      <c r="A512" s="7">
        <v>511</v>
      </c>
      <c r="B512" s="8" t="s">
        <v>3862</v>
      </c>
      <c r="C512" s="8" t="s">
        <v>2055</v>
      </c>
      <c r="D512" s="8" t="s">
        <v>2056</v>
      </c>
      <c r="E512" s="8" t="s">
        <v>755</v>
      </c>
      <c r="F512" s="8" t="s">
        <v>2057</v>
      </c>
      <c r="G512" s="9">
        <v>57344.000609999996</v>
      </c>
      <c r="H512" s="17">
        <v>1</v>
      </c>
      <c r="I512" s="4" t="s">
        <v>76</v>
      </c>
      <c r="J512" s="8" t="s">
        <v>15</v>
      </c>
      <c r="K512" s="8" t="s">
        <v>67</v>
      </c>
      <c r="L512" s="8" t="s">
        <v>2058</v>
      </c>
      <c r="M512" s="8">
        <v>13.8</v>
      </c>
      <c r="N512" s="8" t="s">
        <v>69</v>
      </c>
      <c r="O512" s="8">
        <v>8.9633629292000006</v>
      </c>
      <c r="P512" s="8" t="s">
        <v>2030</v>
      </c>
      <c r="Q512" s="8" t="s">
        <v>321</v>
      </c>
      <c r="R512" s="8" t="s">
        <v>2059</v>
      </c>
      <c r="S512" s="19">
        <v>46113</v>
      </c>
      <c r="T512" s="6">
        <v>2026</v>
      </c>
      <c r="U512" s="4" t="s">
        <v>4237</v>
      </c>
      <c r="V512" s="15" t="s">
        <v>4257</v>
      </c>
      <c r="W512" s="25"/>
      <c r="X512" s="25"/>
      <c r="Y512" s="25"/>
      <c r="Z512" s="25"/>
      <c r="AA512" s="25"/>
      <c r="AB512" s="25"/>
      <c r="AC512" s="25"/>
      <c r="AD512" s="7" t="str">
        <f t="shared" si="14"/>
        <v>PRT-MERIDA-6</v>
      </c>
      <c r="AE512" s="8" t="s">
        <v>109</v>
      </c>
      <c r="AF512" s="8"/>
      <c r="AG512" s="8"/>
      <c r="AH512" s="8" t="s">
        <v>73</v>
      </c>
      <c r="AI512" s="5">
        <f t="shared" si="16"/>
        <v>6</v>
      </c>
    </row>
    <row r="513" spans="1:35" s="5" customFormat="1" ht="84.9" hidden="1" customHeight="1" x14ac:dyDescent="0.3">
      <c r="A513" s="7">
        <v>512</v>
      </c>
      <c r="B513" s="8" t="s">
        <v>2060</v>
      </c>
      <c r="C513" s="8" t="s">
        <v>2061</v>
      </c>
      <c r="D513" s="8" t="s">
        <v>2062</v>
      </c>
      <c r="E513" s="8" t="s">
        <v>755</v>
      </c>
      <c r="F513" s="8" t="s">
        <v>2063</v>
      </c>
      <c r="G513" s="9">
        <v>216000.00000000003</v>
      </c>
      <c r="H513" s="17">
        <v>2</v>
      </c>
      <c r="I513" s="4" t="s">
        <v>76</v>
      </c>
      <c r="J513" s="8" t="s">
        <v>15</v>
      </c>
      <c r="K513" s="8" t="s">
        <v>67</v>
      </c>
      <c r="L513" s="8" t="s">
        <v>2064</v>
      </c>
      <c r="M513" s="8">
        <v>13.8</v>
      </c>
      <c r="N513" s="8" t="s">
        <v>69</v>
      </c>
      <c r="O513" s="8">
        <v>26.408407322999999</v>
      </c>
      <c r="P513" s="8" t="s">
        <v>2030</v>
      </c>
      <c r="Q513" s="8" t="s">
        <v>2053</v>
      </c>
      <c r="R513" s="8" t="s">
        <v>2065</v>
      </c>
      <c r="S513" s="19">
        <v>46204</v>
      </c>
      <c r="T513" s="6">
        <v>2026</v>
      </c>
      <c r="U513" s="4" t="s">
        <v>4237</v>
      </c>
      <c r="V513" s="15" t="s">
        <v>4238</v>
      </c>
      <c r="W513" s="25"/>
      <c r="X513" s="25"/>
      <c r="Y513" s="25"/>
      <c r="Z513" s="25"/>
      <c r="AA513" s="25"/>
      <c r="AB513" s="25"/>
      <c r="AC513" s="25"/>
      <c r="AD513" s="7" t="str">
        <f t="shared" si="14"/>
        <v>PRT-MERIDA-7</v>
      </c>
      <c r="AE513" s="8" t="s">
        <v>109</v>
      </c>
      <c r="AF513" s="8"/>
      <c r="AG513" s="8"/>
      <c r="AH513" s="8" t="s">
        <v>73</v>
      </c>
      <c r="AI513" s="5">
        <f t="shared" si="16"/>
        <v>7</v>
      </c>
    </row>
    <row r="514" spans="1:35" s="5" customFormat="1" ht="84.9" hidden="1" customHeight="1" x14ac:dyDescent="0.3">
      <c r="A514" s="7">
        <v>513</v>
      </c>
      <c r="B514" s="8" t="s">
        <v>2066</v>
      </c>
      <c r="C514" s="8" t="s">
        <v>2067</v>
      </c>
      <c r="D514" s="8" t="s">
        <v>2068</v>
      </c>
      <c r="E514" s="8" t="s">
        <v>755</v>
      </c>
      <c r="F514" s="8" t="s">
        <v>2069</v>
      </c>
      <c r="G514" s="9">
        <v>67200</v>
      </c>
      <c r="H514" s="17">
        <v>6</v>
      </c>
      <c r="I514" s="4" t="s">
        <v>76</v>
      </c>
      <c r="J514" s="8" t="s">
        <v>15</v>
      </c>
      <c r="K514" s="8" t="s">
        <v>67</v>
      </c>
      <c r="L514" s="8" t="s">
        <v>2070</v>
      </c>
      <c r="M514" s="8">
        <v>13.8</v>
      </c>
      <c r="N514" s="8" t="s">
        <v>69</v>
      </c>
      <c r="O514" s="8">
        <v>35.853451716999999</v>
      </c>
      <c r="P514" s="8" t="s">
        <v>2030</v>
      </c>
      <c r="Q514" s="8" t="s">
        <v>2053</v>
      </c>
      <c r="R514" s="8" t="s">
        <v>2071</v>
      </c>
      <c r="S514" s="19"/>
      <c r="T514" s="6">
        <v>2028</v>
      </c>
      <c r="U514" s="4" t="s">
        <v>4243</v>
      </c>
      <c r="V514" s="15" t="s">
        <v>4246</v>
      </c>
      <c r="W514" s="25"/>
      <c r="X514" s="25"/>
      <c r="Y514" s="25"/>
      <c r="Z514" s="25"/>
      <c r="AA514" s="25"/>
      <c r="AB514" s="25"/>
      <c r="AC514" s="25"/>
      <c r="AD514" s="7" t="str">
        <f t="shared" ref="AD514:AD577" si="17">+"PRT-"&amp;P514&amp;"-"&amp;AI514</f>
        <v>PRT-MERIDA-8</v>
      </c>
      <c r="AE514" s="8" t="s">
        <v>109</v>
      </c>
      <c r="AF514" s="8"/>
      <c r="AG514" s="8"/>
      <c r="AH514" s="8" t="s">
        <v>73</v>
      </c>
      <c r="AI514" s="5">
        <f t="shared" si="16"/>
        <v>8</v>
      </c>
    </row>
    <row r="515" spans="1:35" s="5" customFormat="1" ht="84.9" hidden="1" customHeight="1" x14ac:dyDescent="0.3">
      <c r="A515" s="7">
        <v>514</v>
      </c>
      <c r="B515" s="8" t="s">
        <v>39</v>
      </c>
      <c r="C515" s="8" t="s">
        <v>2067</v>
      </c>
      <c r="D515" s="8" t="s">
        <v>2072</v>
      </c>
      <c r="E515" s="8" t="s">
        <v>755</v>
      </c>
      <c r="F515" s="8" t="s">
        <v>2073</v>
      </c>
      <c r="G515" s="9">
        <v>89980.800000000003</v>
      </c>
      <c r="H515" s="17">
        <v>6</v>
      </c>
      <c r="I515" s="4" t="s">
        <v>76</v>
      </c>
      <c r="J515" s="8" t="s">
        <v>15</v>
      </c>
      <c r="K515" s="8" t="s">
        <v>67</v>
      </c>
      <c r="L515" s="8" t="s">
        <v>2070</v>
      </c>
      <c r="M515" s="8">
        <v>13.8</v>
      </c>
      <c r="N515" s="8" t="s">
        <v>69</v>
      </c>
      <c r="O515" s="8">
        <v>35.853451716999999</v>
      </c>
      <c r="P515" s="8" t="s">
        <v>2030</v>
      </c>
      <c r="Q515" s="8" t="s">
        <v>2031</v>
      </c>
      <c r="R515" s="8" t="s">
        <v>2074</v>
      </c>
      <c r="S515" s="19">
        <v>46266</v>
      </c>
      <c r="T515" s="6">
        <v>2026</v>
      </c>
      <c r="U515" s="4" t="s">
        <v>4237</v>
      </c>
      <c r="V515" s="15" t="s">
        <v>4239</v>
      </c>
      <c r="W515" s="25"/>
      <c r="X515" s="25"/>
      <c r="Y515" s="25"/>
      <c r="Z515" s="25"/>
      <c r="AA515" s="25"/>
      <c r="AB515" s="25"/>
      <c r="AC515" s="25"/>
      <c r="AD515" s="7" t="str">
        <f t="shared" si="17"/>
        <v>PRT-MERIDA-9</v>
      </c>
      <c r="AE515" s="8" t="s">
        <v>109</v>
      </c>
      <c r="AF515" s="8"/>
      <c r="AG515" s="8"/>
      <c r="AH515" s="8" t="s">
        <v>73</v>
      </c>
      <c r="AI515" s="5">
        <f t="shared" si="16"/>
        <v>9</v>
      </c>
    </row>
    <row r="516" spans="1:35" s="5" customFormat="1" ht="84.9" hidden="1" customHeight="1" x14ac:dyDescent="0.3">
      <c r="A516" s="7">
        <v>515</v>
      </c>
      <c r="B516" s="8" t="s">
        <v>2075</v>
      </c>
      <c r="C516" s="8" t="s">
        <v>2076</v>
      </c>
      <c r="D516" s="8" t="s">
        <v>2077</v>
      </c>
      <c r="E516" s="8" t="s">
        <v>2078</v>
      </c>
      <c r="F516" s="8" t="s">
        <v>2079</v>
      </c>
      <c r="G516" s="9">
        <v>522582.72</v>
      </c>
      <c r="H516" s="17">
        <v>6</v>
      </c>
      <c r="I516" s="4" t="s">
        <v>66</v>
      </c>
      <c r="J516" s="8" t="s">
        <v>15</v>
      </c>
      <c r="K516" s="8" t="s">
        <v>67</v>
      </c>
      <c r="L516" s="8" t="s">
        <v>2080</v>
      </c>
      <c r="M516" s="8">
        <v>20.91</v>
      </c>
      <c r="N516" s="8" t="s">
        <v>142</v>
      </c>
      <c r="O516" s="8">
        <v>7.35</v>
      </c>
      <c r="P516" s="8" t="s">
        <v>2030</v>
      </c>
      <c r="Q516" s="8" t="s">
        <v>2081</v>
      </c>
      <c r="R516" s="8" t="s">
        <v>2082</v>
      </c>
      <c r="S516" s="19"/>
      <c r="T516" s="6">
        <v>2028</v>
      </c>
      <c r="U516" s="4" t="s">
        <v>4243</v>
      </c>
      <c r="V516" s="15" t="s">
        <v>4246</v>
      </c>
      <c r="W516" s="25"/>
      <c r="X516" s="25"/>
      <c r="Y516" s="25"/>
      <c r="Z516" s="25"/>
      <c r="AA516" s="25"/>
      <c r="AB516" s="25"/>
      <c r="AC516" s="25"/>
      <c r="AD516" s="7" t="str">
        <f t="shared" si="17"/>
        <v>PRT-MERIDA-10</v>
      </c>
      <c r="AE516" s="8" t="s">
        <v>144</v>
      </c>
      <c r="AF516" s="8"/>
      <c r="AG516" s="8"/>
      <c r="AH516" s="8" t="s">
        <v>73</v>
      </c>
      <c r="AI516" s="5">
        <f t="shared" si="16"/>
        <v>10</v>
      </c>
    </row>
    <row r="517" spans="1:35" s="5" customFormat="1" ht="84.9" hidden="1" customHeight="1" x14ac:dyDescent="0.3">
      <c r="A517" s="7">
        <v>516</v>
      </c>
      <c r="B517" s="8" t="s">
        <v>2083</v>
      </c>
      <c r="C517" s="8" t="s">
        <v>2084</v>
      </c>
      <c r="D517" s="8" t="s">
        <v>2085</v>
      </c>
      <c r="E517" s="8" t="s">
        <v>755</v>
      </c>
      <c r="F517" s="8" t="s">
        <v>2086</v>
      </c>
      <c r="G517" s="9">
        <v>602550</v>
      </c>
      <c r="H517" s="17">
        <v>6</v>
      </c>
      <c r="I517" s="4" t="s">
        <v>66</v>
      </c>
      <c r="J517" s="8" t="s">
        <v>15</v>
      </c>
      <c r="K517" s="8" t="s">
        <v>91</v>
      </c>
      <c r="L517" s="8" t="s">
        <v>2087</v>
      </c>
      <c r="M517" s="8">
        <v>34.5</v>
      </c>
      <c r="N517" s="8" t="s">
        <v>93</v>
      </c>
      <c r="O517" s="8">
        <v>5</v>
      </c>
      <c r="P517" s="8" t="s">
        <v>2030</v>
      </c>
      <c r="Q517" s="8" t="s">
        <v>2088</v>
      </c>
      <c r="R517" s="8" t="s">
        <v>2089</v>
      </c>
      <c r="S517" s="19">
        <v>46143</v>
      </c>
      <c r="T517" s="6">
        <v>2026</v>
      </c>
      <c r="U517" s="4" t="s">
        <v>4237</v>
      </c>
      <c r="V517" s="15" t="s">
        <v>4239</v>
      </c>
      <c r="W517" s="25"/>
      <c r="X517" s="25"/>
      <c r="Y517" s="25"/>
      <c r="Z517" s="25"/>
      <c r="AA517" s="25"/>
      <c r="AB517" s="25"/>
      <c r="AC517" s="25"/>
      <c r="AD517" s="7" t="str">
        <f t="shared" si="17"/>
        <v>PRT-MERIDA-11</v>
      </c>
      <c r="AE517" s="8" t="s">
        <v>153</v>
      </c>
      <c r="AF517" s="8"/>
      <c r="AG517" s="8"/>
      <c r="AH517" s="8" t="s">
        <v>73</v>
      </c>
      <c r="AI517" s="5">
        <f t="shared" si="16"/>
        <v>11</v>
      </c>
    </row>
    <row r="518" spans="1:35" s="5" customFormat="1" ht="84.9" hidden="1" customHeight="1" x14ac:dyDescent="0.3">
      <c r="A518" s="7">
        <v>517</v>
      </c>
      <c r="B518" s="8" t="s">
        <v>3846</v>
      </c>
      <c r="C518" s="8" t="s">
        <v>2090</v>
      </c>
      <c r="D518" s="8" t="s">
        <v>2091</v>
      </c>
      <c r="E518" s="8" t="s">
        <v>755</v>
      </c>
      <c r="F518" s="8" t="s">
        <v>2092</v>
      </c>
      <c r="G518" s="9">
        <v>602550</v>
      </c>
      <c r="H518" s="17">
        <v>2</v>
      </c>
      <c r="I518" s="4" t="s">
        <v>66</v>
      </c>
      <c r="J518" s="8" t="s">
        <v>15</v>
      </c>
      <c r="K518" s="8" t="s">
        <v>91</v>
      </c>
      <c r="L518" s="8" t="s">
        <v>2093</v>
      </c>
      <c r="M518" s="8">
        <v>34.5</v>
      </c>
      <c r="N518" s="8" t="s">
        <v>93</v>
      </c>
      <c r="O518" s="8">
        <v>3</v>
      </c>
      <c r="P518" s="8" t="s">
        <v>2030</v>
      </c>
      <c r="Q518" s="8" t="s">
        <v>2094</v>
      </c>
      <c r="R518" s="8" t="s">
        <v>2095</v>
      </c>
      <c r="S518" s="19">
        <v>46204</v>
      </c>
      <c r="T518" s="6">
        <v>2026</v>
      </c>
      <c r="U518" s="4" t="s">
        <v>4237</v>
      </c>
      <c r="V518" s="15" t="s">
        <v>4238</v>
      </c>
      <c r="W518" s="25"/>
      <c r="X518" s="25"/>
      <c r="Y518" s="25"/>
      <c r="Z518" s="25"/>
      <c r="AA518" s="25"/>
      <c r="AB518" s="25"/>
      <c r="AC518" s="25"/>
      <c r="AD518" s="7" t="str">
        <f t="shared" si="17"/>
        <v>PRT-MERIDA-12</v>
      </c>
      <c r="AE518" s="8" t="s">
        <v>153</v>
      </c>
      <c r="AF518" s="8"/>
      <c r="AG518" s="8"/>
      <c r="AH518" s="8" t="s">
        <v>73</v>
      </c>
      <c r="AI518" s="5">
        <f t="shared" si="16"/>
        <v>12</v>
      </c>
    </row>
    <row r="519" spans="1:35" s="5" customFormat="1" ht="84.9" hidden="1" customHeight="1" x14ac:dyDescent="0.3">
      <c r="A519" s="7">
        <v>518</v>
      </c>
      <c r="B519" s="8" t="s">
        <v>2096</v>
      </c>
      <c r="C519" s="8" t="s">
        <v>2097</v>
      </c>
      <c r="D519" s="8" t="s">
        <v>2098</v>
      </c>
      <c r="E519" s="8" t="s">
        <v>755</v>
      </c>
      <c r="F519" s="8" t="s">
        <v>2099</v>
      </c>
      <c r="G519" s="9">
        <v>3699999.9982400006</v>
      </c>
      <c r="H519" s="17">
        <v>6</v>
      </c>
      <c r="I519" s="4" t="s">
        <v>228</v>
      </c>
      <c r="J519" s="8" t="s">
        <v>15</v>
      </c>
      <c r="K519" s="8" t="s">
        <v>91</v>
      </c>
      <c r="L519" s="8" t="s">
        <v>2054</v>
      </c>
      <c r="M519" s="8"/>
      <c r="N519" s="8" t="s">
        <v>93</v>
      </c>
      <c r="O519" s="8">
        <v>10</v>
      </c>
      <c r="P519" s="8" t="s">
        <v>2030</v>
      </c>
      <c r="Q519" s="8" t="s">
        <v>2053</v>
      </c>
      <c r="R519" s="8" t="s">
        <v>2100</v>
      </c>
      <c r="S519" s="19">
        <v>46204</v>
      </c>
      <c r="T519" s="6">
        <v>2026</v>
      </c>
      <c r="U519" s="4" t="s">
        <v>4237</v>
      </c>
      <c r="V519" s="15" t="s">
        <v>4239</v>
      </c>
      <c r="W519" s="25"/>
      <c r="X519" s="25"/>
      <c r="Y519" s="25"/>
      <c r="Z519" s="25"/>
      <c r="AA519" s="25"/>
      <c r="AB519" s="25"/>
      <c r="AC519" s="25"/>
      <c r="AD519" s="7" t="str">
        <f t="shared" si="17"/>
        <v>PRT-MERIDA-13</v>
      </c>
      <c r="AE519" s="8" t="s">
        <v>167</v>
      </c>
      <c r="AF519" s="8"/>
      <c r="AG519" s="8"/>
      <c r="AH519" s="8" t="s">
        <v>73</v>
      </c>
      <c r="AI519" s="5">
        <f t="shared" si="16"/>
        <v>13</v>
      </c>
    </row>
    <row r="520" spans="1:35" s="5" customFormat="1" ht="84.9" hidden="1" customHeight="1" x14ac:dyDescent="0.3">
      <c r="A520" s="7">
        <v>519</v>
      </c>
      <c r="B520" s="8" t="s">
        <v>2101</v>
      </c>
      <c r="C520" s="8" t="s">
        <v>2102</v>
      </c>
      <c r="D520" s="8" t="s">
        <v>2103</v>
      </c>
      <c r="E520" s="8" t="s">
        <v>755</v>
      </c>
      <c r="F520" s="8" t="s">
        <v>2104</v>
      </c>
      <c r="G520" s="9">
        <v>602550</v>
      </c>
      <c r="H520" s="17">
        <v>6</v>
      </c>
      <c r="I520" s="4" t="s">
        <v>228</v>
      </c>
      <c r="J520" s="8" t="s">
        <v>15</v>
      </c>
      <c r="K520" s="8" t="s">
        <v>91</v>
      </c>
      <c r="L520" s="8" t="s">
        <v>2105</v>
      </c>
      <c r="M520" s="8"/>
      <c r="N520" s="8" t="s">
        <v>93</v>
      </c>
      <c r="O520" s="8">
        <v>2.5</v>
      </c>
      <c r="P520" s="8" t="s">
        <v>2030</v>
      </c>
      <c r="Q520" s="8" t="s">
        <v>2105</v>
      </c>
      <c r="R520" s="8" t="s">
        <v>2106</v>
      </c>
      <c r="S520" s="19">
        <v>45962</v>
      </c>
      <c r="T520" s="6">
        <v>2025</v>
      </c>
      <c r="U520" s="4"/>
      <c r="V520" s="15"/>
      <c r="W520" s="25"/>
      <c r="X520" s="25"/>
      <c r="Y520" s="25"/>
      <c r="Z520" s="25"/>
      <c r="AA520" s="25"/>
      <c r="AB520" s="25"/>
      <c r="AC520" s="25"/>
      <c r="AD520" s="7" t="str">
        <f t="shared" si="17"/>
        <v>PRT-MERIDA-14</v>
      </c>
      <c r="AE520" s="8" t="s">
        <v>167</v>
      </c>
      <c r="AF520" s="8"/>
      <c r="AG520" s="8"/>
      <c r="AH520" s="8" t="s">
        <v>73</v>
      </c>
      <c r="AI520" s="5">
        <f t="shared" si="16"/>
        <v>14</v>
      </c>
    </row>
    <row r="521" spans="1:35" s="5" customFormat="1" ht="84.9" hidden="1" customHeight="1" x14ac:dyDescent="0.3">
      <c r="A521" s="7">
        <v>520</v>
      </c>
      <c r="B521" s="8" t="s">
        <v>2107</v>
      </c>
      <c r="C521" s="8" t="s">
        <v>2108</v>
      </c>
      <c r="D521" s="8" t="s">
        <v>2109</v>
      </c>
      <c r="E521" s="8" t="s">
        <v>755</v>
      </c>
      <c r="F521" s="8" t="s">
        <v>2072</v>
      </c>
      <c r="G521" s="9">
        <v>3699999.9982400006</v>
      </c>
      <c r="H521" s="17">
        <v>6</v>
      </c>
      <c r="I521" s="4" t="s">
        <v>66</v>
      </c>
      <c r="J521" s="8" t="s">
        <v>15</v>
      </c>
      <c r="K521" s="8" t="s">
        <v>91</v>
      </c>
      <c r="L521" s="8" t="s">
        <v>2110</v>
      </c>
      <c r="M521" s="8"/>
      <c r="N521" s="8" t="s">
        <v>93</v>
      </c>
      <c r="O521" s="8">
        <v>10</v>
      </c>
      <c r="P521" s="8" t="s">
        <v>2030</v>
      </c>
      <c r="Q521" s="8" t="s">
        <v>2031</v>
      </c>
      <c r="R521" s="8" t="s">
        <v>2111</v>
      </c>
      <c r="S521" s="19">
        <v>46296</v>
      </c>
      <c r="T521" s="6">
        <v>2026</v>
      </c>
      <c r="U521" s="4" t="s">
        <v>4237</v>
      </c>
      <c r="V521" s="15" t="s">
        <v>4239</v>
      </c>
      <c r="W521" s="25"/>
      <c r="X521" s="25"/>
      <c r="Y521" s="25"/>
      <c r="Z521" s="25"/>
      <c r="AA521" s="25"/>
      <c r="AB521" s="25"/>
      <c r="AC521" s="25"/>
      <c r="AD521" s="7" t="str">
        <f t="shared" si="17"/>
        <v>PRT-MERIDA-15</v>
      </c>
      <c r="AE521" s="8" t="s">
        <v>167</v>
      </c>
      <c r="AF521" s="8"/>
      <c r="AG521" s="8"/>
      <c r="AH521" s="8" t="s">
        <v>73</v>
      </c>
      <c r="AI521" s="5">
        <f t="shared" si="16"/>
        <v>15</v>
      </c>
    </row>
    <row r="522" spans="1:35" s="5" customFormat="1" ht="84.9" hidden="1" customHeight="1" x14ac:dyDescent="0.3">
      <c r="A522" s="7">
        <v>521</v>
      </c>
      <c r="B522" s="8" t="s">
        <v>3847</v>
      </c>
      <c r="C522" s="8" t="s">
        <v>2112</v>
      </c>
      <c r="D522" s="8" t="s">
        <v>2113</v>
      </c>
      <c r="E522" s="8" t="s">
        <v>755</v>
      </c>
      <c r="F522" s="8" t="s">
        <v>2114</v>
      </c>
      <c r="G522" s="9">
        <v>870350</v>
      </c>
      <c r="H522" s="17">
        <v>2</v>
      </c>
      <c r="I522" s="4" t="s">
        <v>66</v>
      </c>
      <c r="J522" s="8" t="s">
        <v>15</v>
      </c>
      <c r="K522" s="8" t="s">
        <v>91</v>
      </c>
      <c r="L522" s="8" t="s">
        <v>2115</v>
      </c>
      <c r="M522" s="8"/>
      <c r="N522" s="8" t="s">
        <v>93</v>
      </c>
      <c r="O522" s="8">
        <v>10</v>
      </c>
      <c r="P522" s="8" t="s">
        <v>2030</v>
      </c>
      <c r="Q522" s="8" t="s">
        <v>2116</v>
      </c>
      <c r="R522" s="8" t="s">
        <v>2117</v>
      </c>
      <c r="S522" s="19">
        <v>46082</v>
      </c>
      <c r="T522" s="6">
        <v>2026</v>
      </c>
      <c r="U522" s="4" t="s">
        <v>4237</v>
      </c>
      <c r="V522" s="15" t="s">
        <v>4238</v>
      </c>
      <c r="W522" s="25"/>
      <c r="X522" s="25"/>
      <c r="Y522" s="25"/>
      <c r="Z522" s="25"/>
      <c r="AA522" s="25"/>
      <c r="AB522" s="25"/>
      <c r="AC522" s="25"/>
      <c r="AD522" s="7" t="str">
        <f t="shared" si="17"/>
        <v>PRT-MERIDA-16</v>
      </c>
      <c r="AE522" s="8" t="s">
        <v>167</v>
      </c>
      <c r="AF522" s="8"/>
      <c r="AG522" s="8"/>
      <c r="AH522" s="8" t="s">
        <v>73</v>
      </c>
      <c r="AI522" s="5">
        <f t="shared" si="16"/>
        <v>16</v>
      </c>
    </row>
    <row r="523" spans="1:35" s="5" customFormat="1" ht="84.9" hidden="1" customHeight="1" x14ac:dyDescent="0.3">
      <c r="A523" s="7">
        <v>522</v>
      </c>
      <c r="B523" s="8" t="s">
        <v>2118</v>
      </c>
      <c r="C523" s="8" t="s">
        <v>2119</v>
      </c>
      <c r="D523" s="8" t="s">
        <v>2120</v>
      </c>
      <c r="E523" s="8" t="s">
        <v>755</v>
      </c>
      <c r="F523" s="8" t="s">
        <v>2092</v>
      </c>
      <c r="G523" s="9">
        <v>870350</v>
      </c>
      <c r="H523" s="17">
        <v>2</v>
      </c>
      <c r="I523" s="4" t="s">
        <v>66</v>
      </c>
      <c r="J523" s="8" t="s">
        <v>15</v>
      </c>
      <c r="K523" s="8" t="s">
        <v>91</v>
      </c>
      <c r="L523" s="8" t="s">
        <v>2121</v>
      </c>
      <c r="M523" s="8"/>
      <c r="N523" s="8" t="s">
        <v>93</v>
      </c>
      <c r="O523" s="8">
        <v>10</v>
      </c>
      <c r="P523" s="8" t="s">
        <v>2030</v>
      </c>
      <c r="Q523" s="8" t="s">
        <v>2088</v>
      </c>
      <c r="R523" s="8" t="s">
        <v>2122</v>
      </c>
      <c r="S523" s="19">
        <v>46143</v>
      </c>
      <c r="T523" s="6">
        <v>2026</v>
      </c>
      <c r="U523" s="4" t="s">
        <v>4237</v>
      </c>
      <c r="V523" s="15" t="s">
        <v>4238</v>
      </c>
      <c r="W523" s="25"/>
      <c r="X523" s="25"/>
      <c r="Y523" s="25"/>
      <c r="Z523" s="25"/>
      <c r="AA523" s="25"/>
      <c r="AB523" s="25"/>
      <c r="AC523" s="25"/>
      <c r="AD523" s="7" t="str">
        <f t="shared" si="17"/>
        <v>PRT-MERIDA-17</v>
      </c>
      <c r="AE523" s="8" t="s">
        <v>167</v>
      </c>
      <c r="AF523" s="8"/>
      <c r="AG523" s="8"/>
      <c r="AH523" s="8" t="s">
        <v>73</v>
      </c>
      <c r="AI523" s="5">
        <f t="shared" si="16"/>
        <v>17</v>
      </c>
    </row>
    <row r="524" spans="1:35" s="5" customFormat="1" ht="84.9" hidden="1" customHeight="1" x14ac:dyDescent="0.3">
      <c r="A524" s="7">
        <v>523</v>
      </c>
      <c r="B524" s="8" t="s">
        <v>3826</v>
      </c>
      <c r="C524" s="8" t="s">
        <v>2123</v>
      </c>
      <c r="D524" s="8" t="s">
        <v>2124</v>
      </c>
      <c r="E524" s="8" t="s">
        <v>2125</v>
      </c>
      <c r="F524" s="8" t="s">
        <v>2126</v>
      </c>
      <c r="G524" s="9">
        <v>12600</v>
      </c>
      <c r="H524" s="17">
        <v>1</v>
      </c>
      <c r="I524" s="4" t="s">
        <v>76</v>
      </c>
      <c r="J524" s="8" t="s">
        <v>15</v>
      </c>
      <c r="K524" s="8" t="s">
        <v>91</v>
      </c>
      <c r="L524" s="8" t="s">
        <v>2093</v>
      </c>
      <c r="M524" s="8"/>
      <c r="N524" s="8" t="s">
        <v>93</v>
      </c>
      <c r="O524" s="8">
        <v>3</v>
      </c>
      <c r="P524" s="8" t="s">
        <v>2030</v>
      </c>
      <c r="Q524" s="8" t="s">
        <v>2127</v>
      </c>
      <c r="R524" s="8" t="s">
        <v>2128</v>
      </c>
      <c r="S524" s="19">
        <v>45931</v>
      </c>
      <c r="T524" s="6">
        <v>2025</v>
      </c>
      <c r="U524" s="4"/>
      <c r="V524" s="15"/>
      <c r="W524" s="25"/>
      <c r="X524" s="25"/>
      <c r="Y524" s="25"/>
      <c r="Z524" s="25"/>
      <c r="AA524" s="25"/>
      <c r="AB524" s="25"/>
      <c r="AC524" s="25"/>
      <c r="AD524" s="7" t="str">
        <f t="shared" si="17"/>
        <v>PRT-MERIDA-18</v>
      </c>
      <c r="AE524" s="8" t="s">
        <v>167</v>
      </c>
      <c r="AF524" s="8"/>
      <c r="AG524" s="8"/>
      <c r="AH524" s="8" t="s">
        <v>73</v>
      </c>
      <c r="AI524" s="5">
        <f t="shared" si="16"/>
        <v>18</v>
      </c>
    </row>
    <row r="525" spans="1:35" s="5" customFormat="1" ht="84.9" customHeight="1" x14ac:dyDescent="0.3">
      <c r="A525" s="7">
        <v>524</v>
      </c>
      <c r="B525" s="8" t="s">
        <v>3022</v>
      </c>
      <c r="C525" s="8" t="s">
        <v>4381</v>
      </c>
      <c r="D525" s="8" t="s">
        <v>3023</v>
      </c>
      <c r="E525" s="8" t="s">
        <v>3024</v>
      </c>
      <c r="F525" s="8" t="s">
        <v>3025</v>
      </c>
      <c r="G525" s="9">
        <v>37091.879999999997</v>
      </c>
      <c r="H525" s="17">
        <v>2</v>
      </c>
      <c r="I525" s="4" t="s">
        <v>66</v>
      </c>
      <c r="J525" s="8" t="s">
        <v>15</v>
      </c>
      <c r="K525" s="8" t="s">
        <v>67</v>
      </c>
      <c r="L525" s="8" t="s">
        <v>3026</v>
      </c>
      <c r="M525" s="8">
        <v>12.47</v>
      </c>
      <c r="N525" s="8" t="s">
        <v>69</v>
      </c>
      <c r="O525" s="8">
        <v>1.5</v>
      </c>
      <c r="P525" s="8" t="s">
        <v>7</v>
      </c>
      <c r="Q525" s="8" t="s">
        <v>3027</v>
      </c>
      <c r="R525" s="8" t="s">
        <v>3028</v>
      </c>
      <c r="S525" s="19">
        <v>46143</v>
      </c>
      <c r="T525" s="6">
        <v>2026</v>
      </c>
      <c r="U525" s="15">
        <v>46174</v>
      </c>
      <c r="V525" s="15">
        <v>46204</v>
      </c>
      <c r="W525" s="25"/>
      <c r="X525" s="25"/>
      <c r="Y525" s="25"/>
      <c r="Z525" s="25"/>
      <c r="AA525" s="25"/>
      <c r="AB525" s="25"/>
      <c r="AC525" s="25"/>
      <c r="AD525" s="7" t="str">
        <f t="shared" si="17"/>
        <v>PRT-MIRANDA-1</v>
      </c>
      <c r="AE525" s="8" t="s">
        <v>72</v>
      </c>
      <c r="AF525" s="8"/>
      <c r="AG525" s="8"/>
      <c r="AH525" s="8" t="s">
        <v>73</v>
      </c>
      <c r="AI525" s="5">
        <v>1</v>
      </c>
    </row>
    <row r="526" spans="1:35" s="5" customFormat="1" ht="84.9" customHeight="1" x14ac:dyDescent="0.3">
      <c r="A526" s="7">
        <v>525</v>
      </c>
      <c r="B526" s="8" t="s">
        <v>3029</v>
      </c>
      <c r="C526" s="8" t="s">
        <v>4380</v>
      </c>
      <c r="D526" s="8" t="s">
        <v>3031</v>
      </c>
      <c r="E526" s="8" t="s">
        <v>3032</v>
      </c>
      <c r="F526" s="8" t="s">
        <v>3033</v>
      </c>
      <c r="G526" s="9">
        <v>75625.55</v>
      </c>
      <c r="H526" s="17">
        <v>2</v>
      </c>
      <c r="I526" s="4" t="s">
        <v>66</v>
      </c>
      <c r="J526" s="8" t="s">
        <v>15</v>
      </c>
      <c r="K526" s="8" t="s">
        <v>67</v>
      </c>
      <c r="L526" s="8" t="s">
        <v>3034</v>
      </c>
      <c r="M526" s="8">
        <v>12.47</v>
      </c>
      <c r="N526" s="8" t="s">
        <v>69</v>
      </c>
      <c r="O526" s="8">
        <v>1</v>
      </c>
      <c r="P526" s="8" t="s">
        <v>7</v>
      </c>
      <c r="Q526" s="8" t="s">
        <v>3027</v>
      </c>
      <c r="R526" s="8" t="s">
        <v>3028</v>
      </c>
      <c r="S526" s="19">
        <v>46053</v>
      </c>
      <c r="T526" s="6">
        <v>2026</v>
      </c>
      <c r="U526" s="4" t="s">
        <v>4237</v>
      </c>
      <c r="V526" s="15">
        <v>46145</v>
      </c>
      <c r="W526" s="25"/>
      <c r="X526" s="25"/>
      <c r="Y526" s="25"/>
      <c r="Z526" s="25"/>
      <c r="AA526" s="25"/>
      <c r="AB526" s="25"/>
      <c r="AC526" s="25"/>
      <c r="AD526" s="7" t="str">
        <f t="shared" si="17"/>
        <v>PRT-MIRANDA-2</v>
      </c>
      <c r="AE526" s="8" t="s">
        <v>72</v>
      </c>
      <c r="AF526" s="8"/>
      <c r="AG526" s="8"/>
      <c r="AH526" s="8" t="s">
        <v>73</v>
      </c>
      <c r="AI526" s="5">
        <f t="shared" si="16"/>
        <v>2</v>
      </c>
    </row>
    <row r="527" spans="1:35" s="5" customFormat="1" ht="84.9" customHeight="1" x14ac:dyDescent="0.3">
      <c r="A527" s="7">
        <v>526</v>
      </c>
      <c r="B527" s="8" t="s">
        <v>4377</v>
      </c>
      <c r="C527" s="8" t="s">
        <v>3035</v>
      </c>
      <c r="D527" s="8" t="s">
        <v>3036</v>
      </c>
      <c r="E527" s="8" t="s">
        <v>3037</v>
      </c>
      <c r="F527" s="8" t="s">
        <v>4384</v>
      </c>
      <c r="G527" s="9">
        <v>76969.08</v>
      </c>
      <c r="H527" s="17">
        <v>2</v>
      </c>
      <c r="I527" s="4" t="s">
        <v>66</v>
      </c>
      <c r="J527" s="8" t="s">
        <v>15</v>
      </c>
      <c r="K527" s="8" t="s">
        <v>67</v>
      </c>
      <c r="L527" s="8" t="s">
        <v>3038</v>
      </c>
      <c r="M527" s="8">
        <v>12.47</v>
      </c>
      <c r="N527" s="8" t="s">
        <v>69</v>
      </c>
      <c r="O527" s="8">
        <v>1</v>
      </c>
      <c r="P527" s="8" t="s">
        <v>7</v>
      </c>
      <c r="Q527" s="8" t="s">
        <v>3027</v>
      </c>
      <c r="R527" s="8" t="s">
        <v>3028</v>
      </c>
      <c r="S527" s="19">
        <v>46111</v>
      </c>
      <c r="T527" s="6">
        <v>2026</v>
      </c>
      <c r="U527" s="15">
        <v>46143</v>
      </c>
      <c r="V527" s="15">
        <v>46204</v>
      </c>
      <c r="W527" s="25"/>
      <c r="X527" s="25"/>
      <c r="Y527" s="25"/>
      <c r="Z527" s="25"/>
      <c r="AA527" s="25"/>
      <c r="AB527" s="25"/>
      <c r="AC527" s="25"/>
      <c r="AD527" s="7" t="str">
        <f t="shared" si="17"/>
        <v>PRT-MIRANDA-3</v>
      </c>
      <c r="AE527" s="8" t="s">
        <v>72</v>
      </c>
      <c r="AF527" s="8"/>
      <c r="AG527" s="8"/>
      <c r="AH527" s="8" t="s">
        <v>73</v>
      </c>
      <c r="AI527" s="5">
        <f t="shared" si="16"/>
        <v>3</v>
      </c>
    </row>
    <row r="528" spans="1:35" s="5" customFormat="1" ht="84.9" customHeight="1" x14ac:dyDescent="0.3">
      <c r="A528" s="7">
        <v>527</v>
      </c>
      <c r="B528" s="8" t="s">
        <v>3039</v>
      </c>
      <c r="C528" s="8" t="s">
        <v>4385</v>
      </c>
      <c r="D528" s="8" t="s">
        <v>3040</v>
      </c>
      <c r="E528" s="8" t="s">
        <v>3041</v>
      </c>
      <c r="F528" s="8" t="s">
        <v>4386</v>
      </c>
      <c r="G528" s="9">
        <v>65470.55</v>
      </c>
      <c r="H528" s="17">
        <v>2</v>
      </c>
      <c r="I528" s="4" t="s">
        <v>66</v>
      </c>
      <c r="J528" s="8" t="s">
        <v>664</v>
      </c>
      <c r="K528" s="8" t="s">
        <v>67</v>
      </c>
      <c r="L528" s="8" t="s">
        <v>3042</v>
      </c>
      <c r="M528" s="8">
        <v>12.47</v>
      </c>
      <c r="N528" s="8" t="s">
        <v>69</v>
      </c>
      <c r="O528" s="8">
        <v>0.5</v>
      </c>
      <c r="P528" s="8" t="s">
        <v>7</v>
      </c>
      <c r="Q528" s="8" t="s">
        <v>3027</v>
      </c>
      <c r="R528" s="8" t="s">
        <v>3028</v>
      </c>
      <c r="S528" s="19">
        <v>45870</v>
      </c>
      <c r="T528" s="6">
        <v>2025</v>
      </c>
      <c r="U528" s="4" t="s">
        <v>4256</v>
      </c>
      <c r="V528" s="15" t="s">
        <v>4234</v>
      </c>
      <c r="W528" s="25"/>
      <c r="X528" s="25"/>
      <c r="Y528" s="25"/>
      <c r="Z528" s="25"/>
      <c r="AA528" s="25"/>
      <c r="AB528" s="25"/>
      <c r="AC528" s="25"/>
      <c r="AD528" s="7" t="str">
        <f t="shared" si="17"/>
        <v>PRT-MIRANDA-4</v>
      </c>
      <c r="AE528" s="8" t="s">
        <v>109</v>
      </c>
      <c r="AF528" s="8"/>
      <c r="AG528" s="8"/>
      <c r="AH528" s="8" t="s">
        <v>73</v>
      </c>
      <c r="AI528" s="5">
        <f t="shared" si="16"/>
        <v>4</v>
      </c>
    </row>
    <row r="529" spans="1:35" s="5" customFormat="1" ht="84.9" customHeight="1" x14ac:dyDescent="0.3">
      <c r="A529" s="7">
        <v>528</v>
      </c>
      <c r="B529" s="8" t="s">
        <v>3043</v>
      </c>
      <c r="C529" s="8" t="s">
        <v>3044</v>
      </c>
      <c r="D529" s="8" t="s">
        <v>3045</v>
      </c>
      <c r="E529" s="8" t="s">
        <v>3046</v>
      </c>
      <c r="F529" s="8" t="s">
        <v>3047</v>
      </c>
      <c r="G529" s="9">
        <v>18092.830000000002</v>
      </c>
      <c r="H529" s="17">
        <v>3</v>
      </c>
      <c r="I529" s="4" t="s">
        <v>66</v>
      </c>
      <c r="J529" s="8" t="s">
        <v>15</v>
      </c>
      <c r="K529" s="8" t="s">
        <v>67</v>
      </c>
      <c r="L529" s="8" t="s">
        <v>3048</v>
      </c>
      <c r="M529" s="8">
        <v>13.8</v>
      </c>
      <c r="N529" s="8" t="s">
        <v>69</v>
      </c>
      <c r="O529" s="8">
        <v>1</v>
      </c>
      <c r="P529" s="8" t="s">
        <v>7</v>
      </c>
      <c r="Q529" s="8" t="s">
        <v>3049</v>
      </c>
      <c r="R529" s="8" t="s">
        <v>3050</v>
      </c>
      <c r="S529" s="19">
        <v>46111</v>
      </c>
      <c r="T529" s="6">
        <v>2026</v>
      </c>
      <c r="U529" s="4" t="s">
        <v>4237</v>
      </c>
      <c r="V529" s="15" t="s">
        <v>4240</v>
      </c>
      <c r="W529" s="25"/>
      <c r="X529" s="25"/>
      <c r="Y529" s="25"/>
      <c r="Z529" s="25"/>
      <c r="AA529" s="25"/>
      <c r="AB529" s="25"/>
      <c r="AC529" s="25"/>
      <c r="AD529" s="7" t="str">
        <f t="shared" si="17"/>
        <v>PRT-MIRANDA-5</v>
      </c>
      <c r="AE529" s="8" t="s">
        <v>109</v>
      </c>
      <c r="AF529" s="8"/>
      <c r="AG529" s="8"/>
      <c r="AH529" s="8" t="s">
        <v>73</v>
      </c>
      <c r="AI529" s="5">
        <f t="shared" si="16"/>
        <v>5</v>
      </c>
    </row>
    <row r="530" spans="1:35" s="5" customFormat="1" ht="84.9" customHeight="1" x14ac:dyDescent="0.3">
      <c r="A530" s="7">
        <v>529</v>
      </c>
      <c r="B530" s="8" t="s">
        <v>3852</v>
      </c>
      <c r="C530" s="8" t="s">
        <v>3051</v>
      </c>
      <c r="D530" s="8" t="s">
        <v>3052</v>
      </c>
      <c r="E530" s="8" t="s">
        <v>3053</v>
      </c>
      <c r="F530" s="8" t="s">
        <v>3054</v>
      </c>
      <c r="G530" s="9">
        <v>3326.09</v>
      </c>
      <c r="H530" s="17">
        <v>2</v>
      </c>
      <c r="I530" s="4" t="s">
        <v>66</v>
      </c>
      <c r="J530" s="8" t="s">
        <v>15</v>
      </c>
      <c r="K530" s="8" t="s">
        <v>67</v>
      </c>
      <c r="L530" s="8" t="s">
        <v>758</v>
      </c>
      <c r="M530" s="8">
        <v>13.8</v>
      </c>
      <c r="N530" s="8" t="s">
        <v>69</v>
      </c>
      <c r="O530" s="8">
        <v>1</v>
      </c>
      <c r="P530" s="8" t="s">
        <v>7</v>
      </c>
      <c r="Q530" s="8" t="s">
        <v>3055</v>
      </c>
      <c r="R530" s="8" t="s">
        <v>3056</v>
      </c>
      <c r="S530" s="19">
        <v>46203</v>
      </c>
      <c r="T530" s="6">
        <v>2026</v>
      </c>
      <c r="U530" s="4" t="s">
        <v>4237</v>
      </c>
      <c r="V530" s="15" t="s">
        <v>4238</v>
      </c>
      <c r="W530" s="25"/>
      <c r="X530" s="25"/>
      <c r="Y530" s="25"/>
      <c r="Z530" s="25"/>
      <c r="AA530" s="25"/>
      <c r="AB530" s="25"/>
      <c r="AC530" s="25"/>
      <c r="AD530" s="7" t="str">
        <f t="shared" si="17"/>
        <v>PRT-MIRANDA-6</v>
      </c>
      <c r="AE530" s="8" t="s">
        <v>109</v>
      </c>
      <c r="AF530" s="8"/>
      <c r="AG530" s="8"/>
      <c r="AH530" s="8" t="s">
        <v>73</v>
      </c>
      <c r="AI530" s="5">
        <f t="shared" si="16"/>
        <v>6</v>
      </c>
    </row>
    <row r="531" spans="1:35" s="5" customFormat="1" ht="84.9" customHeight="1" x14ac:dyDescent="0.3">
      <c r="A531" s="7">
        <v>530</v>
      </c>
      <c r="B531" s="8" t="s">
        <v>4176</v>
      </c>
      <c r="C531" s="8" t="s">
        <v>3057</v>
      </c>
      <c r="D531" s="8" t="s">
        <v>3058</v>
      </c>
      <c r="E531" s="8" t="s">
        <v>3059</v>
      </c>
      <c r="F531" s="8" t="s">
        <v>3060</v>
      </c>
      <c r="G531" s="9">
        <v>18689.5</v>
      </c>
      <c r="H531" s="17">
        <v>3</v>
      </c>
      <c r="I531" s="4" t="s">
        <v>66</v>
      </c>
      <c r="J531" s="8" t="s">
        <v>15</v>
      </c>
      <c r="K531" s="8" t="s">
        <v>67</v>
      </c>
      <c r="L531" s="8" t="s">
        <v>3061</v>
      </c>
      <c r="M531" s="8">
        <v>13.8</v>
      </c>
      <c r="N531" s="8" t="s">
        <v>69</v>
      </c>
      <c r="O531" s="8">
        <v>1</v>
      </c>
      <c r="P531" s="8" t="s">
        <v>7</v>
      </c>
      <c r="Q531" s="8" t="s">
        <v>3055</v>
      </c>
      <c r="R531" s="8" t="s">
        <v>3062</v>
      </c>
      <c r="S531" s="19">
        <v>46295</v>
      </c>
      <c r="T531" s="6">
        <v>2026</v>
      </c>
      <c r="U531" s="4" t="s">
        <v>4237</v>
      </c>
      <c r="V531" s="15" t="s">
        <v>4240</v>
      </c>
      <c r="W531" s="25"/>
      <c r="X531" s="25"/>
      <c r="Y531" s="25"/>
      <c r="Z531" s="25"/>
      <c r="AA531" s="25"/>
      <c r="AB531" s="25"/>
      <c r="AC531" s="25"/>
      <c r="AD531" s="7" t="str">
        <f t="shared" si="17"/>
        <v>PRT-MIRANDA-7</v>
      </c>
      <c r="AE531" s="8" t="s">
        <v>109</v>
      </c>
      <c r="AF531" s="8"/>
      <c r="AG531" s="8"/>
      <c r="AH531" s="8" t="s">
        <v>73</v>
      </c>
      <c r="AI531" s="5">
        <f t="shared" si="16"/>
        <v>7</v>
      </c>
    </row>
    <row r="532" spans="1:35" s="5" customFormat="1" ht="84.9" customHeight="1" x14ac:dyDescent="0.3">
      <c r="A532" s="7">
        <v>531</v>
      </c>
      <c r="B532" s="8" t="s">
        <v>3063</v>
      </c>
      <c r="C532" s="8" t="s">
        <v>4389</v>
      </c>
      <c r="D532" s="8" t="s">
        <v>3064</v>
      </c>
      <c r="E532" s="8" t="s">
        <v>3065</v>
      </c>
      <c r="F532" s="8" t="s">
        <v>3066</v>
      </c>
      <c r="G532" s="9">
        <v>12283.15</v>
      </c>
      <c r="H532" s="17">
        <v>3</v>
      </c>
      <c r="I532" s="4" t="s">
        <v>66</v>
      </c>
      <c r="J532" s="8" t="s">
        <v>3</v>
      </c>
      <c r="K532" s="8" t="s">
        <v>67</v>
      </c>
      <c r="L532" s="8" t="s">
        <v>3067</v>
      </c>
      <c r="M532" s="8">
        <v>13.8</v>
      </c>
      <c r="N532" s="8" t="s">
        <v>69</v>
      </c>
      <c r="O532" s="8">
        <v>1</v>
      </c>
      <c r="P532" s="8" t="s">
        <v>7</v>
      </c>
      <c r="Q532" s="8" t="s">
        <v>3055</v>
      </c>
      <c r="R532" s="8" t="s">
        <v>3068</v>
      </c>
      <c r="S532" s="19">
        <v>46418</v>
      </c>
      <c r="T532" s="6">
        <v>2027</v>
      </c>
      <c r="U532" s="4" t="s">
        <v>4241</v>
      </c>
      <c r="V532" s="15" t="s">
        <v>4242</v>
      </c>
      <c r="W532" s="25"/>
      <c r="X532" s="25"/>
      <c r="Y532" s="25"/>
      <c r="Z532" s="25"/>
      <c r="AA532" s="25"/>
      <c r="AB532" s="25"/>
      <c r="AC532" s="25"/>
      <c r="AD532" s="7" t="str">
        <f t="shared" si="17"/>
        <v>PRT-MIRANDA-8</v>
      </c>
      <c r="AE532" s="8" t="s">
        <v>109</v>
      </c>
      <c r="AF532" s="8"/>
      <c r="AG532" s="8"/>
      <c r="AH532" s="8" t="s">
        <v>73</v>
      </c>
      <c r="AI532" s="5">
        <f t="shared" si="16"/>
        <v>8</v>
      </c>
    </row>
    <row r="533" spans="1:35" s="5" customFormat="1" ht="84.9" customHeight="1" x14ac:dyDescent="0.3">
      <c r="A533" s="7">
        <v>532</v>
      </c>
      <c r="B533" s="8" t="s">
        <v>3069</v>
      </c>
      <c r="C533" s="8" t="s">
        <v>4390</v>
      </c>
      <c r="D533" s="8" t="s">
        <v>3070</v>
      </c>
      <c r="E533" s="8" t="s">
        <v>3071</v>
      </c>
      <c r="F533" s="8" t="s">
        <v>4370</v>
      </c>
      <c r="G533" s="9">
        <v>44985.599999999999</v>
      </c>
      <c r="H533" s="17">
        <v>8</v>
      </c>
      <c r="I533" s="4" t="s">
        <v>228</v>
      </c>
      <c r="J533" s="8" t="s">
        <v>15</v>
      </c>
      <c r="K533" s="8" t="s">
        <v>67</v>
      </c>
      <c r="L533" s="8" t="s">
        <v>3072</v>
      </c>
      <c r="M533" s="8">
        <v>12.47</v>
      </c>
      <c r="N533" s="8" t="s">
        <v>142</v>
      </c>
      <c r="O533" s="8">
        <v>1.8</v>
      </c>
      <c r="P533" s="8" t="s">
        <v>7</v>
      </c>
      <c r="Q533" s="8" t="s">
        <v>3073</v>
      </c>
      <c r="R533" s="8" t="s">
        <v>3074</v>
      </c>
      <c r="S533" s="19">
        <v>46507</v>
      </c>
      <c r="T533" s="6">
        <v>2027</v>
      </c>
      <c r="U533" s="15">
        <v>46508</v>
      </c>
      <c r="V533" s="15">
        <v>46722</v>
      </c>
      <c r="W533" s="25"/>
      <c r="X533" s="25"/>
      <c r="Y533" s="25"/>
      <c r="Z533" s="25"/>
      <c r="AA533" s="25"/>
      <c r="AB533" s="25"/>
      <c r="AC533" s="25"/>
      <c r="AD533" s="7" t="str">
        <f t="shared" si="17"/>
        <v>PRT-MIRANDA-9</v>
      </c>
      <c r="AE533" s="8" t="s">
        <v>144</v>
      </c>
      <c r="AF533" s="8"/>
      <c r="AG533" s="8"/>
      <c r="AH533" s="8" t="s">
        <v>73</v>
      </c>
      <c r="AI533" s="5">
        <f t="shared" si="16"/>
        <v>9</v>
      </c>
    </row>
    <row r="534" spans="1:35" s="5" customFormat="1" ht="84.9" customHeight="1" x14ac:dyDescent="0.3">
      <c r="A534" s="7">
        <v>533</v>
      </c>
      <c r="B534" s="8" t="s">
        <v>3075</v>
      </c>
      <c r="C534" s="8" t="s">
        <v>4396</v>
      </c>
      <c r="D534" s="8" t="s">
        <v>3076</v>
      </c>
      <c r="E534" s="8" t="s">
        <v>3077</v>
      </c>
      <c r="F534" s="8" t="s">
        <v>3078</v>
      </c>
      <c r="G534" s="9">
        <v>400020</v>
      </c>
      <c r="H534" s="17">
        <v>6</v>
      </c>
      <c r="I534" s="4" t="s">
        <v>66</v>
      </c>
      <c r="J534" s="8" t="s">
        <v>15</v>
      </c>
      <c r="K534" s="8" t="s">
        <v>91</v>
      </c>
      <c r="L534" s="8" t="s">
        <v>3079</v>
      </c>
      <c r="M534" s="8">
        <v>34.5</v>
      </c>
      <c r="N534" s="8" t="s">
        <v>93</v>
      </c>
      <c r="O534" s="8">
        <v>5</v>
      </c>
      <c r="P534" s="8" t="s">
        <v>7</v>
      </c>
      <c r="Q534" s="8" t="s">
        <v>94</v>
      </c>
      <c r="R534" s="8" t="s">
        <v>3080</v>
      </c>
      <c r="S534" s="19">
        <v>46054</v>
      </c>
      <c r="T534" s="6">
        <v>2026</v>
      </c>
      <c r="U534" s="4" t="s">
        <v>4237</v>
      </c>
      <c r="V534" s="15" t="s">
        <v>4239</v>
      </c>
      <c r="W534" s="25"/>
      <c r="X534" s="25"/>
      <c r="Y534" s="25"/>
      <c r="Z534" s="25"/>
      <c r="AA534" s="25"/>
      <c r="AB534" s="25"/>
      <c r="AC534" s="25"/>
      <c r="AD534" s="7" t="str">
        <f t="shared" si="17"/>
        <v>PRT-MIRANDA-10</v>
      </c>
      <c r="AE534" s="8" t="s">
        <v>153</v>
      </c>
      <c r="AF534" s="8"/>
      <c r="AG534" s="8"/>
      <c r="AH534" s="8" t="s">
        <v>73</v>
      </c>
      <c r="AI534" s="5">
        <f t="shared" si="16"/>
        <v>10</v>
      </c>
    </row>
    <row r="535" spans="1:35" s="5" customFormat="1" ht="84.9" customHeight="1" x14ac:dyDescent="0.3">
      <c r="A535" s="7">
        <v>534</v>
      </c>
      <c r="B535" s="8" t="s">
        <v>3081</v>
      </c>
      <c r="C535" s="8" t="s">
        <v>4398</v>
      </c>
      <c r="D535" s="8" t="s">
        <v>3082</v>
      </c>
      <c r="E535" s="8" t="s">
        <v>3083</v>
      </c>
      <c r="F535" s="8" t="s">
        <v>3084</v>
      </c>
      <c r="G535" s="9">
        <v>612020</v>
      </c>
      <c r="H535" s="17">
        <v>6</v>
      </c>
      <c r="I535" s="4" t="s">
        <v>66</v>
      </c>
      <c r="J535" s="8" t="s">
        <v>15</v>
      </c>
      <c r="K535" s="8" t="s">
        <v>91</v>
      </c>
      <c r="L535" s="8" t="s">
        <v>120</v>
      </c>
      <c r="M535" s="8">
        <v>34.5</v>
      </c>
      <c r="N535" s="8" t="s">
        <v>93</v>
      </c>
      <c r="O535" s="8">
        <v>5</v>
      </c>
      <c r="P535" s="8" t="s">
        <v>7</v>
      </c>
      <c r="Q535" s="8" t="s">
        <v>3055</v>
      </c>
      <c r="R535" s="8" t="s">
        <v>3085</v>
      </c>
      <c r="S535" s="19">
        <v>46113</v>
      </c>
      <c r="T535" s="6">
        <v>2026</v>
      </c>
      <c r="U535" s="4" t="s">
        <v>4237</v>
      </c>
      <c r="V535" s="15" t="s">
        <v>4239</v>
      </c>
      <c r="W535" s="25"/>
      <c r="X535" s="25"/>
      <c r="Y535" s="25"/>
      <c r="Z535" s="25"/>
      <c r="AA535" s="25"/>
      <c r="AB535" s="25"/>
      <c r="AC535" s="25"/>
      <c r="AD535" s="7" t="str">
        <f t="shared" si="17"/>
        <v>PRT-MIRANDA-11</v>
      </c>
      <c r="AE535" s="8" t="s">
        <v>153</v>
      </c>
      <c r="AF535" s="8"/>
      <c r="AG535" s="8"/>
      <c r="AH535" s="8" t="s">
        <v>73</v>
      </c>
      <c r="AI535" s="5">
        <f t="shared" si="16"/>
        <v>11</v>
      </c>
    </row>
    <row r="536" spans="1:35" s="5" customFormat="1" ht="84.9" customHeight="1" x14ac:dyDescent="0.3">
      <c r="A536" s="7">
        <v>535</v>
      </c>
      <c r="B536" s="8" t="s">
        <v>3086</v>
      </c>
      <c r="C536" s="8" t="s">
        <v>4414</v>
      </c>
      <c r="D536" s="8" t="s">
        <v>3087</v>
      </c>
      <c r="E536" s="8" t="s">
        <v>3088</v>
      </c>
      <c r="F536" s="8" t="s">
        <v>4415</v>
      </c>
      <c r="G536" s="9">
        <v>245000</v>
      </c>
      <c r="H536" s="17">
        <v>6</v>
      </c>
      <c r="I536" s="4" t="s">
        <v>66</v>
      </c>
      <c r="J536" s="8" t="s">
        <v>15</v>
      </c>
      <c r="K536" s="8" t="s">
        <v>91</v>
      </c>
      <c r="L536" s="8" t="s">
        <v>3089</v>
      </c>
      <c r="M536" s="8">
        <v>34.5</v>
      </c>
      <c r="N536" s="8" t="s">
        <v>93</v>
      </c>
      <c r="O536" s="8">
        <v>6</v>
      </c>
      <c r="P536" s="8" t="s">
        <v>7</v>
      </c>
      <c r="Q536" s="8" t="s">
        <v>2160</v>
      </c>
      <c r="R536" s="8" t="s">
        <v>3090</v>
      </c>
      <c r="S536" s="19">
        <v>46539</v>
      </c>
      <c r="T536" s="6">
        <v>2027</v>
      </c>
      <c r="U536" s="15">
        <v>46449</v>
      </c>
      <c r="V536" s="15">
        <v>46633</v>
      </c>
      <c r="W536" s="25"/>
      <c r="X536" s="25"/>
      <c r="Y536" s="25"/>
      <c r="Z536" s="25"/>
      <c r="AA536" s="25"/>
      <c r="AB536" s="25"/>
      <c r="AC536" s="25"/>
      <c r="AD536" s="7" t="str">
        <f t="shared" si="17"/>
        <v>PRT-MIRANDA-12</v>
      </c>
      <c r="AE536" s="8" t="s">
        <v>153</v>
      </c>
      <c r="AF536" s="8"/>
      <c r="AG536" s="8"/>
      <c r="AH536" s="8" t="s">
        <v>73</v>
      </c>
      <c r="AI536" s="5">
        <f t="shared" si="16"/>
        <v>12</v>
      </c>
    </row>
    <row r="537" spans="1:35" s="5" customFormat="1" ht="84.9" customHeight="1" x14ac:dyDescent="0.3">
      <c r="A537" s="7">
        <v>536</v>
      </c>
      <c r="B537" s="8" t="s">
        <v>4371</v>
      </c>
      <c r="C537" s="8" t="s">
        <v>4420</v>
      </c>
      <c r="D537" s="8" t="s">
        <v>3091</v>
      </c>
      <c r="E537" s="8" t="s">
        <v>3092</v>
      </c>
      <c r="F537" s="8" t="s">
        <v>3093</v>
      </c>
      <c r="G537" s="9">
        <v>245000</v>
      </c>
      <c r="H537" s="17">
        <v>6</v>
      </c>
      <c r="I537" s="4" t="s">
        <v>66</v>
      </c>
      <c r="J537" s="8" t="s">
        <v>15</v>
      </c>
      <c r="K537" s="8" t="s">
        <v>91</v>
      </c>
      <c r="L537" s="8" t="s">
        <v>4422</v>
      </c>
      <c r="M537" s="8">
        <v>34.5</v>
      </c>
      <c r="N537" s="8" t="s">
        <v>93</v>
      </c>
      <c r="O537" s="8">
        <v>10</v>
      </c>
      <c r="P537" s="8" t="s">
        <v>7</v>
      </c>
      <c r="Q537" s="8" t="s">
        <v>2574</v>
      </c>
      <c r="R537" s="8" t="s">
        <v>3094</v>
      </c>
      <c r="S537" s="19">
        <v>46569</v>
      </c>
      <c r="T537" s="6">
        <v>2027</v>
      </c>
      <c r="U537" s="15">
        <v>46449</v>
      </c>
      <c r="V537" s="15">
        <v>46633</v>
      </c>
      <c r="W537" s="25"/>
      <c r="X537" s="25"/>
      <c r="Y537" s="25"/>
      <c r="Z537" s="25"/>
      <c r="AA537" s="25"/>
      <c r="AB537" s="25"/>
      <c r="AC537" s="25"/>
      <c r="AD537" s="7" t="str">
        <f t="shared" si="17"/>
        <v>PRT-MIRANDA-13</v>
      </c>
      <c r="AE537" s="8" t="s">
        <v>153</v>
      </c>
      <c r="AF537" s="8"/>
      <c r="AG537" s="8"/>
      <c r="AH537" s="8" t="s">
        <v>73</v>
      </c>
      <c r="AI537" s="5">
        <f t="shared" si="16"/>
        <v>13</v>
      </c>
    </row>
    <row r="538" spans="1:35" s="5" customFormat="1" ht="84.9" customHeight="1" x14ac:dyDescent="0.3">
      <c r="A538" s="7">
        <v>537</v>
      </c>
      <c r="B538" s="8" t="s">
        <v>3095</v>
      </c>
      <c r="C538" s="8" t="s">
        <v>4425</v>
      </c>
      <c r="D538" s="8" t="s">
        <v>3096</v>
      </c>
      <c r="E538" s="8" t="s">
        <v>3097</v>
      </c>
      <c r="F538" s="8" t="s">
        <v>3098</v>
      </c>
      <c r="G538" s="9">
        <v>758702.72</v>
      </c>
      <c r="H538" s="17">
        <v>12</v>
      </c>
      <c r="I538" s="4" t="s">
        <v>66</v>
      </c>
      <c r="J538" s="8" t="s">
        <v>15</v>
      </c>
      <c r="K538" s="8" t="s">
        <v>91</v>
      </c>
      <c r="L538" s="8" t="s">
        <v>3099</v>
      </c>
      <c r="M538" s="8">
        <v>34.5</v>
      </c>
      <c r="N538" s="8" t="s">
        <v>93</v>
      </c>
      <c r="O538" s="8">
        <v>15</v>
      </c>
      <c r="P538" s="8" t="s">
        <v>7</v>
      </c>
      <c r="Q538" s="8" t="s">
        <v>3100</v>
      </c>
      <c r="R538" s="8" t="s">
        <v>3101</v>
      </c>
      <c r="S538" s="19">
        <v>46419</v>
      </c>
      <c r="T538" s="6">
        <v>2027</v>
      </c>
      <c r="U538" s="15">
        <v>46447</v>
      </c>
      <c r="V538" s="15">
        <v>46813</v>
      </c>
      <c r="W538" s="25"/>
      <c r="X538" s="25"/>
      <c r="Y538" s="25"/>
      <c r="Z538" s="25"/>
      <c r="AA538" s="25"/>
      <c r="AB538" s="25"/>
      <c r="AC538" s="25"/>
      <c r="AD538" s="7" t="str">
        <f t="shared" si="17"/>
        <v>PRT-MIRANDA-14</v>
      </c>
      <c r="AE538" s="8" t="s">
        <v>167</v>
      </c>
      <c r="AF538" s="8"/>
      <c r="AG538" s="8"/>
      <c r="AH538" s="8" t="s">
        <v>73</v>
      </c>
      <c r="AI538" s="5">
        <f t="shared" si="16"/>
        <v>14</v>
      </c>
    </row>
    <row r="539" spans="1:35" s="5" customFormat="1" ht="84.9" customHeight="1" x14ac:dyDescent="0.3">
      <c r="A539" s="7">
        <v>538</v>
      </c>
      <c r="B539" s="8" t="s">
        <v>3102</v>
      </c>
      <c r="C539" s="8" t="s">
        <v>4429</v>
      </c>
      <c r="D539" s="8" t="s">
        <v>3103</v>
      </c>
      <c r="E539" s="8" t="s">
        <v>3104</v>
      </c>
      <c r="F539" s="8" t="s">
        <v>3105</v>
      </c>
      <c r="G539" s="9">
        <v>498340</v>
      </c>
      <c r="H539" s="17">
        <v>12</v>
      </c>
      <c r="I539" s="4" t="s">
        <v>66</v>
      </c>
      <c r="J539" s="8" t="s">
        <v>15</v>
      </c>
      <c r="K539" s="8" t="s">
        <v>91</v>
      </c>
      <c r="L539" s="8" t="s">
        <v>3106</v>
      </c>
      <c r="M539" s="8">
        <v>34.5</v>
      </c>
      <c r="N539" s="8" t="s">
        <v>93</v>
      </c>
      <c r="O539" s="8">
        <v>10</v>
      </c>
      <c r="P539" s="8" t="s">
        <v>7</v>
      </c>
      <c r="Q539" s="8" t="s">
        <v>3055</v>
      </c>
      <c r="R539" s="8" t="s">
        <v>3107</v>
      </c>
      <c r="S539" s="19">
        <v>46054</v>
      </c>
      <c r="T539" s="6">
        <v>2026</v>
      </c>
      <c r="U539" s="4" t="s">
        <v>4237</v>
      </c>
      <c r="V539" s="15" t="s">
        <v>4241</v>
      </c>
      <c r="W539" s="25"/>
      <c r="X539" s="25"/>
      <c r="Y539" s="25"/>
      <c r="Z539" s="25"/>
      <c r="AA539" s="25"/>
      <c r="AB539" s="25"/>
      <c r="AC539" s="25"/>
      <c r="AD539" s="7" t="str">
        <f t="shared" si="17"/>
        <v>PRT-MIRANDA-15</v>
      </c>
      <c r="AE539" s="8" t="s">
        <v>167</v>
      </c>
      <c r="AF539" s="8"/>
      <c r="AG539" s="8"/>
      <c r="AH539" s="8" t="s">
        <v>73</v>
      </c>
      <c r="AI539" s="5">
        <f t="shared" si="16"/>
        <v>15</v>
      </c>
    </row>
    <row r="540" spans="1:35" s="5" customFormat="1" ht="84.9" customHeight="1" x14ac:dyDescent="0.3">
      <c r="A540" s="7">
        <v>539</v>
      </c>
      <c r="B540" s="8" t="s">
        <v>3108</v>
      </c>
      <c r="C540" s="8" t="s">
        <v>4431</v>
      </c>
      <c r="D540" s="8" t="s">
        <v>3109</v>
      </c>
      <c r="E540" s="8" t="s">
        <v>3110</v>
      </c>
      <c r="F540" s="8" t="s">
        <v>3111</v>
      </c>
      <c r="G540" s="9">
        <v>542876.80000000005</v>
      </c>
      <c r="H540" s="17">
        <v>12</v>
      </c>
      <c r="I540" s="4" t="s">
        <v>66</v>
      </c>
      <c r="J540" s="8" t="s">
        <v>15</v>
      </c>
      <c r="K540" s="8" t="s">
        <v>91</v>
      </c>
      <c r="L540" s="8" t="s">
        <v>3112</v>
      </c>
      <c r="M540" s="8">
        <v>34.5</v>
      </c>
      <c r="N540" s="8" t="s">
        <v>93</v>
      </c>
      <c r="O540" s="8">
        <v>10</v>
      </c>
      <c r="P540" s="8" t="s">
        <v>7</v>
      </c>
      <c r="Q540" s="8" t="s">
        <v>2574</v>
      </c>
      <c r="R540" s="8" t="s">
        <v>3113</v>
      </c>
      <c r="S540" s="19">
        <v>46235</v>
      </c>
      <c r="T540" s="6">
        <v>2026</v>
      </c>
      <c r="U540" s="4" t="s">
        <v>4237</v>
      </c>
      <c r="V540" s="15" t="s">
        <v>4241</v>
      </c>
      <c r="W540" s="25"/>
      <c r="X540" s="25"/>
      <c r="Y540" s="25"/>
      <c r="Z540" s="25"/>
      <c r="AA540" s="25"/>
      <c r="AB540" s="25"/>
      <c r="AC540" s="25"/>
      <c r="AD540" s="7" t="str">
        <f t="shared" si="17"/>
        <v>PRT-MIRANDA-16</v>
      </c>
      <c r="AE540" s="8" t="s">
        <v>167</v>
      </c>
      <c r="AF540" s="8"/>
      <c r="AG540" s="8"/>
      <c r="AH540" s="8" t="s">
        <v>73</v>
      </c>
      <c r="AI540" s="5">
        <f t="shared" si="16"/>
        <v>16</v>
      </c>
    </row>
    <row r="541" spans="1:35" s="5" customFormat="1" ht="84.9" customHeight="1" x14ac:dyDescent="0.3">
      <c r="A541" s="7">
        <v>540</v>
      </c>
      <c r="B541" s="8" t="s">
        <v>3114</v>
      </c>
      <c r="C541" s="8" t="s">
        <v>3115</v>
      </c>
      <c r="D541" s="8" t="s">
        <v>3116</v>
      </c>
      <c r="E541" s="8" t="s">
        <v>3117</v>
      </c>
      <c r="F541" s="8" t="s">
        <v>3118</v>
      </c>
      <c r="G541" s="9">
        <v>96152.8</v>
      </c>
      <c r="H541" s="17">
        <v>12</v>
      </c>
      <c r="I541" s="4" t="s">
        <v>66</v>
      </c>
      <c r="J541" s="8" t="s">
        <v>15</v>
      </c>
      <c r="K541" s="8" t="s">
        <v>91</v>
      </c>
      <c r="L541" s="8" t="s">
        <v>3119</v>
      </c>
      <c r="M541" s="8">
        <v>34.5</v>
      </c>
      <c r="N541" s="8" t="s">
        <v>93</v>
      </c>
      <c r="O541" s="8">
        <v>10</v>
      </c>
      <c r="P541" s="8" t="s">
        <v>7</v>
      </c>
      <c r="Q541" s="8" t="s">
        <v>1019</v>
      </c>
      <c r="R541" s="8" t="s">
        <v>3120</v>
      </c>
      <c r="S541" s="19">
        <v>46082</v>
      </c>
      <c r="T541" s="6">
        <v>2026</v>
      </c>
      <c r="U541" s="15">
        <v>46176</v>
      </c>
      <c r="V541" s="15">
        <v>46541</v>
      </c>
      <c r="W541" s="25"/>
      <c r="X541" s="25"/>
      <c r="Y541" s="25"/>
      <c r="Z541" s="25"/>
      <c r="AA541" s="25"/>
      <c r="AB541" s="25"/>
      <c r="AC541" s="25"/>
      <c r="AD541" s="7" t="str">
        <f t="shared" si="17"/>
        <v>PRT-MIRANDA-17</v>
      </c>
      <c r="AE541" s="8" t="s">
        <v>167</v>
      </c>
      <c r="AF541" s="8"/>
      <c r="AG541" s="8"/>
      <c r="AH541" s="8" t="s">
        <v>73</v>
      </c>
      <c r="AI541" s="5">
        <f t="shared" si="16"/>
        <v>17</v>
      </c>
    </row>
    <row r="542" spans="1:35" s="5" customFormat="1" ht="84.9" hidden="1" customHeight="1" x14ac:dyDescent="0.3">
      <c r="A542" s="7">
        <v>541</v>
      </c>
      <c r="B542" s="8" t="s">
        <v>752</v>
      </c>
      <c r="C542" s="8" t="s">
        <v>753</v>
      </c>
      <c r="D542" s="8" t="s">
        <v>754</v>
      </c>
      <c r="E542" s="8" t="s">
        <v>755</v>
      </c>
      <c r="F542" s="8" t="s">
        <v>756</v>
      </c>
      <c r="G542" s="9">
        <v>1200000</v>
      </c>
      <c r="H542" s="17">
        <v>2</v>
      </c>
      <c r="I542" s="4" t="s">
        <v>76</v>
      </c>
      <c r="J542" s="8" t="s">
        <v>15</v>
      </c>
      <c r="K542" s="8" t="s">
        <v>67</v>
      </c>
      <c r="L542" s="8" t="s">
        <v>757</v>
      </c>
      <c r="M542" s="8">
        <v>13.8</v>
      </c>
      <c r="N542" s="8" t="s">
        <v>69</v>
      </c>
      <c r="O542" s="8">
        <v>5</v>
      </c>
      <c r="P542" s="8" t="s">
        <v>34</v>
      </c>
      <c r="Q542" s="8" t="s">
        <v>758</v>
      </c>
      <c r="R542" s="8" t="s">
        <v>759</v>
      </c>
      <c r="S542" s="19">
        <v>46054</v>
      </c>
      <c r="T542" s="6">
        <v>2026</v>
      </c>
      <c r="U542" s="4" t="s">
        <v>4237</v>
      </c>
      <c r="V542" s="15" t="s">
        <v>4238</v>
      </c>
      <c r="W542" s="25"/>
      <c r="X542" s="25"/>
      <c r="Y542" s="25"/>
      <c r="Z542" s="25"/>
      <c r="AA542" s="25"/>
      <c r="AB542" s="25"/>
      <c r="AC542" s="25"/>
      <c r="AD542" s="7" t="str">
        <f t="shared" si="17"/>
        <v>PRT-MONAGAS-1</v>
      </c>
      <c r="AE542" s="8" t="s">
        <v>72</v>
      </c>
      <c r="AF542" s="8"/>
      <c r="AG542" s="8"/>
      <c r="AH542" s="8" t="s">
        <v>73</v>
      </c>
      <c r="AI542" s="5">
        <v>1</v>
      </c>
    </row>
    <row r="543" spans="1:35" s="5" customFormat="1" ht="84.9" hidden="1" customHeight="1" x14ac:dyDescent="0.3">
      <c r="A543" s="7">
        <v>542</v>
      </c>
      <c r="B543" s="8" t="s">
        <v>760</v>
      </c>
      <c r="C543" s="8" t="s">
        <v>761</v>
      </c>
      <c r="D543" s="8" t="s">
        <v>761</v>
      </c>
      <c r="E543" s="8" t="s">
        <v>755</v>
      </c>
      <c r="F543" s="8" t="s">
        <v>762</v>
      </c>
      <c r="G543" s="9">
        <v>620548.93200000003</v>
      </c>
      <c r="H543" s="17">
        <v>1</v>
      </c>
      <c r="I543" s="4" t="s">
        <v>76</v>
      </c>
      <c r="J543" s="8" t="s">
        <v>15</v>
      </c>
      <c r="K543" s="8" t="s">
        <v>67</v>
      </c>
      <c r="L543" s="8" t="s">
        <v>763</v>
      </c>
      <c r="M543" s="8">
        <v>13.8</v>
      </c>
      <c r="N543" s="8" t="s">
        <v>69</v>
      </c>
      <c r="O543" s="8">
        <v>5</v>
      </c>
      <c r="P543" s="8" t="s">
        <v>34</v>
      </c>
      <c r="Q543" s="8" t="s">
        <v>219</v>
      </c>
      <c r="R543" s="8" t="s">
        <v>764</v>
      </c>
      <c r="S543" s="19">
        <v>46082</v>
      </c>
      <c r="T543" s="6">
        <v>2026</v>
      </c>
      <c r="U543" s="4" t="s">
        <v>4237</v>
      </c>
      <c r="V543" s="15" t="s">
        <v>4257</v>
      </c>
      <c r="W543" s="25"/>
      <c r="X543" s="25"/>
      <c r="Y543" s="25"/>
      <c r="Z543" s="25"/>
      <c r="AA543" s="25"/>
      <c r="AB543" s="25"/>
      <c r="AC543" s="25"/>
      <c r="AD543" s="7" t="str">
        <f t="shared" si="17"/>
        <v>PRT-MONAGAS-2</v>
      </c>
      <c r="AE543" s="8" t="s">
        <v>72</v>
      </c>
      <c r="AF543" s="8"/>
      <c r="AG543" s="8"/>
      <c r="AH543" s="8" t="s">
        <v>73</v>
      </c>
      <c r="AI543" s="5">
        <f t="shared" si="16"/>
        <v>2</v>
      </c>
    </row>
    <row r="544" spans="1:35" s="5" customFormat="1" ht="84.9" hidden="1" customHeight="1" x14ac:dyDescent="0.3">
      <c r="A544" s="7">
        <v>543</v>
      </c>
      <c r="B544" s="8" t="s">
        <v>765</v>
      </c>
      <c r="C544" s="8" t="s">
        <v>766</v>
      </c>
      <c r="D544" s="8" t="s">
        <v>766</v>
      </c>
      <c r="E544" s="8" t="s">
        <v>755</v>
      </c>
      <c r="F544" s="8" t="s">
        <v>767</v>
      </c>
      <c r="G544" s="9">
        <v>750462.32</v>
      </c>
      <c r="H544" s="17">
        <v>2</v>
      </c>
      <c r="I544" s="4" t="s">
        <v>76</v>
      </c>
      <c r="J544" s="8" t="s">
        <v>15</v>
      </c>
      <c r="K544" s="8" t="s">
        <v>67</v>
      </c>
      <c r="L544" s="8" t="s">
        <v>768</v>
      </c>
      <c r="M544" s="8">
        <v>34.5</v>
      </c>
      <c r="N544" s="8" t="s">
        <v>69</v>
      </c>
      <c r="O544" s="8">
        <v>10</v>
      </c>
      <c r="P544" s="8" t="s">
        <v>34</v>
      </c>
      <c r="Q544" s="8" t="s">
        <v>219</v>
      </c>
      <c r="R544" s="8" t="s">
        <v>769</v>
      </c>
      <c r="S544" s="19">
        <v>46082</v>
      </c>
      <c r="T544" s="6">
        <v>2026</v>
      </c>
      <c r="U544" s="4" t="s">
        <v>4237</v>
      </c>
      <c r="V544" s="15" t="s">
        <v>4238</v>
      </c>
      <c r="W544" s="25"/>
      <c r="X544" s="25"/>
      <c r="Y544" s="25"/>
      <c r="Z544" s="25"/>
      <c r="AA544" s="25"/>
      <c r="AB544" s="25"/>
      <c r="AC544" s="25"/>
      <c r="AD544" s="7" t="str">
        <f t="shared" si="17"/>
        <v>PRT-MONAGAS-3</v>
      </c>
      <c r="AE544" s="8" t="s">
        <v>72</v>
      </c>
      <c r="AF544" s="8"/>
      <c r="AG544" s="8"/>
      <c r="AH544" s="8" t="s">
        <v>73</v>
      </c>
      <c r="AI544" s="5">
        <f t="shared" si="16"/>
        <v>3</v>
      </c>
    </row>
    <row r="545" spans="1:35" s="5" customFormat="1" ht="84.9" hidden="1" customHeight="1" x14ac:dyDescent="0.3">
      <c r="A545" s="7">
        <v>544</v>
      </c>
      <c r="B545" s="8" t="s">
        <v>3881</v>
      </c>
      <c r="C545" s="8" t="s">
        <v>770</v>
      </c>
      <c r="D545" s="8" t="s">
        <v>771</v>
      </c>
      <c r="E545" s="8" t="s">
        <v>755</v>
      </c>
      <c r="F545" s="8" t="s">
        <v>772</v>
      </c>
      <c r="G545" s="9">
        <v>325265.42</v>
      </c>
      <c r="H545" s="17">
        <v>1</v>
      </c>
      <c r="I545" s="4" t="s">
        <v>76</v>
      </c>
      <c r="J545" s="8" t="s">
        <v>15</v>
      </c>
      <c r="K545" s="8" t="s">
        <v>67</v>
      </c>
      <c r="L545" s="8" t="s">
        <v>773</v>
      </c>
      <c r="M545" s="8">
        <v>34.5</v>
      </c>
      <c r="N545" s="8" t="s">
        <v>69</v>
      </c>
      <c r="O545" s="8">
        <v>10</v>
      </c>
      <c r="P545" s="8" t="s">
        <v>34</v>
      </c>
      <c r="Q545" s="8" t="s">
        <v>774</v>
      </c>
      <c r="R545" s="8" t="s">
        <v>775</v>
      </c>
      <c r="S545" s="19">
        <v>46174</v>
      </c>
      <c r="T545" s="6">
        <v>2026</v>
      </c>
      <c r="U545" s="4" t="s">
        <v>4237</v>
      </c>
      <c r="V545" s="15" t="s">
        <v>4257</v>
      </c>
      <c r="W545" s="25"/>
      <c r="X545" s="25"/>
      <c r="Y545" s="25"/>
      <c r="Z545" s="25"/>
      <c r="AA545" s="25"/>
      <c r="AB545" s="25"/>
      <c r="AC545" s="25"/>
      <c r="AD545" s="7" t="str">
        <f t="shared" si="17"/>
        <v>PRT-MONAGAS-4</v>
      </c>
      <c r="AE545" s="8" t="s">
        <v>72</v>
      </c>
      <c r="AF545" s="8"/>
      <c r="AG545" s="8"/>
      <c r="AH545" s="8" t="s">
        <v>73</v>
      </c>
      <c r="AI545" s="5">
        <f t="shared" si="16"/>
        <v>4</v>
      </c>
    </row>
    <row r="546" spans="1:35" s="5" customFormat="1" ht="84.9" hidden="1" customHeight="1" x14ac:dyDescent="0.3">
      <c r="A546" s="7">
        <v>545</v>
      </c>
      <c r="B546" s="8" t="s">
        <v>3835</v>
      </c>
      <c r="C546" s="8" t="s">
        <v>776</v>
      </c>
      <c r="D546" s="8" t="s">
        <v>777</v>
      </c>
      <c r="E546" s="8" t="s">
        <v>755</v>
      </c>
      <c r="F546" s="8" t="s">
        <v>778</v>
      </c>
      <c r="G546" s="9">
        <v>1200000</v>
      </c>
      <c r="H546" s="17">
        <v>2</v>
      </c>
      <c r="I546" s="4" t="s">
        <v>76</v>
      </c>
      <c r="J546" s="8" t="s">
        <v>15</v>
      </c>
      <c r="K546" s="8" t="s">
        <v>67</v>
      </c>
      <c r="L546" s="8" t="s">
        <v>779</v>
      </c>
      <c r="M546" s="8">
        <v>34.5</v>
      </c>
      <c r="N546" s="8" t="s">
        <v>69</v>
      </c>
      <c r="O546" s="8">
        <v>7</v>
      </c>
      <c r="P546" s="8" t="s">
        <v>34</v>
      </c>
      <c r="Q546" s="8" t="s">
        <v>219</v>
      </c>
      <c r="R546" s="8" t="s">
        <v>780</v>
      </c>
      <c r="S546" s="19">
        <v>46235</v>
      </c>
      <c r="T546" s="6">
        <v>2026</v>
      </c>
      <c r="U546" s="4" t="s">
        <v>4237</v>
      </c>
      <c r="V546" s="15" t="s">
        <v>4238</v>
      </c>
      <c r="W546" s="25"/>
      <c r="X546" s="25"/>
      <c r="Y546" s="25"/>
      <c r="Z546" s="25"/>
      <c r="AA546" s="25"/>
      <c r="AB546" s="25"/>
      <c r="AC546" s="25"/>
      <c r="AD546" s="7" t="str">
        <f t="shared" si="17"/>
        <v>PRT-MONAGAS-5</v>
      </c>
      <c r="AE546" s="8" t="s">
        <v>72</v>
      </c>
      <c r="AF546" s="8"/>
      <c r="AG546" s="8"/>
      <c r="AH546" s="8" t="s">
        <v>73</v>
      </c>
      <c r="AI546" s="5">
        <f t="shared" si="16"/>
        <v>5</v>
      </c>
    </row>
    <row r="547" spans="1:35" s="5" customFormat="1" ht="84.9" hidden="1" customHeight="1" x14ac:dyDescent="0.3">
      <c r="A547" s="7">
        <v>546</v>
      </c>
      <c r="B547" s="8" t="s">
        <v>781</v>
      </c>
      <c r="C547" s="8" t="s">
        <v>782</v>
      </c>
      <c r="D547" s="8" t="s">
        <v>783</v>
      </c>
      <c r="E547" s="8" t="s">
        <v>755</v>
      </c>
      <c r="F547" s="8" t="s">
        <v>784</v>
      </c>
      <c r="G547" s="9">
        <v>20000</v>
      </c>
      <c r="H547" s="17">
        <v>1</v>
      </c>
      <c r="I547" s="4" t="s">
        <v>76</v>
      </c>
      <c r="J547" s="8" t="s">
        <v>15</v>
      </c>
      <c r="K547" s="8" t="s">
        <v>67</v>
      </c>
      <c r="L547" s="8" t="s">
        <v>785</v>
      </c>
      <c r="M547" s="8">
        <v>34.5</v>
      </c>
      <c r="N547" s="8" t="s">
        <v>69</v>
      </c>
      <c r="O547" s="8">
        <v>17.5</v>
      </c>
      <c r="P547" s="8" t="s">
        <v>34</v>
      </c>
      <c r="Q547" s="8" t="s">
        <v>786</v>
      </c>
      <c r="R547" s="8" t="s">
        <v>787</v>
      </c>
      <c r="S547" s="19">
        <v>46508</v>
      </c>
      <c r="T547" s="6">
        <v>2027</v>
      </c>
      <c r="U547" s="4" t="s">
        <v>4241</v>
      </c>
      <c r="V547" s="15" t="s">
        <v>4292</v>
      </c>
      <c r="W547" s="25"/>
      <c r="X547" s="25"/>
      <c r="Y547" s="25"/>
      <c r="Z547" s="25"/>
      <c r="AA547" s="25"/>
      <c r="AB547" s="25"/>
      <c r="AC547" s="25"/>
      <c r="AD547" s="7" t="str">
        <f t="shared" si="17"/>
        <v>PRT-MONAGAS-6</v>
      </c>
      <c r="AE547" s="8" t="s">
        <v>72</v>
      </c>
      <c r="AF547" s="8"/>
      <c r="AG547" s="8"/>
      <c r="AH547" s="8" t="s">
        <v>73</v>
      </c>
      <c r="AI547" s="5">
        <f t="shared" si="16"/>
        <v>6</v>
      </c>
    </row>
    <row r="548" spans="1:35" s="5" customFormat="1" ht="84.9" hidden="1" customHeight="1" x14ac:dyDescent="0.3">
      <c r="A548" s="7">
        <v>547</v>
      </c>
      <c r="B548" s="8" t="s">
        <v>788</v>
      </c>
      <c r="C548" s="8" t="s">
        <v>782</v>
      </c>
      <c r="D548" s="8" t="s">
        <v>783</v>
      </c>
      <c r="E548" s="8" t="s">
        <v>755</v>
      </c>
      <c r="F548" s="8" t="s">
        <v>784</v>
      </c>
      <c r="G548" s="9">
        <v>20000</v>
      </c>
      <c r="H548" s="17">
        <v>1</v>
      </c>
      <c r="I548" s="4" t="s">
        <v>76</v>
      </c>
      <c r="J548" s="8" t="s">
        <v>15</v>
      </c>
      <c r="K548" s="8" t="s">
        <v>67</v>
      </c>
      <c r="L548" s="8" t="s">
        <v>789</v>
      </c>
      <c r="M548" s="8">
        <v>34.5</v>
      </c>
      <c r="N548" s="8" t="s">
        <v>69</v>
      </c>
      <c r="O548" s="8">
        <v>10</v>
      </c>
      <c r="P548" s="8" t="s">
        <v>34</v>
      </c>
      <c r="Q548" s="8" t="s">
        <v>383</v>
      </c>
      <c r="R548" s="8" t="s">
        <v>790</v>
      </c>
      <c r="S548" s="19">
        <v>46661</v>
      </c>
      <c r="T548" s="6">
        <v>2027</v>
      </c>
      <c r="U548" s="4" t="s">
        <v>4241</v>
      </c>
      <c r="V548" s="15" t="s">
        <v>4292</v>
      </c>
      <c r="W548" s="25"/>
      <c r="X548" s="25"/>
      <c r="Y548" s="25"/>
      <c r="Z548" s="25"/>
      <c r="AA548" s="25"/>
      <c r="AB548" s="25"/>
      <c r="AC548" s="25"/>
      <c r="AD548" s="7" t="str">
        <f t="shared" si="17"/>
        <v>PRT-MONAGAS-7</v>
      </c>
      <c r="AE548" s="8" t="s">
        <v>72</v>
      </c>
      <c r="AF548" s="8"/>
      <c r="AG548" s="8"/>
      <c r="AH548" s="8" t="s">
        <v>73</v>
      </c>
      <c r="AI548" s="5">
        <f t="shared" si="16"/>
        <v>7</v>
      </c>
    </row>
    <row r="549" spans="1:35" s="5" customFormat="1" ht="84.9" hidden="1" customHeight="1" x14ac:dyDescent="0.3">
      <c r="A549" s="7">
        <v>548</v>
      </c>
      <c r="B549" s="8" t="s">
        <v>792</v>
      </c>
      <c r="C549" s="8" t="s">
        <v>791</v>
      </c>
      <c r="D549" s="8" t="s">
        <v>793</v>
      </c>
      <c r="E549" s="8" t="s">
        <v>755</v>
      </c>
      <c r="F549" s="8" t="s">
        <v>794</v>
      </c>
      <c r="G549" s="9">
        <v>100000</v>
      </c>
      <c r="H549" s="17">
        <v>1</v>
      </c>
      <c r="I549" s="4" t="s">
        <v>76</v>
      </c>
      <c r="J549" s="8" t="s">
        <v>15</v>
      </c>
      <c r="K549" s="8" t="s">
        <v>67</v>
      </c>
      <c r="L549" s="8" t="s">
        <v>795</v>
      </c>
      <c r="M549" s="8">
        <v>34.5</v>
      </c>
      <c r="N549" s="8" t="s">
        <v>69</v>
      </c>
      <c r="O549" s="8">
        <v>10</v>
      </c>
      <c r="P549" s="8" t="s">
        <v>34</v>
      </c>
      <c r="Q549" s="8" t="s">
        <v>321</v>
      </c>
      <c r="R549" s="8" t="s">
        <v>796</v>
      </c>
      <c r="S549" s="19">
        <v>46054</v>
      </c>
      <c r="T549" s="6">
        <v>2026</v>
      </c>
      <c r="U549" s="4" t="s">
        <v>4237</v>
      </c>
      <c r="V549" s="15" t="s">
        <v>4257</v>
      </c>
      <c r="W549" s="25"/>
      <c r="X549" s="25"/>
      <c r="Y549" s="25"/>
      <c r="Z549" s="25"/>
      <c r="AA549" s="25"/>
      <c r="AB549" s="25"/>
      <c r="AC549" s="25"/>
      <c r="AD549" s="7" t="str">
        <f t="shared" si="17"/>
        <v>PRT-MONAGAS-8</v>
      </c>
      <c r="AE549" s="8" t="s">
        <v>72</v>
      </c>
      <c r="AF549" s="8"/>
      <c r="AG549" s="8"/>
      <c r="AH549" s="8" t="s">
        <v>73</v>
      </c>
      <c r="AI549" s="5">
        <f t="shared" si="16"/>
        <v>8</v>
      </c>
    </row>
    <row r="550" spans="1:35" s="5" customFormat="1" ht="84.9" hidden="1" customHeight="1" x14ac:dyDescent="0.3">
      <c r="A550" s="7">
        <v>549</v>
      </c>
      <c r="B550" s="8" t="s">
        <v>797</v>
      </c>
      <c r="C550" s="8" t="s">
        <v>798</v>
      </c>
      <c r="D550" s="8" t="s">
        <v>799</v>
      </c>
      <c r="E550" s="8" t="s">
        <v>755</v>
      </c>
      <c r="F550" s="8" t="s">
        <v>800</v>
      </c>
      <c r="G550" s="9">
        <v>550403.88</v>
      </c>
      <c r="H550" s="17">
        <v>1</v>
      </c>
      <c r="I550" s="4" t="s">
        <v>76</v>
      </c>
      <c r="J550" s="8" t="s">
        <v>15</v>
      </c>
      <c r="K550" s="8" t="s">
        <v>67</v>
      </c>
      <c r="L550" s="8" t="s">
        <v>801</v>
      </c>
      <c r="M550" s="8">
        <v>13.8</v>
      </c>
      <c r="N550" s="8" t="s">
        <v>69</v>
      </c>
      <c r="O550" s="8">
        <v>10</v>
      </c>
      <c r="P550" s="8" t="s">
        <v>34</v>
      </c>
      <c r="Q550" s="8" t="s">
        <v>321</v>
      </c>
      <c r="R550" s="8" t="s">
        <v>802</v>
      </c>
      <c r="S550" s="19"/>
      <c r="T550" s="6">
        <v>2026</v>
      </c>
      <c r="U550" s="4" t="s">
        <v>4237</v>
      </c>
      <c r="V550" s="15" t="s">
        <v>4257</v>
      </c>
      <c r="W550" s="25"/>
      <c r="X550" s="25"/>
      <c r="Y550" s="25"/>
      <c r="Z550" s="25"/>
      <c r="AA550" s="25"/>
      <c r="AB550" s="25"/>
      <c r="AC550" s="25"/>
      <c r="AD550" s="7" t="str">
        <f t="shared" si="17"/>
        <v>PRT-MONAGAS-9</v>
      </c>
      <c r="AE550" s="8" t="s">
        <v>109</v>
      </c>
      <c r="AF550" s="8"/>
      <c r="AG550" s="8"/>
      <c r="AH550" s="8" t="s">
        <v>73</v>
      </c>
      <c r="AI550" s="5">
        <f t="shared" si="16"/>
        <v>9</v>
      </c>
    </row>
    <row r="551" spans="1:35" s="5" customFormat="1" ht="84.9" hidden="1" customHeight="1" x14ac:dyDescent="0.3">
      <c r="A551" s="7">
        <v>550</v>
      </c>
      <c r="B551" s="8" t="s">
        <v>803</v>
      </c>
      <c r="C551" s="8" t="s">
        <v>804</v>
      </c>
      <c r="D551" s="8" t="s">
        <v>804</v>
      </c>
      <c r="E551" s="8" t="s">
        <v>755</v>
      </c>
      <c r="F551" s="8" t="s">
        <v>805</v>
      </c>
      <c r="G551" s="9">
        <v>610524.56000000006</v>
      </c>
      <c r="H551" s="17">
        <v>2</v>
      </c>
      <c r="I551" s="4" t="s">
        <v>76</v>
      </c>
      <c r="J551" s="8" t="s">
        <v>15</v>
      </c>
      <c r="K551" s="8" t="s">
        <v>67</v>
      </c>
      <c r="L551" s="8" t="s">
        <v>806</v>
      </c>
      <c r="M551" s="8">
        <v>13.8</v>
      </c>
      <c r="N551" s="8" t="s">
        <v>69</v>
      </c>
      <c r="O551" s="8">
        <v>5</v>
      </c>
      <c r="P551" s="8" t="s">
        <v>34</v>
      </c>
      <c r="Q551" s="8" t="s">
        <v>807</v>
      </c>
      <c r="R551" s="8" t="s">
        <v>808</v>
      </c>
      <c r="S551" s="19"/>
      <c r="T551" s="6">
        <v>2026</v>
      </c>
      <c r="U551" s="4" t="s">
        <v>4237</v>
      </c>
      <c r="V551" s="15" t="s">
        <v>4238</v>
      </c>
      <c r="W551" s="25"/>
      <c r="X551" s="25"/>
      <c r="Y551" s="25"/>
      <c r="Z551" s="25"/>
      <c r="AA551" s="25"/>
      <c r="AB551" s="25"/>
      <c r="AC551" s="25"/>
      <c r="AD551" s="7" t="str">
        <f t="shared" si="17"/>
        <v>PRT-MONAGAS-10</v>
      </c>
      <c r="AE551" s="8" t="s">
        <v>109</v>
      </c>
      <c r="AF551" s="8"/>
      <c r="AG551" s="8"/>
      <c r="AH551" s="8" t="s">
        <v>73</v>
      </c>
      <c r="AI551" s="5">
        <f t="shared" si="16"/>
        <v>10</v>
      </c>
    </row>
    <row r="552" spans="1:35" s="5" customFormat="1" ht="84.9" hidden="1" customHeight="1" x14ac:dyDescent="0.3">
      <c r="A552" s="7">
        <v>551</v>
      </c>
      <c r="B552" s="8" t="s">
        <v>809</v>
      </c>
      <c r="C552" s="8" t="s">
        <v>810</v>
      </c>
      <c r="D552" s="8" t="s">
        <v>811</v>
      </c>
      <c r="E552" s="8" t="s">
        <v>755</v>
      </c>
      <c r="F552" s="8" t="s">
        <v>812</v>
      </c>
      <c r="G552" s="9">
        <v>745325.25</v>
      </c>
      <c r="H552" s="17">
        <v>1</v>
      </c>
      <c r="I552" s="4" t="s">
        <v>76</v>
      </c>
      <c r="J552" s="8" t="s">
        <v>15</v>
      </c>
      <c r="K552" s="8" t="s">
        <v>67</v>
      </c>
      <c r="L552" s="8" t="s">
        <v>813</v>
      </c>
      <c r="M552" s="8">
        <v>34.5</v>
      </c>
      <c r="N552" s="8" t="s">
        <v>69</v>
      </c>
      <c r="O552" s="8">
        <v>20</v>
      </c>
      <c r="P552" s="8" t="s">
        <v>34</v>
      </c>
      <c r="Q552" s="8" t="s">
        <v>807</v>
      </c>
      <c r="R552" s="8" t="s">
        <v>814</v>
      </c>
      <c r="S552" s="19"/>
      <c r="T552" s="6">
        <v>2026</v>
      </c>
      <c r="U552" s="4" t="s">
        <v>4237</v>
      </c>
      <c r="V552" s="15" t="s">
        <v>4257</v>
      </c>
      <c r="W552" s="25"/>
      <c r="X552" s="25"/>
      <c r="Y552" s="25"/>
      <c r="Z552" s="25"/>
      <c r="AA552" s="25"/>
      <c r="AB552" s="25"/>
      <c r="AC552" s="25"/>
      <c r="AD552" s="7" t="str">
        <f t="shared" si="17"/>
        <v>PRT-MONAGAS-11</v>
      </c>
      <c r="AE552" s="8" t="s">
        <v>109</v>
      </c>
      <c r="AF552" s="8"/>
      <c r="AG552" s="8"/>
      <c r="AH552" s="8" t="s">
        <v>73</v>
      </c>
      <c r="AI552" s="5">
        <f t="shared" si="16"/>
        <v>11</v>
      </c>
    </row>
    <row r="553" spans="1:35" s="5" customFormat="1" ht="84.9" hidden="1" customHeight="1" x14ac:dyDescent="0.3">
      <c r="A553" s="7">
        <v>552</v>
      </c>
      <c r="B553" s="8" t="s">
        <v>815</v>
      </c>
      <c r="C553" s="8" t="s">
        <v>816</v>
      </c>
      <c r="D553" s="8" t="s">
        <v>817</v>
      </c>
      <c r="E553" s="8" t="s">
        <v>755</v>
      </c>
      <c r="F553" s="8" t="s">
        <v>818</v>
      </c>
      <c r="G553" s="9">
        <v>480562.47</v>
      </c>
      <c r="H553" s="17">
        <v>1</v>
      </c>
      <c r="I553" s="4" t="s">
        <v>76</v>
      </c>
      <c r="J553" s="8" t="s">
        <v>15</v>
      </c>
      <c r="K553" s="8" t="s">
        <v>67</v>
      </c>
      <c r="L553" s="8" t="s">
        <v>819</v>
      </c>
      <c r="M553" s="8">
        <v>13.8</v>
      </c>
      <c r="N553" s="8" t="s">
        <v>69</v>
      </c>
      <c r="O553" s="8">
        <v>5</v>
      </c>
      <c r="P553" s="8" t="s">
        <v>34</v>
      </c>
      <c r="Q553" s="8" t="s">
        <v>774</v>
      </c>
      <c r="R553" s="8" t="s">
        <v>820</v>
      </c>
      <c r="S553" s="19"/>
      <c r="T553" s="6">
        <v>2027</v>
      </c>
      <c r="U553" s="4" t="s">
        <v>4241</v>
      </c>
      <c r="V553" s="15" t="s">
        <v>4292</v>
      </c>
      <c r="W553" s="25"/>
      <c r="X553" s="25"/>
      <c r="Y553" s="25"/>
      <c r="Z553" s="25"/>
      <c r="AA553" s="25"/>
      <c r="AB553" s="25"/>
      <c r="AC553" s="25"/>
      <c r="AD553" s="7" t="str">
        <f t="shared" si="17"/>
        <v>PRT-MONAGAS-12</v>
      </c>
      <c r="AE553" s="8" t="s">
        <v>109</v>
      </c>
      <c r="AF553" s="8"/>
      <c r="AG553" s="8"/>
      <c r="AH553" s="8" t="s">
        <v>73</v>
      </c>
      <c r="AI553" s="5">
        <f t="shared" si="16"/>
        <v>12</v>
      </c>
    </row>
    <row r="554" spans="1:35" s="5" customFormat="1" ht="84.9" hidden="1" customHeight="1" x14ac:dyDescent="0.3">
      <c r="A554" s="7">
        <v>553</v>
      </c>
      <c r="B554" s="8" t="s">
        <v>821</v>
      </c>
      <c r="C554" s="8" t="s">
        <v>822</v>
      </c>
      <c r="D554" s="8" t="s">
        <v>822</v>
      </c>
      <c r="E554" s="8" t="s">
        <v>755</v>
      </c>
      <c r="F554" s="8" t="s">
        <v>823</v>
      </c>
      <c r="G554" s="9">
        <v>612345.25</v>
      </c>
      <c r="H554" s="17">
        <v>3</v>
      </c>
      <c r="I554" s="4" t="s">
        <v>76</v>
      </c>
      <c r="J554" s="8" t="s">
        <v>15</v>
      </c>
      <c r="K554" s="8" t="s">
        <v>67</v>
      </c>
      <c r="L554" s="8" t="s">
        <v>824</v>
      </c>
      <c r="M554" s="8">
        <v>13.8</v>
      </c>
      <c r="N554" s="8" t="s">
        <v>69</v>
      </c>
      <c r="O554" s="8">
        <v>10</v>
      </c>
      <c r="P554" s="8" t="s">
        <v>34</v>
      </c>
      <c r="Q554" s="8" t="s">
        <v>774</v>
      </c>
      <c r="R554" s="8" t="s">
        <v>825</v>
      </c>
      <c r="S554" s="19"/>
      <c r="T554" s="6">
        <v>2027</v>
      </c>
      <c r="U554" s="4" t="s">
        <v>4241</v>
      </c>
      <c r="V554" s="15" t="s">
        <v>4242</v>
      </c>
      <c r="W554" s="25"/>
      <c r="X554" s="25"/>
      <c r="Y554" s="25"/>
      <c r="Z554" s="25"/>
      <c r="AA554" s="25"/>
      <c r="AB554" s="25"/>
      <c r="AC554" s="25"/>
      <c r="AD554" s="7" t="str">
        <f t="shared" si="17"/>
        <v>PRT-MONAGAS-13</v>
      </c>
      <c r="AE554" s="8" t="s">
        <v>109</v>
      </c>
      <c r="AF554" s="8"/>
      <c r="AG554" s="8"/>
      <c r="AH554" s="8" t="s">
        <v>73</v>
      </c>
      <c r="AI554" s="5">
        <f t="shared" si="16"/>
        <v>13</v>
      </c>
    </row>
    <row r="555" spans="1:35" s="5" customFormat="1" ht="84.9" hidden="1" customHeight="1" x14ac:dyDescent="0.3">
      <c r="A555" s="7">
        <v>554</v>
      </c>
      <c r="B555" s="8" t="s">
        <v>826</v>
      </c>
      <c r="C555" s="8" t="s">
        <v>816</v>
      </c>
      <c r="D555" s="8" t="s">
        <v>816</v>
      </c>
      <c r="E555" s="8" t="s">
        <v>755</v>
      </c>
      <c r="F555" s="8" t="s">
        <v>827</v>
      </c>
      <c r="G555" s="9">
        <v>325265.42</v>
      </c>
      <c r="H555" s="17">
        <v>1</v>
      </c>
      <c r="I555" s="4" t="s">
        <v>76</v>
      </c>
      <c r="J555" s="8" t="s">
        <v>15</v>
      </c>
      <c r="K555" s="8" t="s">
        <v>67</v>
      </c>
      <c r="L555" s="8" t="s">
        <v>828</v>
      </c>
      <c r="M555" s="8">
        <v>13.8</v>
      </c>
      <c r="N555" s="8" t="s">
        <v>69</v>
      </c>
      <c r="O555" s="8">
        <v>5</v>
      </c>
      <c r="P555" s="8" t="s">
        <v>34</v>
      </c>
      <c r="Q555" s="8" t="s">
        <v>758</v>
      </c>
      <c r="R555" s="8" t="s">
        <v>829</v>
      </c>
      <c r="S555" s="19"/>
      <c r="T555" s="6">
        <v>2027</v>
      </c>
      <c r="U555" s="4" t="s">
        <v>4241</v>
      </c>
      <c r="V555" s="15" t="s">
        <v>4292</v>
      </c>
      <c r="W555" s="25"/>
      <c r="X555" s="25"/>
      <c r="Y555" s="25"/>
      <c r="Z555" s="25"/>
      <c r="AA555" s="25"/>
      <c r="AB555" s="25"/>
      <c r="AC555" s="25"/>
      <c r="AD555" s="7" t="str">
        <f t="shared" si="17"/>
        <v>PRT-MONAGAS-14</v>
      </c>
      <c r="AE555" s="8" t="s">
        <v>109</v>
      </c>
      <c r="AF555" s="8"/>
      <c r="AG555" s="8"/>
      <c r="AH555" s="8" t="s">
        <v>73</v>
      </c>
      <c r="AI555" s="5">
        <f t="shared" si="16"/>
        <v>14</v>
      </c>
    </row>
    <row r="556" spans="1:35" s="5" customFormat="1" ht="84.9" hidden="1" customHeight="1" x14ac:dyDescent="0.3">
      <c r="A556" s="7">
        <v>555</v>
      </c>
      <c r="B556" s="8" t="s">
        <v>830</v>
      </c>
      <c r="C556" s="8" t="s">
        <v>831</v>
      </c>
      <c r="D556" s="8" t="s">
        <v>832</v>
      </c>
      <c r="E556" s="8" t="s">
        <v>755</v>
      </c>
      <c r="F556" s="8" t="s">
        <v>833</v>
      </c>
      <c r="G556" s="9">
        <v>550403.88</v>
      </c>
      <c r="H556" s="17">
        <v>4</v>
      </c>
      <c r="I556" s="4" t="s">
        <v>76</v>
      </c>
      <c r="J556" s="8" t="s">
        <v>15</v>
      </c>
      <c r="K556" s="8" t="s">
        <v>67</v>
      </c>
      <c r="L556" s="8" t="s">
        <v>834</v>
      </c>
      <c r="M556" s="8">
        <v>13.8</v>
      </c>
      <c r="N556" s="8" t="s">
        <v>69</v>
      </c>
      <c r="O556" s="8">
        <v>15</v>
      </c>
      <c r="P556" s="8" t="s">
        <v>34</v>
      </c>
      <c r="Q556" s="8" t="s">
        <v>321</v>
      </c>
      <c r="R556" s="8" t="s">
        <v>835</v>
      </c>
      <c r="S556" s="19"/>
      <c r="T556" s="6">
        <v>2028</v>
      </c>
      <c r="U556" s="4" t="s">
        <v>4243</v>
      </c>
      <c r="V556" s="15" t="s">
        <v>4248</v>
      </c>
      <c r="W556" s="25"/>
      <c r="X556" s="25"/>
      <c r="Y556" s="25"/>
      <c r="Z556" s="25"/>
      <c r="AA556" s="25"/>
      <c r="AB556" s="25"/>
      <c r="AC556" s="25"/>
      <c r="AD556" s="7" t="str">
        <f t="shared" si="17"/>
        <v>PRT-MONAGAS-15</v>
      </c>
      <c r="AE556" s="8" t="s">
        <v>109</v>
      </c>
      <c r="AF556" s="8"/>
      <c r="AG556" s="8"/>
      <c r="AH556" s="8" t="s">
        <v>73</v>
      </c>
      <c r="AI556" s="5">
        <f t="shared" si="16"/>
        <v>15</v>
      </c>
    </row>
    <row r="557" spans="1:35" s="5" customFormat="1" ht="84.9" hidden="1" customHeight="1" x14ac:dyDescent="0.3">
      <c r="A557" s="7">
        <v>556</v>
      </c>
      <c r="B557" s="8" t="s">
        <v>836</v>
      </c>
      <c r="C557" s="8" t="s">
        <v>837</v>
      </c>
      <c r="D557" s="8" t="s">
        <v>837</v>
      </c>
      <c r="E557" s="8" t="s">
        <v>755</v>
      </c>
      <c r="F557" s="8" t="s">
        <v>838</v>
      </c>
      <c r="G557" s="9">
        <v>400000</v>
      </c>
      <c r="H557" s="17">
        <v>1</v>
      </c>
      <c r="I557" s="4" t="s">
        <v>76</v>
      </c>
      <c r="J557" s="8" t="s">
        <v>15</v>
      </c>
      <c r="K557" s="8" t="s">
        <v>67</v>
      </c>
      <c r="L557" s="8" t="s">
        <v>839</v>
      </c>
      <c r="M557" s="8">
        <v>13.8</v>
      </c>
      <c r="N557" s="8" t="s">
        <v>69</v>
      </c>
      <c r="O557" s="8">
        <v>3</v>
      </c>
      <c r="P557" s="8" t="s">
        <v>34</v>
      </c>
      <c r="Q557" s="8" t="s">
        <v>807</v>
      </c>
      <c r="R557" s="8" t="s">
        <v>840</v>
      </c>
      <c r="S557" s="19"/>
      <c r="T557" s="6">
        <v>2028</v>
      </c>
      <c r="U557" s="4" t="s">
        <v>4243</v>
      </c>
      <c r="V557" s="15" t="s">
        <v>4245</v>
      </c>
      <c r="W557" s="25"/>
      <c r="X557" s="25"/>
      <c r="Y557" s="25"/>
      <c r="Z557" s="25"/>
      <c r="AA557" s="25"/>
      <c r="AB557" s="25"/>
      <c r="AC557" s="25"/>
      <c r="AD557" s="7" t="str">
        <f t="shared" si="17"/>
        <v>PRT-MONAGAS-16</v>
      </c>
      <c r="AE557" s="8" t="s">
        <v>109</v>
      </c>
      <c r="AF557" s="8"/>
      <c r="AG557" s="8"/>
      <c r="AH557" s="8" t="s">
        <v>73</v>
      </c>
      <c r="AI557" s="5">
        <f t="shared" si="16"/>
        <v>16</v>
      </c>
    </row>
    <row r="558" spans="1:35" s="5" customFormat="1" ht="84.9" hidden="1" customHeight="1" x14ac:dyDescent="0.3">
      <c r="A558" s="7">
        <v>557</v>
      </c>
      <c r="B558" s="8" t="s">
        <v>3836</v>
      </c>
      <c r="C558" s="8" t="s">
        <v>841</v>
      </c>
      <c r="D558" s="8" t="s">
        <v>842</v>
      </c>
      <c r="E558" s="8" t="s">
        <v>755</v>
      </c>
      <c r="F558" s="8" t="s">
        <v>843</v>
      </c>
      <c r="G558" s="9">
        <v>400000</v>
      </c>
      <c r="H558" s="17">
        <v>2</v>
      </c>
      <c r="I558" s="4" t="s">
        <v>76</v>
      </c>
      <c r="J558" s="8" t="s">
        <v>15</v>
      </c>
      <c r="K558" s="8" t="s">
        <v>67</v>
      </c>
      <c r="L558" s="8" t="s">
        <v>844</v>
      </c>
      <c r="M558" s="8">
        <v>13.8</v>
      </c>
      <c r="N558" s="8" t="s">
        <v>69</v>
      </c>
      <c r="O558" s="8">
        <v>2</v>
      </c>
      <c r="P558" s="8" t="s">
        <v>34</v>
      </c>
      <c r="Q558" s="8" t="s">
        <v>807</v>
      </c>
      <c r="R558" s="8" t="s">
        <v>845</v>
      </c>
      <c r="S558" s="19"/>
      <c r="T558" s="6">
        <v>2028</v>
      </c>
      <c r="U558" s="4" t="s">
        <v>4243</v>
      </c>
      <c r="V558" s="15" t="s">
        <v>4253</v>
      </c>
      <c r="W558" s="25"/>
      <c r="X558" s="25"/>
      <c r="Y558" s="25"/>
      <c r="Z558" s="25"/>
      <c r="AA558" s="25"/>
      <c r="AB558" s="25"/>
      <c r="AC558" s="25"/>
      <c r="AD558" s="7" t="str">
        <f t="shared" si="17"/>
        <v>PRT-MONAGAS-17</v>
      </c>
      <c r="AE558" s="8" t="s">
        <v>109</v>
      </c>
      <c r="AF558" s="8"/>
      <c r="AG558" s="8"/>
      <c r="AH558" s="8" t="s">
        <v>73</v>
      </c>
      <c r="AI558" s="5">
        <f t="shared" si="16"/>
        <v>17</v>
      </c>
    </row>
    <row r="559" spans="1:35" s="5" customFormat="1" ht="84.9" hidden="1" customHeight="1" x14ac:dyDescent="0.3">
      <c r="A559" s="7">
        <v>558</v>
      </c>
      <c r="B559" s="8" t="s">
        <v>846</v>
      </c>
      <c r="C559" s="8" t="s">
        <v>847</v>
      </c>
      <c r="D559" s="8" t="s">
        <v>848</v>
      </c>
      <c r="E559" s="8" t="s">
        <v>849</v>
      </c>
      <c r="F559" s="8" t="s">
        <v>850</v>
      </c>
      <c r="G559" s="9">
        <v>1906889.6</v>
      </c>
      <c r="H559" s="17">
        <v>1</v>
      </c>
      <c r="I559" s="4" t="s">
        <v>66</v>
      </c>
      <c r="J559" s="8" t="s">
        <v>15</v>
      </c>
      <c r="K559" s="8" t="s">
        <v>67</v>
      </c>
      <c r="L559" s="8" t="s">
        <v>851</v>
      </c>
      <c r="M559" s="8">
        <v>13.8</v>
      </c>
      <c r="N559" s="8" t="s">
        <v>142</v>
      </c>
      <c r="O559" s="8">
        <v>76.3</v>
      </c>
      <c r="P559" s="8" t="s">
        <v>34</v>
      </c>
      <c r="Q559" s="8" t="s">
        <v>758</v>
      </c>
      <c r="R559" s="8" t="s">
        <v>852</v>
      </c>
      <c r="S559" s="19"/>
      <c r="T559" s="6">
        <v>2029</v>
      </c>
      <c r="U559" s="4" t="s">
        <v>4249</v>
      </c>
      <c r="V559" s="15" t="s">
        <v>4250</v>
      </c>
      <c r="W559" s="25"/>
      <c r="X559" s="25"/>
      <c r="Y559" s="25"/>
      <c r="Z559" s="25"/>
      <c r="AA559" s="25"/>
      <c r="AB559" s="25"/>
      <c r="AC559" s="25"/>
      <c r="AD559" s="7" t="str">
        <f t="shared" si="17"/>
        <v>PRT-MONAGAS-18</v>
      </c>
      <c r="AE559" s="8" t="s">
        <v>144</v>
      </c>
      <c r="AF559" s="8"/>
      <c r="AG559" s="8"/>
      <c r="AH559" s="8" t="s">
        <v>73</v>
      </c>
      <c r="AI559" s="5">
        <f t="shared" si="16"/>
        <v>18</v>
      </c>
    </row>
    <row r="560" spans="1:35" s="5" customFormat="1" ht="84.9" hidden="1" customHeight="1" x14ac:dyDescent="0.3">
      <c r="A560" s="7">
        <v>559</v>
      </c>
      <c r="B560" s="8" t="s">
        <v>853</v>
      </c>
      <c r="C560" s="8" t="s">
        <v>854</v>
      </c>
      <c r="D560" s="8" t="s">
        <v>855</v>
      </c>
      <c r="E560" s="8" t="s">
        <v>755</v>
      </c>
      <c r="F560" s="8" t="s">
        <v>856</v>
      </c>
      <c r="G560" s="9">
        <v>700000</v>
      </c>
      <c r="H560" s="17">
        <v>5</v>
      </c>
      <c r="I560" s="4" t="s">
        <v>228</v>
      </c>
      <c r="J560" s="8" t="s">
        <v>15</v>
      </c>
      <c r="K560" s="8" t="s">
        <v>91</v>
      </c>
      <c r="L560" s="8" t="s">
        <v>857</v>
      </c>
      <c r="M560" s="8">
        <v>34.5</v>
      </c>
      <c r="N560" s="8" t="s">
        <v>93</v>
      </c>
      <c r="O560" s="8">
        <v>5</v>
      </c>
      <c r="P560" s="8" t="s">
        <v>34</v>
      </c>
      <c r="Q560" s="8" t="s">
        <v>807</v>
      </c>
      <c r="R560" s="8" t="s">
        <v>858</v>
      </c>
      <c r="S560" s="19">
        <v>46054</v>
      </c>
      <c r="T560" s="6">
        <v>2026</v>
      </c>
      <c r="U560" s="4" t="s">
        <v>4237</v>
      </c>
      <c r="V560" s="15" t="s">
        <v>4254</v>
      </c>
      <c r="W560" s="25"/>
      <c r="X560" s="25"/>
      <c r="Y560" s="25"/>
      <c r="Z560" s="25"/>
      <c r="AA560" s="25"/>
      <c r="AB560" s="25"/>
      <c r="AC560" s="25"/>
      <c r="AD560" s="7" t="str">
        <f t="shared" si="17"/>
        <v>PRT-MONAGAS-19</v>
      </c>
      <c r="AE560" s="8" t="s">
        <v>153</v>
      </c>
      <c r="AF560" s="8"/>
      <c r="AG560" s="8"/>
      <c r="AH560" s="8" t="s">
        <v>73</v>
      </c>
      <c r="AI560" s="5">
        <f t="shared" si="16"/>
        <v>19</v>
      </c>
    </row>
    <row r="561" spans="1:35" s="5" customFormat="1" ht="84.9" hidden="1" customHeight="1" x14ac:dyDescent="0.3">
      <c r="A561" s="7">
        <v>560</v>
      </c>
      <c r="B561" s="8" t="s">
        <v>859</v>
      </c>
      <c r="C561" s="8" t="s">
        <v>860</v>
      </c>
      <c r="D561" s="8" t="s">
        <v>861</v>
      </c>
      <c r="E561" s="8" t="s">
        <v>755</v>
      </c>
      <c r="F561" s="8" t="s">
        <v>862</v>
      </c>
      <c r="G561" s="9">
        <v>640000</v>
      </c>
      <c r="H561" s="17"/>
      <c r="I561" s="4" t="s">
        <v>76</v>
      </c>
      <c r="J561" s="8" t="s">
        <v>15</v>
      </c>
      <c r="K561" s="8" t="s">
        <v>91</v>
      </c>
      <c r="L561" s="8" t="s">
        <v>863</v>
      </c>
      <c r="M561" s="8">
        <v>34.5</v>
      </c>
      <c r="N561" s="8" t="s">
        <v>93</v>
      </c>
      <c r="O561" s="8">
        <v>5</v>
      </c>
      <c r="P561" s="8" t="s">
        <v>864</v>
      </c>
      <c r="Q561" s="8" t="s">
        <v>120</v>
      </c>
      <c r="R561" s="8" t="s">
        <v>865</v>
      </c>
      <c r="S561" s="19">
        <v>46082</v>
      </c>
      <c r="T561" s="6">
        <v>2026</v>
      </c>
      <c r="U561" s="4" t="s">
        <v>4237</v>
      </c>
      <c r="V561" s="15" t="s">
        <v>4237</v>
      </c>
      <c r="W561" s="25"/>
      <c r="X561" s="25"/>
      <c r="Y561" s="25"/>
      <c r="Z561" s="25"/>
      <c r="AA561" s="25"/>
      <c r="AB561" s="25"/>
      <c r="AC561" s="25"/>
      <c r="AD561" s="7" t="str">
        <f t="shared" si="17"/>
        <v>PRT-MONAGAS -20</v>
      </c>
      <c r="AE561" s="8" t="s">
        <v>167</v>
      </c>
      <c r="AF561" s="8"/>
      <c r="AG561" s="8"/>
      <c r="AH561" s="8" t="s">
        <v>73</v>
      </c>
      <c r="AI561" s="5">
        <f t="shared" si="16"/>
        <v>20</v>
      </c>
    </row>
    <row r="562" spans="1:35" s="5" customFormat="1" ht="84.9" hidden="1" customHeight="1" x14ac:dyDescent="0.3">
      <c r="A562" s="7">
        <v>561</v>
      </c>
      <c r="B562" s="8" t="s">
        <v>866</v>
      </c>
      <c r="C562" s="8" t="s">
        <v>867</v>
      </c>
      <c r="D562" s="8" t="s">
        <v>868</v>
      </c>
      <c r="E562" s="8" t="s">
        <v>869</v>
      </c>
      <c r="F562" s="8" t="s">
        <v>870</v>
      </c>
      <c r="G562" s="9">
        <v>255000</v>
      </c>
      <c r="H562" s="17">
        <v>2</v>
      </c>
      <c r="I562" s="4" t="s">
        <v>66</v>
      </c>
      <c r="J562" s="8" t="s">
        <v>3</v>
      </c>
      <c r="K562" s="8" t="s">
        <v>67</v>
      </c>
      <c r="L562" s="8" t="s">
        <v>871</v>
      </c>
      <c r="M562" s="8">
        <v>13.8</v>
      </c>
      <c r="N562" s="8" t="s">
        <v>69</v>
      </c>
      <c r="O562" s="8">
        <v>2.5</v>
      </c>
      <c r="P562" s="8" t="s">
        <v>8</v>
      </c>
      <c r="Q562" s="8" t="s">
        <v>872</v>
      </c>
      <c r="R562" s="8" t="s">
        <v>873</v>
      </c>
      <c r="S562" s="19">
        <v>45931</v>
      </c>
      <c r="T562" s="6">
        <v>2025</v>
      </c>
      <c r="U562" s="4"/>
      <c r="V562" s="15"/>
      <c r="W562" s="25"/>
      <c r="X562" s="25"/>
      <c r="Y562" s="25"/>
      <c r="Z562" s="25"/>
      <c r="AA562" s="25"/>
      <c r="AB562" s="25"/>
      <c r="AC562" s="25"/>
      <c r="AD562" s="7" t="str">
        <f t="shared" si="17"/>
        <v>PRT-NUEVA ESPARTA-1</v>
      </c>
      <c r="AE562" s="8" t="s">
        <v>109</v>
      </c>
      <c r="AF562" s="8"/>
      <c r="AG562" s="8"/>
      <c r="AH562" s="8" t="s">
        <v>874</v>
      </c>
      <c r="AI562" s="5">
        <v>1</v>
      </c>
    </row>
    <row r="563" spans="1:35" s="5" customFormat="1" ht="84.9" hidden="1" customHeight="1" x14ac:dyDescent="0.3">
      <c r="A563" s="7">
        <v>562</v>
      </c>
      <c r="B563" s="8" t="s">
        <v>3882</v>
      </c>
      <c r="C563" s="8" t="s">
        <v>875</v>
      </c>
      <c r="D563" s="8" t="s">
        <v>876</v>
      </c>
      <c r="E563" s="8" t="s">
        <v>877</v>
      </c>
      <c r="F563" s="8" t="s">
        <v>878</v>
      </c>
      <c r="G563" s="9">
        <v>260000</v>
      </c>
      <c r="H563" s="17">
        <v>1</v>
      </c>
      <c r="I563" s="4" t="s">
        <v>66</v>
      </c>
      <c r="J563" s="8" t="s">
        <v>15</v>
      </c>
      <c r="K563" s="8" t="s">
        <v>67</v>
      </c>
      <c r="L563" s="8" t="s">
        <v>879</v>
      </c>
      <c r="M563" s="8">
        <v>34.5</v>
      </c>
      <c r="N563" s="8" t="s">
        <v>69</v>
      </c>
      <c r="O563" s="8">
        <v>1.2</v>
      </c>
      <c r="P563" s="8" t="s">
        <v>8</v>
      </c>
      <c r="Q563" s="8" t="s">
        <v>880</v>
      </c>
      <c r="R563" s="8" t="s">
        <v>881</v>
      </c>
      <c r="S563" s="19">
        <v>45962</v>
      </c>
      <c r="T563" s="6">
        <v>2025</v>
      </c>
      <c r="U563" s="4"/>
      <c r="V563" s="15"/>
      <c r="W563" s="25"/>
      <c r="X563" s="25"/>
      <c r="Y563" s="25"/>
      <c r="Z563" s="25"/>
      <c r="AA563" s="25"/>
      <c r="AB563" s="25"/>
      <c r="AC563" s="25"/>
      <c r="AD563" s="7" t="str">
        <f t="shared" si="17"/>
        <v>PRT-NUEVA ESPARTA-2</v>
      </c>
      <c r="AE563" s="8" t="s">
        <v>109</v>
      </c>
      <c r="AF563" s="8"/>
      <c r="AG563" s="8"/>
      <c r="AH563" s="8" t="s">
        <v>874</v>
      </c>
      <c r="AI563" s="5">
        <f t="shared" si="16"/>
        <v>2</v>
      </c>
    </row>
    <row r="564" spans="1:35" s="5" customFormat="1" ht="84.9" hidden="1" customHeight="1" x14ac:dyDescent="0.3">
      <c r="A564" s="7">
        <v>563</v>
      </c>
      <c r="B564" s="8" t="s">
        <v>882</v>
      </c>
      <c r="C564" s="8" t="s">
        <v>883</v>
      </c>
      <c r="D564" s="8" t="s">
        <v>884</v>
      </c>
      <c r="E564" s="8" t="s">
        <v>885</v>
      </c>
      <c r="F564" s="8" t="s">
        <v>886</v>
      </c>
      <c r="G564" s="9">
        <v>220000</v>
      </c>
      <c r="H564" s="17">
        <v>2</v>
      </c>
      <c r="I564" s="4" t="s">
        <v>66</v>
      </c>
      <c r="J564" s="8" t="s">
        <v>3</v>
      </c>
      <c r="K564" s="8" t="s">
        <v>67</v>
      </c>
      <c r="L564" s="8" t="s">
        <v>871</v>
      </c>
      <c r="M564" s="8">
        <v>13.8</v>
      </c>
      <c r="N564" s="8" t="s">
        <v>69</v>
      </c>
      <c r="O564" s="8">
        <v>2</v>
      </c>
      <c r="P564" s="8" t="s">
        <v>8</v>
      </c>
      <c r="Q564" s="8" t="s">
        <v>872</v>
      </c>
      <c r="R564" s="8" t="s">
        <v>887</v>
      </c>
      <c r="S564" s="19">
        <v>46054</v>
      </c>
      <c r="T564" s="6">
        <v>2026</v>
      </c>
      <c r="U564" s="4" t="s">
        <v>4237</v>
      </c>
      <c r="V564" s="15" t="s">
        <v>4238</v>
      </c>
      <c r="W564" s="25"/>
      <c r="X564" s="25"/>
      <c r="Y564" s="25"/>
      <c r="Z564" s="25"/>
      <c r="AA564" s="25"/>
      <c r="AB564" s="25"/>
      <c r="AC564" s="25"/>
      <c r="AD564" s="7" t="str">
        <f t="shared" si="17"/>
        <v>PRT-NUEVA ESPARTA-3</v>
      </c>
      <c r="AE564" s="8" t="s">
        <v>109</v>
      </c>
      <c r="AF564" s="8"/>
      <c r="AG564" s="8"/>
      <c r="AH564" s="8" t="s">
        <v>874</v>
      </c>
      <c r="AI564" s="5">
        <f t="shared" si="16"/>
        <v>3</v>
      </c>
    </row>
    <row r="565" spans="1:35" s="5" customFormat="1" ht="84.9" hidden="1" customHeight="1" x14ac:dyDescent="0.3">
      <c r="A565" s="7">
        <v>564</v>
      </c>
      <c r="B565" s="8" t="s">
        <v>888</v>
      </c>
      <c r="C565" s="8" t="s">
        <v>889</v>
      </c>
      <c r="D565" s="8" t="s">
        <v>890</v>
      </c>
      <c r="E565" s="8" t="s">
        <v>891</v>
      </c>
      <c r="F565" s="8" t="s">
        <v>892</v>
      </c>
      <c r="G565" s="9">
        <v>15032.29</v>
      </c>
      <c r="H565" s="17">
        <v>4</v>
      </c>
      <c r="I565" s="4" t="s">
        <v>66</v>
      </c>
      <c r="J565" s="8" t="s">
        <v>64</v>
      </c>
      <c r="K565" s="8" t="s">
        <v>67</v>
      </c>
      <c r="L565" s="8" t="s">
        <v>893</v>
      </c>
      <c r="M565" s="8">
        <v>13.8</v>
      </c>
      <c r="N565" s="8" t="s">
        <v>69</v>
      </c>
      <c r="O565" s="8">
        <v>0.5</v>
      </c>
      <c r="P565" s="8" t="s">
        <v>8</v>
      </c>
      <c r="Q565" s="8" t="s">
        <v>872</v>
      </c>
      <c r="R565" s="8" t="s">
        <v>894</v>
      </c>
      <c r="S565" s="19">
        <v>45962</v>
      </c>
      <c r="T565" s="6">
        <v>2025</v>
      </c>
      <c r="U565" s="4" t="s">
        <v>4235</v>
      </c>
      <c r="V565" s="15" t="s">
        <v>4237</v>
      </c>
      <c r="W565" s="25"/>
      <c r="X565" s="25"/>
      <c r="Y565" s="25"/>
      <c r="Z565" s="25"/>
      <c r="AA565" s="25"/>
      <c r="AB565" s="25"/>
      <c r="AC565" s="25"/>
      <c r="AD565" s="7" t="str">
        <f t="shared" si="17"/>
        <v>PRT-NUEVA ESPARTA-4</v>
      </c>
      <c r="AE565" s="8" t="s">
        <v>109</v>
      </c>
      <c r="AF565" s="8"/>
      <c r="AG565" s="8"/>
      <c r="AH565" s="8" t="s">
        <v>874</v>
      </c>
      <c r="AI565" s="5">
        <f t="shared" si="16"/>
        <v>4</v>
      </c>
    </row>
    <row r="566" spans="1:35" s="5" customFormat="1" ht="84.9" hidden="1" customHeight="1" x14ac:dyDescent="0.3">
      <c r="A566" s="7">
        <v>565</v>
      </c>
      <c r="B566" s="8" t="s">
        <v>895</v>
      </c>
      <c r="C566" s="8" t="s">
        <v>896</v>
      </c>
      <c r="D566" s="8" t="s">
        <v>897</v>
      </c>
      <c r="E566" s="8" t="s">
        <v>898</v>
      </c>
      <c r="F566" s="8" t="s">
        <v>899</v>
      </c>
      <c r="G566" s="9">
        <v>980000</v>
      </c>
      <c r="H566" s="17">
        <v>1</v>
      </c>
      <c r="I566" s="4" t="s">
        <v>228</v>
      </c>
      <c r="J566" s="8" t="s">
        <v>3</v>
      </c>
      <c r="K566" s="8" t="s">
        <v>67</v>
      </c>
      <c r="L566" s="8" t="s">
        <v>900</v>
      </c>
      <c r="M566" s="8">
        <v>13.8</v>
      </c>
      <c r="N566" s="8" t="s">
        <v>69</v>
      </c>
      <c r="O566" s="8">
        <v>3.2</v>
      </c>
      <c r="P566" s="8" t="s">
        <v>8</v>
      </c>
      <c r="Q566" s="8" t="s">
        <v>901</v>
      </c>
      <c r="R566" s="8" t="s">
        <v>902</v>
      </c>
      <c r="S566" s="19">
        <v>46113</v>
      </c>
      <c r="T566" s="6">
        <v>2026</v>
      </c>
      <c r="U566" s="4" t="s">
        <v>4237</v>
      </c>
      <c r="V566" s="15" t="s">
        <v>4257</v>
      </c>
      <c r="W566" s="25"/>
      <c r="X566" s="25"/>
      <c r="Y566" s="25"/>
      <c r="Z566" s="25"/>
      <c r="AA566" s="25"/>
      <c r="AB566" s="25"/>
      <c r="AC566" s="25"/>
      <c r="AD566" s="7" t="str">
        <f t="shared" si="17"/>
        <v>PRT-NUEVA ESPARTA-5</v>
      </c>
      <c r="AE566" s="8" t="s">
        <v>109</v>
      </c>
      <c r="AF566" s="8"/>
      <c r="AG566" s="8"/>
      <c r="AH566" s="8" t="s">
        <v>874</v>
      </c>
      <c r="AI566" s="5">
        <f t="shared" si="16"/>
        <v>5</v>
      </c>
    </row>
    <row r="567" spans="1:35" s="5" customFormat="1" ht="84.9" hidden="1" customHeight="1" x14ac:dyDescent="0.3">
      <c r="A567" s="7">
        <v>566</v>
      </c>
      <c r="B567" s="8" t="s">
        <v>3883</v>
      </c>
      <c r="C567" s="8" t="s">
        <v>903</v>
      </c>
      <c r="D567" s="8" t="s">
        <v>904</v>
      </c>
      <c r="E567" s="8" t="s">
        <v>905</v>
      </c>
      <c r="F567" s="8" t="s">
        <v>906</v>
      </c>
      <c r="G567" s="9">
        <v>245500</v>
      </c>
      <c r="H567" s="17">
        <v>2</v>
      </c>
      <c r="I567" s="4" t="s">
        <v>66</v>
      </c>
      <c r="J567" s="8" t="s">
        <v>3</v>
      </c>
      <c r="K567" s="8" t="s">
        <v>67</v>
      </c>
      <c r="L567" s="8" t="s">
        <v>907</v>
      </c>
      <c r="M567" s="8">
        <v>13.8</v>
      </c>
      <c r="N567" s="8" t="s">
        <v>69</v>
      </c>
      <c r="O567" s="8">
        <v>2.2000000000000002</v>
      </c>
      <c r="P567" s="8" t="s">
        <v>8</v>
      </c>
      <c r="Q567" s="8" t="s">
        <v>908</v>
      </c>
      <c r="R567" s="8" t="s">
        <v>909</v>
      </c>
      <c r="S567" s="19">
        <v>46204</v>
      </c>
      <c r="T567" s="6">
        <v>2026</v>
      </c>
      <c r="U567" s="4" t="s">
        <v>4237</v>
      </c>
      <c r="V567" s="15" t="s">
        <v>4238</v>
      </c>
      <c r="W567" s="25"/>
      <c r="X567" s="25"/>
      <c r="Y567" s="25"/>
      <c r="Z567" s="25"/>
      <c r="AA567" s="25"/>
      <c r="AB567" s="25"/>
      <c r="AC567" s="25"/>
      <c r="AD567" s="7" t="str">
        <f t="shared" si="17"/>
        <v>PRT-NUEVA ESPARTA-6</v>
      </c>
      <c r="AE567" s="8" t="s">
        <v>109</v>
      </c>
      <c r="AF567" s="8"/>
      <c r="AG567" s="8"/>
      <c r="AH567" s="8" t="s">
        <v>874</v>
      </c>
      <c r="AI567" s="5">
        <f t="shared" si="16"/>
        <v>6</v>
      </c>
    </row>
    <row r="568" spans="1:35" s="5" customFormat="1" ht="84.9" hidden="1" customHeight="1" x14ac:dyDescent="0.3">
      <c r="A568" s="7">
        <v>567</v>
      </c>
      <c r="B568" s="8" t="s">
        <v>910</v>
      </c>
      <c r="C568" s="8" t="s">
        <v>911</v>
      </c>
      <c r="D568" s="8" t="s">
        <v>912</v>
      </c>
      <c r="E568" s="8" t="s">
        <v>913</v>
      </c>
      <c r="F568" s="8" t="s">
        <v>914</v>
      </c>
      <c r="G568" s="9">
        <v>305517.32960000006</v>
      </c>
      <c r="H568" s="17">
        <v>1</v>
      </c>
      <c r="I568" s="4" t="s">
        <v>66</v>
      </c>
      <c r="J568" s="8" t="s">
        <v>15</v>
      </c>
      <c r="K568" s="8" t="s">
        <v>67</v>
      </c>
      <c r="L568" s="8" t="s">
        <v>915</v>
      </c>
      <c r="M568" s="8">
        <v>13.8</v>
      </c>
      <c r="N568" s="8" t="s">
        <v>93</v>
      </c>
      <c r="O568" s="8">
        <v>3.3</v>
      </c>
      <c r="P568" s="8" t="s">
        <v>8</v>
      </c>
      <c r="Q568" s="8" t="s">
        <v>872</v>
      </c>
      <c r="R568" s="8" t="s">
        <v>916</v>
      </c>
      <c r="S568" s="19">
        <v>46054</v>
      </c>
      <c r="T568" s="6">
        <v>2026</v>
      </c>
      <c r="U568" s="4" t="s">
        <v>4237</v>
      </c>
      <c r="V568" s="15" t="s">
        <v>4257</v>
      </c>
      <c r="W568" s="25"/>
      <c r="X568" s="25"/>
      <c r="Y568" s="25"/>
      <c r="Z568" s="25"/>
      <c r="AA568" s="25"/>
      <c r="AB568" s="25"/>
      <c r="AC568" s="25"/>
      <c r="AD568" s="7" t="str">
        <f t="shared" si="17"/>
        <v>PRT-NUEVA ESPARTA-7</v>
      </c>
      <c r="AE568" s="8" t="s">
        <v>109</v>
      </c>
      <c r="AF568" s="8"/>
      <c r="AG568" s="8"/>
      <c r="AH568" s="8" t="s">
        <v>874</v>
      </c>
      <c r="AI568" s="5">
        <f t="shared" si="16"/>
        <v>7</v>
      </c>
    </row>
    <row r="569" spans="1:35" s="5" customFormat="1" ht="84.9" hidden="1" customHeight="1" x14ac:dyDescent="0.3">
      <c r="A569" s="7">
        <v>568</v>
      </c>
      <c r="B569" s="8" t="s">
        <v>4138</v>
      </c>
      <c r="C569" s="8" t="s">
        <v>917</v>
      </c>
      <c r="D569" s="8" t="s">
        <v>918</v>
      </c>
      <c r="E569" s="8" t="s">
        <v>919</v>
      </c>
      <c r="F569" s="8" t="s">
        <v>920</v>
      </c>
      <c r="G569" s="9">
        <v>350000</v>
      </c>
      <c r="H569" s="17">
        <v>1</v>
      </c>
      <c r="I569" s="4" t="s">
        <v>228</v>
      </c>
      <c r="J569" s="8" t="s">
        <v>15</v>
      </c>
      <c r="K569" s="8" t="s">
        <v>67</v>
      </c>
      <c r="L569" s="8" t="s">
        <v>921</v>
      </c>
      <c r="M569" s="8">
        <v>13.8</v>
      </c>
      <c r="N569" s="8" t="s">
        <v>69</v>
      </c>
      <c r="O569" s="8">
        <v>0.8</v>
      </c>
      <c r="P569" s="8" t="s">
        <v>8</v>
      </c>
      <c r="Q569" s="8" t="s">
        <v>922</v>
      </c>
      <c r="R569" s="8" t="s">
        <v>923</v>
      </c>
      <c r="S569" s="19">
        <v>46296</v>
      </c>
      <c r="T569" s="6">
        <v>2026</v>
      </c>
      <c r="U569" s="4" t="s">
        <v>4237</v>
      </c>
      <c r="V569" s="15" t="s">
        <v>4257</v>
      </c>
      <c r="W569" s="25"/>
      <c r="X569" s="25"/>
      <c r="Y569" s="25"/>
      <c r="Z569" s="25"/>
      <c r="AA569" s="25"/>
      <c r="AB569" s="25"/>
      <c r="AC569" s="25"/>
      <c r="AD569" s="7" t="str">
        <f t="shared" si="17"/>
        <v>PRT-NUEVA ESPARTA-8</v>
      </c>
      <c r="AE569" s="8" t="s">
        <v>109</v>
      </c>
      <c r="AF569" s="8"/>
      <c r="AG569" s="8"/>
      <c r="AH569" s="8" t="s">
        <v>874</v>
      </c>
      <c r="AI569" s="5">
        <f t="shared" si="16"/>
        <v>8</v>
      </c>
    </row>
    <row r="570" spans="1:35" s="5" customFormat="1" ht="84.9" hidden="1" customHeight="1" x14ac:dyDescent="0.3">
      <c r="A570" s="7">
        <v>569</v>
      </c>
      <c r="B570" s="8" t="s">
        <v>3837</v>
      </c>
      <c r="C570" s="8" t="s">
        <v>924</v>
      </c>
      <c r="D570" s="8" t="s">
        <v>925</v>
      </c>
      <c r="E570" s="8" t="s">
        <v>926</v>
      </c>
      <c r="F570" s="8" t="s">
        <v>927</v>
      </c>
      <c r="G570" s="9">
        <v>550000</v>
      </c>
      <c r="H570" s="17">
        <v>2</v>
      </c>
      <c r="I570" s="4" t="s">
        <v>76</v>
      </c>
      <c r="J570" s="8" t="s">
        <v>15</v>
      </c>
      <c r="K570" s="8" t="s">
        <v>67</v>
      </c>
      <c r="L570" s="8" t="s">
        <v>928</v>
      </c>
      <c r="M570" s="8">
        <v>13.8</v>
      </c>
      <c r="N570" s="8" t="s">
        <v>69</v>
      </c>
      <c r="O570" s="8">
        <v>10.5</v>
      </c>
      <c r="P570" s="8" t="s">
        <v>8</v>
      </c>
      <c r="Q570" s="8" t="s">
        <v>929</v>
      </c>
      <c r="R570" s="8" t="s">
        <v>929</v>
      </c>
      <c r="S570" s="19">
        <v>46419</v>
      </c>
      <c r="T570" s="6">
        <v>2027</v>
      </c>
      <c r="U570" s="4" t="s">
        <v>4241</v>
      </c>
      <c r="V570" s="15" t="s">
        <v>4251</v>
      </c>
      <c r="W570" s="25"/>
      <c r="X570" s="25"/>
      <c r="Y570" s="25"/>
      <c r="Z570" s="25"/>
      <c r="AA570" s="25"/>
      <c r="AB570" s="25"/>
      <c r="AC570" s="25"/>
      <c r="AD570" s="7" t="str">
        <f t="shared" si="17"/>
        <v>PRT-NUEVA ESPARTA-9</v>
      </c>
      <c r="AE570" s="8" t="s">
        <v>109</v>
      </c>
      <c r="AF570" s="8"/>
      <c r="AG570" s="8"/>
      <c r="AH570" s="8" t="s">
        <v>874</v>
      </c>
      <c r="AI570" s="5">
        <f t="shared" si="16"/>
        <v>9</v>
      </c>
    </row>
    <row r="571" spans="1:35" s="5" customFormat="1" ht="84.9" hidden="1" customHeight="1" x14ac:dyDescent="0.3">
      <c r="A571" s="7">
        <v>570</v>
      </c>
      <c r="B571" s="8" t="s">
        <v>930</v>
      </c>
      <c r="C571" s="8" t="s">
        <v>931</v>
      </c>
      <c r="D571" s="8" t="s">
        <v>932</v>
      </c>
      <c r="E571" s="8" t="s">
        <v>933</v>
      </c>
      <c r="F571" s="8" t="s">
        <v>934</v>
      </c>
      <c r="G571" s="9">
        <v>280000</v>
      </c>
      <c r="H571" s="17">
        <v>1</v>
      </c>
      <c r="I571" s="4" t="s">
        <v>76</v>
      </c>
      <c r="J571" s="8" t="s">
        <v>15</v>
      </c>
      <c r="K571" s="8" t="s">
        <v>67</v>
      </c>
      <c r="L571" s="8" t="s">
        <v>935</v>
      </c>
      <c r="M571" s="8">
        <v>34.5</v>
      </c>
      <c r="N571" s="8" t="s">
        <v>69</v>
      </c>
      <c r="O571" s="8">
        <v>3.2</v>
      </c>
      <c r="P571" s="8" t="s">
        <v>8</v>
      </c>
      <c r="Q571" s="8" t="s">
        <v>936</v>
      </c>
      <c r="R571" s="8" t="s">
        <v>937</v>
      </c>
      <c r="S571" s="19">
        <v>46569</v>
      </c>
      <c r="T571" s="6">
        <v>2027</v>
      </c>
      <c r="U571" s="4" t="s">
        <v>4241</v>
      </c>
      <c r="V571" s="15" t="s">
        <v>4292</v>
      </c>
      <c r="W571" s="25"/>
      <c r="X571" s="25"/>
      <c r="Y571" s="25"/>
      <c r="Z571" s="25"/>
      <c r="AA571" s="25"/>
      <c r="AB571" s="25"/>
      <c r="AC571" s="25"/>
      <c r="AD571" s="7" t="str">
        <f t="shared" si="17"/>
        <v>PRT-NUEVA ESPARTA-10</v>
      </c>
      <c r="AE571" s="8" t="s">
        <v>109</v>
      </c>
      <c r="AF571" s="8"/>
      <c r="AG571" s="8"/>
      <c r="AH571" s="8" t="s">
        <v>874</v>
      </c>
      <c r="AI571" s="5">
        <f t="shared" si="16"/>
        <v>10</v>
      </c>
    </row>
    <row r="572" spans="1:35" s="5" customFormat="1" ht="84.9" hidden="1" customHeight="1" x14ac:dyDescent="0.3">
      <c r="A572" s="7">
        <v>571</v>
      </c>
      <c r="B572" s="8" t="s">
        <v>4139</v>
      </c>
      <c r="C572" s="8" t="s">
        <v>4140</v>
      </c>
      <c r="D572" s="8" t="s">
        <v>938</v>
      </c>
      <c r="E572" s="8" t="s">
        <v>939</v>
      </c>
      <c r="F572" s="8" t="s">
        <v>940</v>
      </c>
      <c r="G572" s="9">
        <v>392374.4000000002</v>
      </c>
      <c r="H572" s="17">
        <v>2</v>
      </c>
      <c r="I572" s="4" t="s">
        <v>76</v>
      </c>
      <c r="J572" s="8" t="s">
        <v>15</v>
      </c>
      <c r="K572" s="8" t="s">
        <v>91</v>
      </c>
      <c r="L572" s="8" t="s">
        <v>941</v>
      </c>
      <c r="M572" s="8">
        <v>13.8</v>
      </c>
      <c r="N572" s="8" t="s">
        <v>142</v>
      </c>
      <c r="O572" s="8">
        <v>15.7</v>
      </c>
      <c r="P572" s="8" t="s">
        <v>8</v>
      </c>
      <c r="Q572" s="8" t="s">
        <v>942</v>
      </c>
      <c r="R572" s="8" t="s">
        <v>4209</v>
      </c>
      <c r="S572" s="19"/>
      <c r="T572" s="6">
        <v>2027</v>
      </c>
      <c r="U572" s="4" t="s">
        <v>4241</v>
      </c>
      <c r="V572" s="15" t="s">
        <v>4251</v>
      </c>
      <c r="W572" s="25"/>
      <c r="X572" s="25"/>
      <c r="Y572" s="25"/>
      <c r="Z572" s="25"/>
      <c r="AA572" s="25"/>
      <c r="AB572" s="25"/>
      <c r="AC572" s="25"/>
      <c r="AD572" s="7" t="str">
        <f t="shared" si="17"/>
        <v>PRT-NUEVA ESPARTA-11</v>
      </c>
      <c r="AE572" s="8" t="s">
        <v>144</v>
      </c>
      <c r="AF572" s="8"/>
      <c r="AG572" s="8"/>
      <c r="AH572" s="8" t="s">
        <v>874</v>
      </c>
      <c r="AI572" s="5">
        <f t="shared" si="16"/>
        <v>11</v>
      </c>
    </row>
    <row r="573" spans="1:35" s="5" customFormat="1" ht="84.9" hidden="1" customHeight="1" x14ac:dyDescent="0.3">
      <c r="A573" s="7">
        <v>572</v>
      </c>
      <c r="B573" s="8" t="s">
        <v>943</v>
      </c>
      <c r="C573" s="8" t="s">
        <v>944</v>
      </c>
      <c r="D573" s="8" t="s">
        <v>945</v>
      </c>
      <c r="E573" s="8" t="s">
        <v>946</v>
      </c>
      <c r="F573" s="8" t="s">
        <v>947</v>
      </c>
      <c r="G573" s="9">
        <v>650000</v>
      </c>
      <c r="H573" s="17">
        <v>1</v>
      </c>
      <c r="I573" s="4" t="s">
        <v>228</v>
      </c>
      <c r="J573" s="8" t="s">
        <v>15</v>
      </c>
      <c r="K573" s="8" t="s">
        <v>91</v>
      </c>
      <c r="L573" s="8" t="s">
        <v>948</v>
      </c>
      <c r="M573" s="8">
        <v>34.5</v>
      </c>
      <c r="N573" s="8" t="s">
        <v>93</v>
      </c>
      <c r="O573" s="8">
        <v>20</v>
      </c>
      <c r="P573" s="8" t="s">
        <v>8</v>
      </c>
      <c r="Q573" s="8" t="s">
        <v>872</v>
      </c>
      <c r="R573" s="8" t="s">
        <v>949</v>
      </c>
      <c r="S573" s="19">
        <v>45962</v>
      </c>
      <c r="T573" s="6">
        <v>2025</v>
      </c>
      <c r="U573" s="4"/>
      <c r="V573" s="15"/>
      <c r="W573" s="25"/>
      <c r="X573" s="25"/>
      <c r="Y573" s="25"/>
      <c r="Z573" s="25"/>
      <c r="AA573" s="25"/>
      <c r="AB573" s="25"/>
      <c r="AC573" s="25"/>
      <c r="AD573" s="7" t="str">
        <f t="shared" si="17"/>
        <v>PRT-NUEVA ESPARTA-12</v>
      </c>
      <c r="AE573" s="8" t="s">
        <v>167</v>
      </c>
      <c r="AF573" s="8"/>
      <c r="AG573" s="8"/>
      <c r="AH573" s="8" t="s">
        <v>874</v>
      </c>
      <c r="AI573" s="5">
        <f t="shared" si="16"/>
        <v>12</v>
      </c>
    </row>
    <row r="574" spans="1:35" s="5" customFormat="1" ht="84.9" hidden="1" customHeight="1" x14ac:dyDescent="0.3">
      <c r="A574" s="7">
        <v>573</v>
      </c>
      <c r="B574" s="8" t="s">
        <v>950</v>
      </c>
      <c r="C574" s="8" t="s">
        <v>951</v>
      </c>
      <c r="D574" s="8" t="s">
        <v>952</v>
      </c>
      <c r="E574" s="8" t="s">
        <v>953</v>
      </c>
      <c r="F574" s="8" t="s">
        <v>954</v>
      </c>
      <c r="G574" s="9">
        <v>1700000</v>
      </c>
      <c r="H574" s="17">
        <v>1</v>
      </c>
      <c r="I574" s="4" t="s">
        <v>228</v>
      </c>
      <c r="J574" s="8" t="s">
        <v>15</v>
      </c>
      <c r="K574" s="8" t="s">
        <v>91</v>
      </c>
      <c r="L574" s="8" t="s">
        <v>955</v>
      </c>
      <c r="M574" s="8">
        <v>34.5</v>
      </c>
      <c r="N574" s="8" t="s">
        <v>93</v>
      </c>
      <c r="O574" s="8">
        <v>15</v>
      </c>
      <c r="P574" s="8" t="s">
        <v>8</v>
      </c>
      <c r="Q574" s="8" t="s">
        <v>922</v>
      </c>
      <c r="R574" s="8" t="s">
        <v>956</v>
      </c>
      <c r="S574" s="19">
        <v>46054</v>
      </c>
      <c r="T574" s="6">
        <v>2026</v>
      </c>
      <c r="U574" s="4" t="s">
        <v>4237</v>
      </c>
      <c r="V574" s="15" t="s">
        <v>4257</v>
      </c>
      <c r="W574" s="25"/>
      <c r="X574" s="25"/>
      <c r="Y574" s="25"/>
      <c r="Z574" s="25"/>
      <c r="AA574" s="25"/>
      <c r="AB574" s="25"/>
      <c r="AC574" s="25"/>
      <c r="AD574" s="7" t="str">
        <f t="shared" si="17"/>
        <v>PRT-NUEVA ESPARTA-13</v>
      </c>
      <c r="AE574" s="8" t="s">
        <v>167</v>
      </c>
      <c r="AF574" s="8"/>
      <c r="AG574" s="8"/>
      <c r="AH574" s="8" t="s">
        <v>874</v>
      </c>
      <c r="AI574" s="5">
        <f t="shared" si="16"/>
        <v>13</v>
      </c>
    </row>
    <row r="575" spans="1:35" s="5" customFormat="1" ht="84.9" hidden="1" customHeight="1" x14ac:dyDescent="0.3">
      <c r="A575" s="7">
        <v>574</v>
      </c>
      <c r="B575" s="8" t="s">
        <v>957</v>
      </c>
      <c r="C575" s="8" t="s">
        <v>958</v>
      </c>
      <c r="D575" s="8" t="s">
        <v>959</v>
      </c>
      <c r="E575" s="8" t="s">
        <v>960</v>
      </c>
      <c r="F575" s="8" t="s">
        <v>961</v>
      </c>
      <c r="G575" s="9">
        <v>130000</v>
      </c>
      <c r="H575" s="17">
        <v>1</v>
      </c>
      <c r="I575" s="4" t="s">
        <v>76</v>
      </c>
      <c r="J575" s="8" t="s">
        <v>15</v>
      </c>
      <c r="K575" s="8" t="s">
        <v>91</v>
      </c>
      <c r="L575" s="8" t="s">
        <v>962</v>
      </c>
      <c r="M575" s="8">
        <v>34.5</v>
      </c>
      <c r="N575" s="8" t="s">
        <v>597</v>
      </c>
      <c r="O575" s="8">
        <v>0</v>
      </c>
      <c r="P575" s="8" t="s">
        <v>8</v>
      </c>
      <c r="Q575" s="8" t="s">
        <v>922</v>
      </c>
      <c r="R575" s="8" t="s">
        <v>956</v>
      </c>
      <c r="S575" s="19">
        <v>45931</v>
      </c>
      <c r="T575" s="6">
        <v>2025</v>
      </c>
      <c r="U575" s="4"/>
      <c r="V575" s="15"/>
      <c r="W575" s="25"/>
      <c r="X575" s="25"/>
      <c r="Y575" s="25"/>
      <c r="Z575" s="25"/>
      <c r="AA575" s="25"/>
      <c r="AB575" s="25"/>
      <c r="AC575" s="25"/>
      <c r="AD575" s="7" t="str">
        <f t="shared" si="17"/>
        <v>PRT-NUEVA ESPARTA-14</v>
      </c>
      <c r="AE575" s="8" t="s">
        <v>167</v>
      </c>
      <c r="AF575" s="8"/>
      <c r="AG575" s="8"/>
      <c r="AH575" s="8" t="s">
        <v>874</v>
      </c>
      <c r="AI575" s="5">
        <f t="shared" ref="AI575:AI638" si="18">+AI574+1</f>
        <v>14</v>
      </c>
    </row>
    <row r="576" spans="1:35" s="5" customFormat="1" ht="84.9" hidden="1" customHeight="1" x14ac:dyDescent="0.3">
      <c r="A576" s="7">
        <v>575</v>
      </c>
      <c r="B576" s="8" t="s">
        <v>3884</v>
      </c>
      <c r="C576" s="8" t="s">
        <v>963</v>
      </c>
      <c r="D576" s="8" t="s">
        <v>964</v>
      </c>
      <c r="E576" s="8" t="s">
        <v>965</v>
      </c>
      <c r="F576" s="8" t="s">
        <v>966</v>
      </c>
      <c r="G576" s="9">
        <v>2500000</v>
      </c>
      <c r="H576" s="17">
        <v>1</v>
      </c>
      <c r="I576" s="4" t="s">
        <v>76</v>
      </c>
      <c r="J576" s="8" t="s">
        <v>15</v>
      </c>
      <c r="K576" s="8" t="s">
        <v>91</v>
      </c>
      <c r="L576" s="8" t="s">
        <v>967</v>
      </c>
      <c r="M576" s="8">
        <v>34.5</v>
      </c>
      <c r="N576" s="8" t="s">
        <v>93</v>
      </c>
      <c r="O576" s="8">
        <v>20</v>
      </c>
      <c r="P576" s="8" t="s">
        <v>8</v>
      </c>
      <c r="Q576" s="8" t="s">
        <v>968</v>
      </c>
      <c r="R576" s="8" t="s">
        <v>969</v>
      </c>
      <c r="S576" s="19">
        <v>46447</v>
      </c>
      <c r="T576" s="6">
        <v>2027</v>
      </c>
      <c r="U576" s="4" t="s">
        <v>4241</v>
      </c>
      <c r="V576" s="15" t="s">
        <v>4292</v>
      </c>
      <c r="W576" s="25"/>
      <c r="X576" s="25"/>
      <c r="Y576" s="25"/>
      <c r="Z576" s="25"/>
      <c r="AA576" s="25"/>
      <c r="AB576" s="25"/>
      <c r="AC576" s="25"/>
      <c r="AD576" s="7" t="str">
        <f t="shared" si="17"/>
        <v>PRT-NUEVA ESPARTA-15</v>
      </c>
      <c r="AE576" s="8" t="s">
        <v>167</v>
      </c>
      <c r="AF576" s="8"/>
      <c r="AG576" s="8"/>
      <c r="AH576" s="8" t="s">
        <v>874</v>
      </c>
      <c r="AI576" s="5">
        <f t="shared" si="18"/>
        <v>15</v>
      </c>
    </row>
    <row r="577" spans="1:35" s="5" customFormat="1" ht="84.9" hidden="1" customHeight="1" x14ac:dyDescent="0.3">
      <c r="A577" s="7">
        <v>576</v>
      </c>
      <c r="B577" s="8" t="s">
        <v>970</v>
      </c>
      <c r="C577" s="8" t="s">
        <v>971</v>
      </c>
      <c r="D577" s="8" t="s">
        <v>972</v>
      </c>
      <c r="E577" s="8" t="s">
        <v>973</v>
      </c>
      <c r="F577" s="8" t="s">
        <v>974</v>
      </c>
      <c r="G577" s="9">
        <v>1300000</v>
      </c>
      <c r="H577" s="17">
        <v>1</v>
      </c>
      <c r="I577" s="4" t="s">
        <v>228</v>
      </c>
      <c r="J577" s="8" t="s">
        <v>15</v>
      </c>
      <c r="K577" s="8" t="s">
        <v>91</v>
      </c>
      <c r="L577" s="8" t="s">
        <v>975</v>
      </c>
      <c r="M577" s="8">
        <v>34.5</v>
      </c>
      <c r="N577" s="8" t="s">
        <v>93</v>
      </c>
      <c r="O577" s="8">
        <v>20</v>
      </c>
      <c r="P577" s="8" t="s">
        <v>8</v>
      </c>
      <c r="Q577" s="8" t="s">
        <v>880</v>
      </c>
      <c r="R577" s="8" t="s">
        <v>976</v>
      </c>
      <c r="S577" s="19">
        <v>46661</v>
      </c>
      <c r="T577" s="6">
        <v>2027</v>
      </c>
      <c r="U577" s="4" t="s">
        <v>4241</v>
      </c>
      <c r="V577" s="15" t="s">
        <v>4292</v>
      </c>
      <c r="W577" s="25"/>
      <c r="X577" s="25"/>
      <c r="Y577" s="25"/>
      <c r="Z577" s="25"/>
      <c r="AA577" s="25"/>
      <c r="AB577" s="25"/>
      <c r="AC577" s="25"/>
      <c r="AD577" s="7" t="str">
        <f t="shared" si="17"/>
        <v>PRT-NUEVA ESPARTA-16</v>
      </c>
      <c r="AE577" s="8" t="s">
        <v>167</v>
      </c>
      <c r="AF577" s="8"/>
      <c r="AG577" s="8"/>
      <c r="AH577" s="8" t="s">
        <v>874</v>
      </c>
      <c r="AI577" s="5">
        <f t="shared" si="18"/>
        <v>16</v>
      </c>
    </row>
    <row r="578" spans="1:35" s="5" customFormat="1" ht="84.9" hidden="1" customHeight="1" x14ac:dyDescent="0.3">
      <c r="A578" s="7">
        <v>577</v>
      </c>
      <c r="B578" s="8" t="s">
        <v>977</v>
      </c>
      <c r="C578" s="8" t="s">
        <v>978</v>
      </c>
      <c r="D578" s="8" t="s">
        <v>979</v>
      </c>
      <c r="E578" s="8" t="s">
        <v>980</v>
      </c>
      <c r="F578" s="8" t="s">
        <v>981</v>
      </c>
      <c r="G578" s="9">
        <v>1850000</v>
      </c>
      <c r="H578" s="17">
        <v>2</v>
      </c>
      <c r="I578" s="4" t="s">
        <v>76</v>
      </c>
      <c r="J578" s="8" t="s">
        <v>15</v>
      </c>
      <c r="K578" s="8" t="s">
        <v>91</v>
      </c>
      <c r="L578" s="8" t="s">
        <v>982</v>
      </c>
      <c r="M578" s="8">
        <v>34.5</v>
      </c>
      <c r="N578" s="8" t="s">
        <v>93</v>
      </c>
      <c r="O578" s="8">
        <v>20</v>
      </c>
      <c r="P578" s="8" t="s">
        <v>8</v>
      </c>
      <c r="Q578" s="8" t="s">
        <v>929</v>
      </c>
      <c r="R578" s="8" t="s">
        <v>983</v>
      </c>
      <c r="S578" s="19">
        <v>46419</v>
      </c>
      <c r="T578" s="6">
        <v>2027</v>
      </c>
      <c r="U578" s="4" t="s">
        <v>4241</v>
      </c>
      <c r="V578" s="15" t="s">
        <v>4251</v>
      </c>
      <c r="W578" s="25"/>
      <c r="X578" s="25"/>
      <c r="Y578" s="25"/>
      <c r="Z578" s="25"/>
      <c r="AA578" s="25"/>
      <c r="AB578" s="25"/>
      <c r="AC578" s="25"/>
      <c r="AD578" s="7" t="str">
        <f t="shared" ref="AD578:AD641" si="19">+"PRT-"&amp;P578&amp;"-"&amp;AI578</f>
        <v>PRT-NUEVA ESPARTA-17</v>
      </c>
      <c r="AE578" s="8" t="s">
        <v>167</v>
      </c>
      <c r="AF578" s="8"/>
      <c r="AG578" s="8"/>
      <c r="AH578" s="8" t="s">
        <v>984</v>
      </c>
      <c r="AI578" s="5">
        <f t="shared" si="18"/>
        <v>17</v>
      </c>
    </row>
    <row r="579" spans="1:35" s="5" customFormat="1" ht="84.9" hidden="1" customHeight="1" x14ac:dyDescent="0.3">
      <c r="A579" s="7">
        <v>578</v>
      </c>
      <c r="B579" s="8" t="s">
        <v>985</v>
      </c>
      <c r="C579" s="8" t="s">
        <v>986</v>
      </c>
      <c r="D579" s="8" t="s">
        <v>987</v>
      </c>
      <c r="E579" s="8" t="s">
        <v>988</v>
      </c>
      <c r="F579" s="8" t="s">
        <v>989</v>
      </c>
      <c r="G579" s="9">
        <v>10908</v>
      </c>
      <c r="H579" s="17">
        <v>1</v>
      </c>
      <c r="I579" s="4" t="s">
        <v>76</v>
      </c>
      <c r="J579" s="8" t="s">
        <v>15</v>
      </c>
      <c r="K579" s="8" t="s">
        <v>67</v>
      </c>
      <c r="L579" s="8" t="s">
        <v>990</v>
      </c>
      <c r="M579" s="8">
        <v>13.8</v>
      </c>
      <c r="N579" s="8" t="s">
        <v>69</v>
      </c>
      <c r="O579" s="8">
        <v>0</v>
      </c>
      <c r="P579" s="8" t="s">
        <v>8</v>
      </c>
      <c r="Q579" s="8" t="s">
        <v>880</v>
      </c>
      <c r="R579" s="8" t="s">
        <v>975</v>
      </c>
      <c r="S579" s="19">
        <v>46174</v>
      </c>
      <c r="T579" s="6">
        <v>2026</v>
      </c>
      <c r="U579" s="4" t="s">
        <v>4237</v>
      </c>
      <c r="V579" s="15" t="s">
        <v>4257</v>
      </c>
      <c r="W579" s="25"/>
      <c r="X579" s="25"/>
      <c r="Y579" s="25"/>
      <c r="Z579" s="25"/>
      <c r="AA579" s="25"/>
      <c r="AB579" s="25"/>
      <c r="AC579" s="25"/>
      <c r="AD579" s="7" t="str">
        <f t="shared" si="19"/>
        <v>PRT-NUEVA ESPARTA-18</v>
      </c>
      <c r="AE579" s="8" t="s">
        <v>167</v>
      </c>
      <c r="AF579" s="8"/>
      <c r="AG579" s="8"/>
      <c r="AH579" s="8" t="s">
        <v>984</v>
      </c>
      <c r="AI579" s="5">
        <f t="shared" si="18"/>
        <v>18</v>
      </c>
    </row>
    <row r="580" spans="1:35" s="5" customFormat="1" ht="84.9" hidden="1" customHeight="1" x14ac:dyDescent="0.3">
      <c r="A580" s="7">
        <v>579</v>
      </c>
      <c r="B580" s="8" t="s">
        <v>2129</v>
      </c>
      <c r="C580" s="8" t="s">
        <v>2130</v>
      </c>
      <c r="D580" s="8" t="s">
        <v>2131</v>
      </c>
      <c r="E580" s="8" t="s">
        <v>849</v>
      </c>
      <c r="F580" s="8" t="s">
        <v>2132</v>
      </c>
      <c r="G580" s="9">
        <v>3673824</v>
      </c>
      <c r="H580" s="17">
        <v>3</v>
      </c>
      <c r="I580" s="4" t="s">
        <v>66</v>
      </c>
      <c r="J580" s="8" t="s">
        <v>15</v>
      </c>
      <c r="K580" s="8" t="s">
        <v>67</v>
      </c>
      <c r="L580" s="8" t="s">
        <v>2133</v>
      </c>
      <c r="M580" s="8">
        <v>13.8</v>
      </c>
      <c r="N580" s="8" t="s">
        <v>142</v>
      </c>
      <c r="O580" s="8">
        <v>147</v>
      </c>
      <c r="P580" s="8" t="s">
        <v>2134</v>
      </c>
      <c r="Q580" s="8" t="s">
        <v>597</v>
      </c>
      <c r="R580" s="8" t="s">
        <v>2135</v>
      </c>
      <c r="S580" s="19">
        <v>46143</v>
      </c>
      <c r="T580" s="6">
        <v>2026</v>
      </c>
      <c r="U580" s="4" t="s">
        <v>4237</v>
      </c>
      <c r="V580" s="15" t="s">
        <v>4240</v>
      </c>
      <c r="W580" s="25"/>
      <c r="X580" s="25"/>
      <c r="Y580" s="25"/>
      <c r="Z580" s="25"/>
      <c r="AA580" s="25"/>
      <c r="AB580" s="25"/>
      <c r="AC580" s="25"/>
      <c r="AD580" s="7" t="str">
        <f t="shared" si="19"/>
        <v>PRT-PORTUGUESA-1</v>
      </c>
      <c r="AE580" s="8" t="s">
        <v>144</v>
      </c>
      <c r="AF580" s="8"/>
      <c r="AG580" s="8"/>
      <c r="AH580" s="8" t="s">
        <v>73</v>
      </c>
      <c r="AI580" s="5">
        <v>1</v>
      </c>
    </row>
    <row r="581" spans="1:35" s="5" customFormat="1" ht="84.9" hidden="1" customHeight="1" x14ac:dyDescent="0.3">
      <c r="A581" s="7">
        <v>580</v>
      </c>
      <c r="B581" s="8" t="s">
        <v>2143</v>
      </c>
      <c r="C581" s="8" t="s">
        <v>2144</v>
      </c>
      <c r="D581" s="8" t="s">
        <v>2145</v>
      </c>
      <c r="E581" s="8" t="s">
        <v>2138</v>
      </c>
      <c r="F581" s="8" t="s">
        <v>2146</v>
      </c>
      <c r="G581" s="9">
        <v>2299466.9300000002</v>
      </c>
      <c r="H581" s="17">
        <v>2</v>
      </c>
      <c r="I581" s="4" t="s">
        <v>66</v>
      </c>
      <c r="J581" s="8" t="s">
        <v>664</v>
      </c>
      <c r="K581" s="8" t="s">
        <v>91</v>
      </c>
      <c r="L581" s="8" t="s">
        <v>2147</v>
      </c>
      <c r="M581" s="8" t="s">
        <v>2140</v>
      </c>
      <c r="N581" s="8" t="s">
        <v>93</v>
      </c>
      <c r="O581" s="8">
        <v>10</v>
      </c>
      <c r="P581" s="8" t="s">
        <v>2134</v>
      </c>
      <c r="Q581" s="8" t="s">
        <v>2148</v>
      </c>
      <c r="R581" s="8" t="s">
        <v>2149</v>
      </c>
      <c r="S581" s="19">
        <v>45914</v>
      </c>
      <c r="T581" s="6">
        <v>2025</v>
      </c>
      <c r="U581" s="4" t="s">
        <v>4256</v>
      </c>
      <c r="V581" s="15" t="s">
        <v>4234</v>
      </c>
      <c r="W581" s="25"/>
      <c r="X581" s="25"/>
      <c r="Y581" s="25"/>
      <c r="Z581" s="25"/>
      <c r="AA581" s="25"/>
      <c r="AB581" s="25"/>
      <c r="AC581" s="25"/>
      <c r="AD581" s="7" t="str">
        <f t="shared" si="19"/>
        <v>PRT-PORTUGUESA-2</v>
      </c>
      <c r="AE581" s="8" t="s">
        <v>153</v>
      </c>
      <c r="AF581" s="8"/>
      <c r="AG581" s="8"/>
      <c r="AH581" s="8" t="s">
        <v>73</v>
      </c>
      <c r="AI581" s="5">
        <f t="shared" si="18"/>
        <v>2</v>
      </c>
    </row>
    <row r="582" spans="1:35" s="5" customFormat="1" ht="84.9" hidden="1" customHeight="1" x14ac:dyDescent="0.3">
      <c r="A582" s="7">
        <v>581</v>
      </c>
      <c r="B582" s="8" t="s">
        <v>2136</v>
      </c>
      <c r="C582" s="8" t="s">
        <v>4165</v>
      </c>
      <c r="D582" s="8" t="s">
        <v>2137</v>
      </c>
      <c r="E582" s="8" t="s">
        <v>2162</v>
      </c>
      <c r="F582" s="8" t="s">
        <v>2163</v>
      </c>
      <c r="G582" s="9">
        <v>315650.56</v>
      </c>
      <c r="H582" s="17">
        <v>2</v>
      </c>
      <c r="I582" s="4" t="s">
        <v>66</v>
      </c>
      <c r="J582" s="8" t="s">
        <v>15</v>
      </c>
      <c r="K582" s="8" t="s">
        <v>91</v>
      </c>
      <c r="L582" s="8" t="s">
        <v>2139</v>
      </c>
      <c r="M582" s="8" t="s">
        <v>2164</v>
      </c>
      <c r="N582" s="8" t="s">
        <v>93</v>
      </c>
      <c r="O582" s="8">
        <v>10</v>
      </c>
      <c r="P582" s="8" t="s">
        <v>2134</v>
      </c>
      <c r="Q582" s="8" t="s">
        <v>2141</v>
      </c>
      <c r="R582" s="8" t="s">
        <v>2142</v>
      </c>
      <c r="S582" s="19">
        <v>46113</v>
      </c>
      <c r="T582" s="6">
        <v>2026</v>
      </c>
      <c r="U582" s="4" t="s">
        <v>4237</v>
      </c>
      <c r="V582" s="15" t="s">
        <v>4238</v>
      </c>
      <c r="W582" s="25"/>
      <c r="X582" s="25"/>
      <c r="Y582" s="25"/>
      <c r="Z582" s="25"/>
      <c r="AA582" s="25"/>
      <c r="AB582" s="25"/>
      <c r="AC582" s="25"/>
      <c r="AD582" s="7" t="str">
        <f t="shared" si="19"/>
        <v>PRT-PORTUGUESA-3</v>
      </c>
      <c r="AE582" s="8" t="s">
        <v>167</v>
      </c>
      <c r="AF582" s="8"/>
      <c r="AG582" s="8"/>
      <c r="AH582" s="8" t="s">
        <v>2165</v>
      </c>
      <c r="AI582" s="5">
        <f t="shared" si="18"/>
        <v>3</v>
      </c>
    </row>
    <row r="583" spans="1:35" s="5" customFormat="1" ht="84.9" hidden="1" customHeight="1" x14ac:dyDescent="0.3">
      <c r="A583" s="7">
        <v>582</v>
      </c>
      <c r="B583" s="8" t="s">
        <v>2150</v>
      </c>
      <c r="C583" s="8" t="s">
        <v>2151</v>
      </c>
      <c r="D583" s="8" t="s">
        <v>2152</v>
      </c>
      <c r="E583" s="8" t="s">
        <v>2162</v>
      </c>
      <c r="F583" s="8" t="s">
        <v>2166</v>
      </c>
      <c r="G583" s="9">
        <v>518220.85</v>
      </c>
      <c r="H583" s="17">
        <v>2</v>
      </c>
      <c r="I583" s="4" t="s">
        <v>66</v>
      </c>
      <c r="J583" s="8" t="s">
        <v>15</v>
      </c>
      <c r="K583" s="8" t="s">
        <v>91</v>
      </c>
      <c r="L583" s="8" t="s">
        <v>2153</v>
      </c>
      <c r="M583" s="8" t="s">
        <v>2164</v>
      </c>
      <c r="N583" s="8" t="s">
        <v>93</v>
      </c>
      <c r="O583" s="8">
        <v>5</v>
      </c>
      <c r="P583" s="8" t="s">
        <v>2134</v>
      </c>
      <c r="Q583" s="8" t="s">
        <v>2154</v>
      </c>
      <c r="R583" s="8" t="s">
        <v>2155</v>
      </c>
      <c r="S583" s="19">
        <v>46204</v>
      </c>
      <c r="T583" s="6">
        <v>2026</v>
      </c>
      <c r="U583" s="4" t="s">
        <v>4237</v>
      </c>
      <c r="V583" s="15" t="s">
        <v>4238</v>
      </c>
      <c r="W583" s="25"/>
      <c r="X583" s="25"/>
      <c r="Y583" s="25"/>
      <c r="Z583" s="25"/>
      <c r="AA583" s="25"/>
      <c r="AB583" s="25"/>
      <c r="AC583" s="25"/>
      <c r="AD583" s="7" t="str">
        <f t="shared" si="19"/>
        <v>PRT-PORTUGUESA-4</v>
      </c>
      <c r="AE583" s="8" t="s">
        <v>167</v>
      </c>
      <c r="AF583" s="8"/>
      <c r="AG583" s="8"/>
      <c r="AH583" s="8" t="s">
        <v>2165</v>
      </c>
      <c r="AI583" s="5">
        <f t="shared" si="18"/>
        <v>4</v>
      </c>
    </row>
    <row r="584" spans="1:35" s="5" customFormat="1" ht="84.9" hidden="1" customHeight="1" x14ac:dyDescent="0.3">
      <c r="A584" s="7">
        <v>583</v>
      </c>
      <c r="B584" s="8" t="s">
        <v>2156</v>
      </c>
      <c r="C584" s="8" t="s">
        <v>2157</v>
      </c>
      <c r="D584" s="8" t="s">
        <v>2158</v>
      </c>
      <c r="E584" s="8" t="s">
        <v>2162</v>
      </c>
      <c r="F584" s="8" t="s">
        <v>2167</v>
      </c>
      <c r="G584" s="9">
        <v>944166.05</v>
      </c>
      <c r="H584" s="17">
        <v>6</v>
      </c>
      <c r="I584" s="4" t="s">
        <v>66</v>
      </c>
      <c r="J584" s="8" t="s">
        <v>15</v>
      </c>
      <c r="K584" s="8" t="s">
        <v>91</v>
      </c>
      <c r="L584" s="8" t="s">
        <v>2159</v>
      </c>
      <c r="M584" s="8" t="s">
        <v>2164</v>
      </c>
      <c r="N584" s="8" t="s">
        <v>93</v>
      </c>
      <c r="O584" s="8">
        <v>10</v>
      </c>
      <c r="P584" s="8" t="s">
        <v>2134</v>
      </c>
      <c r="Q584" s="8" t="s">
        <v>2160</v>
      </c>
      <c r="R584" s="8" t="s">
        <v>2161</v>
      </c>
      <c r="S584" s="19">
        <v>46539</v>
      </c>
      <c r="T584" s="6">
        <v>2027</v>
      </c>
      <c r="U584" s="4" t="s">
        <v>4241</v>
      </c>
      <c r="V584" s="15" t="s">
        <v>4260</v>
      </c>
      <c r="W584" s="25"/>
      <c r="X584" s="25"/>
      <c r="Y584" s="25"/>
      <c r="Z584" s="25"/>
      <c r="AA584" s="25"/>
      <c r="AB584" s="25"/>
      <c r="AC584" s="25"/>
      <c r="AD584" s="7" t="str">
        <f t="shared" si="19"/>
        <v>PRT-PORTUGUESA-5</v>
      </c>
      <c r="AE584" s="8" t="s">
        <v>167</v>
      </c>
      <c r="AF584" s="8"/>
      <c r="AG584" s="8"/>
      <c r="AH584" s="8" t="s">
        <v>2165</v>
      </c>
      <c r="AI584" s="5">
        <f t="shared" si="18"/>
        <v>5</v>
      </c>
    </row>
    <row r="585" spans="1:35" s="5" customFormat="1" ht="84.9" hidden="1" customHeight="1" x14ac:dyDescent="0.3">
      <c r="A585" s="7">
        <v>584</v>
      </c>
      <c r="B585" s="8" t="s">
        <v>2168</v>
      </c>
      <c r="C585" s="8" t="s">
        <v>2</v>
      </c>
      <c r="D585" s="8" t="s">
        <v>2169</v>
      </c>
      <c r="E585" s="8" t="s">
        <v>2170</v>
      </c>
      <c r="F585" s="8" t="s">
        <v>2171</v>
      </c>
      <c r="G585" s="9">
        <v>130581.66687187065</v>
      </c>
      <c r="H585" s="17">
        <v>6</v>
      </c>
      <c r="I585" s="4" t="s">
        <v>76</v>
      </c>
      <c r="J585" s="8" t="s">
        <v>664</v>
      </c>
      <c r="K585" s="8" t="s">
        <v>67</v>
      </c>
      <c r="L585" s="8" t="s">
        <v>2172</v>
      </c>
      <c r="M585" s="8">
        <v>13.8</v>
      </c>
      <c r="N585" s="8" t="s">
        <v>69</v>
      </c>
      <c r="O585" s="8">
        <v>25</v>
      </c>
      <c r="P585" s="8" t="s">
        <v>9</v>
      </c>
      <c r="Q585" s="8" t="s">
        <v>2141</v>
      </c>
      <c r="R585" s="8" t="s">
        <v>4210</v>
      </c>
      <c r="S585" s="19">
        <v>45047</v>
      </c>
      <c r="T585" s="6">
        <v>2023</v>
      </c>
      <c r="U585" s="4" t="s">
        <v>4293</v>
      </c>
      <c r="V585" s="15" t="s">
        <v>4294</v>
      </c>
      <c r="W585" s="25"/>
      <c r="X585" s="25"/>
      <c r="Y585" s="25"/>
      <c r="Z585" s="25"/>
      <c r="AA585" s="25"/>
      <c r="AB585" s="25"/>
      <c r="AC585" s="25"/>
      <c r="AD585" s="7" t="str">
        <f t="shared" si="19"/>
        <v>PRT-PORTUGUESA -6</v>
      </c>
      <c r="AE585" s="8" t="s">
        <v>109</v>
      </c>
      <c r="AF585" s="8"/>
      <c r="AG585" s="8"/>
      <c r="AH585" s="8" t="s">
        <v>73</v>
      </c>
      <c r="AI585" s="5">
        <f t="shared" si="18"/>
        <v>6</v>
      </c>
    </row>
    <row r="586" spans="1:35" s="5" customFormat="1" ht="84.9" hidden="1" customHeight="1" x14ac:dyDescent="0.3">
      <c r="A586" s="7">
        <v>585</v>
      </c>
      <c r="B586" s="8" t="s">
        <v>2173</v>
      </c>
      <c r="C586" s="8" t="s">
        <v>2</v>
      </c>
      <c r="D586" s="8" t="s">
        <v>2169</v>
      </c>
      <c r="E586" s="8" t="s">
        <v>2170</v>
      </c>
      <c r="F586" s="8" t="s">
        <v>2171</v>
      </c>
      <c r="G586" s="9">
        <v>111248.33353853734</v>
      </c>
      <c r="H586" s="17">
        <v>6</v>
      </c>
      <c r="I586" s="4" t="s">
        <v>76</v>
      </c>
      <c r="J586" s="8" t="s">
        <v>664</v>
      </c>
      <c r="K586" s="8" t="s">
        <v>67</v>
      </c>
      <c r="L586" s="8" t="s">
        <v>2174</v>
      </c>
      <c r="M586" s="8" t="s">
        <v>2175</v>
      </c>
      <c r="N586" s="8" t="s">
        <v>69</v>
      </c>
      <c r="O586" s="8">
        <v>10</v>
      </c>
      <c r="P586" s="8" t="s">
        <v>9</v>
      </c>
      <c r="Q586" s="8" t="s">
        <v>12</v>
      </c>
      <c r="R586" s="8" t="s">
        <v>4211</v>
      </c>
      <c r="S586" s="19">
        <v>45859</v>
      </c>
      <c r="T586" s="6">
        <v>2025</v>
      </c>
      <c r="U586" s="4" t="s">
        <v>4295</v>
      </c>
      <c r="V586" s="15" t="s">
        <v>4234</v>
      </c>
      <c r="W586" s="25"/>
      <c r="X586" s="25"/>
      <c r="Y586" s="25"/>
      <c r="Z586" s="25"/>
      <c r="AA586" s="25"/>
      <c r="AB586" s="25"/>
      <c r="AC586" s="25"/>
      <c r="AD586" s="7" t="str">
        <f t="shared" si="19"/>
        <v>PRT-PORTUGUESA -7</v>
      </c>
      <c r="AE586" s="8" t="s">
        <v>109</v>
      </c>
      <c r="AF586" s="8"/>
      <c r="AG586" s="8"/>
      <c r="AH586" s="8" t="s">
        <v>73</v>
      </c>
      <c r="AI586" s="5">
        <f t="shared" si="18"/>
        <v>7</v>
      </c>
    </row>
    <row r="587" spans="1:35" s="5" customFormat="1" ht="84.9" hidden="1" customHeight="1" x14ac:dyDescent="0.3">
      <c r="A587" s="7">
        <v>586</v>
      </c>
      <c r="B587" s="8" t="s">
        <v>2176</v>
      </c>
      <c r="C587" s="8" t="s">
        <v>2</v>
      </c>
      <c r="D587" s="8" t="s">
        <v>2169</v>
      </c>
      <c r="E587" s="8" t="s">
        <v>2170</v>
      </c>
      <c r="F587" s="8" t="s">
        <v>2171</v>
      </c>
      <c r="G587" s="9">
        <v>285248.33353853732</v>
      </c>
      <c r="H587" s="17">
        <v>6</v>
      </c>
      <c r="I587" s="4" t="s">
        <v>76</v>
      </c>
      <c r="J587" s="8" t="s">
        <v>15</v>
      </c>
      <c r="K587" s="8" t="s">
        <v>67</v>
      </c>
      <c r="L587" s="8" t="s">
        <v>2177</v>
      </c>
      <c r="M587" s="8">
        <v>34.5</v>
      </c>
      <c r="N587" s="8" t="s">
        <v>69</v>
      </c>
      <c r="O587" s="8">
        <v>15</v>
      </c>
      <c r="P587" s="8" t="s">
        <v>9</v>
      </c>
      <c r="Q587" s="8" t="s">
        <v>2178</v>
      </c>
      <c r="R587" s="8" t="s">
        <v>4212</v>
      </c>
      <c r="S587" s="19">
        <v>46894</v>
      </c>
      <c r="T587" s="6">
        <v>2028</v>
      </c>
      <c r="U587" s="4" t="s">
        <v>4243</v>
      </c>
      <c r="V587" s="15" t="s">
        <v>4246</v>
      </c>
      <c r="W587" s="25"/>
      <c r="X587" s="25"/>
      <c r="Y587" s="25"/>
      <c r="Z587" s="25"/>
      <c r="AA587" s="25"/>
      <c r="AB587" s="25"/>
      <c r="AC587" s="25"/>
      <c r="AD587" s="7" t="str">
        <f t="shared" si="19"/>
        <v>PRT-PORTUGUESA -8</v>
      </c>
      <c r="AE587" s="8" t="s">
        <v>109</v>
      </c>
      <c r="AF587" s="8"/>
      <c r="AG587" s="8"/>
      <c r="AH587" s="8" t="s">
        <v>73</v>
      </c>
      <c r="AI587" s="5">
        <f t="shared" si="18"/>
        <v>8</v>
      </c>
    </row>
    <row r="588" spans="1:35" s="5" customFormat="1" ht="84.9" hidden="1" customHeight="1" x14ac:dyDescent="0.3">
      <c r="A588" s="7">
        <v>587</v>
      </c>
      <c r="B588" s="8" t="s">
        <v>2179</v>
      </c>
      <c r="C588" s="8" t="s">
        <v>2</v>
      </c>
      <c r="D588" s="8" t="s">
        <v>2169</v>
      </c>
      <c r="E588" s="8" t="s">
        <v>2170</v>
      </c>
      <c r="F588" s="8" t="s">
        <v>2171</v>
      </c>
      <c r="G588" s="9">
        <v>362581.66687187133</v>
      </c>
      <c r="H588" s="17">
        <v>4</v>
      </c>
      <c r="I588" s="4" t="s">
        <v>76</v>
      </c>
      <c r="J588" s="8" t="s">
        <v>15</v>
      </c>
      <c r="K588" s="8" t="s">
        <v>67</v>
      </c>
      <c r="L588" s="8" t="s">
        <v>2180</v>
      </c>
      <c r="M588" s="8">
        <v>13.8</v>
      </c>
      <c r="N588" s="8" t="s">
        <v>69</v>
      </c>
      <c r="O588" s="8">
        <v>20</v>
      </c>
      <c r="P588" s="8" t="s">
        <v>9</v>
      </c>
      <c r="Q588" s="8" t="s">
        <v>2178</v>
      </c>
      <c r="R588" s="8" t="s">
        <v>4213</v>
      </c>
      <c r="S588" s="19">
        <v>46894</v>
      </c>
      <c r="T588" s="6">
        <v>2028</v>
      </c>
      <c r="U588" s="4" t="s">
        <v>4243</v>
      </c>
      <c r="V588" s="15" t="s">
        <v>4248</v>
      </c>
      <c r="W588" s="25"/>
      <c r="X588" s="25"/>
      <c r="Y588" s="25"/>
      <c r="Z588" s="25"/>
      <c r="AA588" s="25"/>
      <c r="AB588" s="25"/>
      <c r="AC588" s="25"/>
      <c r="AD588" s="7" t="str">
        <f t="shared" si="19"/>
        <v>PRT-PORTUGUESA -9</v>
      </c>
      <c r="AE588" s="8" t="s">
        <v>109</v>
      </c>
      <c r="AF588" s="8"/>
      <c r="AG588" s="8"/>
      <c r="AH588" s="8" t="s">
        <v>73</v>
      </c>
      <c r="AI588" s="5">
        <f t="shared" si="18"/>
        <v>9</v>
      </c>
    </row>
    <row r="589" spans="1:35" s="5" customFormat="1" ht="84.9" hidden="1" customHeight="1" x14ac:dyDescent="0.3">
      <c r="A589" s="7">
        <v>588</v>
      </c>
      <c r="B589" s="8" t="s">
        <v>2181</v>
      </c>
      <c r="C589" s="8" t="s">
        <v>2</v>
      </c>
      <c r="D589" s="8" t="s">
        <v>2169</v>
      </c>
      <c r="E589" s="8" t="s">
        <v>2170</v>
      </c>
      <c r="F589" s="8" t="s">
        <v>2171</v>
      </c>
      <c r="G589" s="9">
        <v>275527.22229062399</v>
      </c>
      <c r="H589" s="17">
        <v>1</v>
      </c>
      <c r="I589" s="4" t="s">
        <v>76</v>
      </c>
      <c r="J589" s="8" t="s">
        <v>15</v>
      </c>
      <c r="K589" s="8" t="s">
        <v>67</v>
      </c>
      <c r="L589" s="8" t="s">
        <v>2182</v>
      </c>
      <c r="M589" s="8">
        <v>34.5</v>
      </c>
      <c r="N589" s="8" t="s">
        <v>69</v>
      </c>
      <c r="O589" s="8">
        <v>15</v>
      </c>
      <c r="P589" s="8" t="s">
        <v>9</v>
      </c>
      <c r="Q589" s="8" t="s">
        <v>2160</v>
      </c>
      <c r="R589" s="8" t="s">
        <v>4214</v>
      </c>
      <c r="S589" s="19">
        <v>46569</v>
      </c>
      <c r="T589" s="6">
        <v>2027</v>
      </c>
      <c r="U589" s="4" t="s">
        <v>4241</v>
      </c>
      <c r="V589" s="15" t="s">
        <v>4292</v>
      </c>
      <c r="W589" s="25"/>
      <c r="X589" s="25"/>
      <c r="Y589" s="25"/>
      <c r="Z589" s="25"/>
      <c r="AA589" s="25"/>
      <c r="AB589" s="25"/>
      <c r="AC589" s="25"/>
      <c r="AD589" s="7" t="str">
        <f t="shared" si="19"/>
        <v>PRT-PORTUGUESA -10</v>
      </c>
      <c r="AE589" s="8" t="s">
        <v>109</v>
      </c>
      <c r="AF589" s="8"/>
      <c r="AG589" s="8"/>
      <c r="AH589" s="8" t="s">
        <v>73</v>
      </c>
      <c r="AI589" s="5">
        <f t="shared" si="18"/>
        <v>10</v>
      </c>
    </row>
    <row r="590" spans="1:35" s="5" customFormat="1" ht="84.9" hidden="1" customHeight="1" x14ac:dyDescent="0.3">
      <c r="A590" s="7">
        <v>589</v>
      </c>
      <c r="B590" s="8" t="s">
        <v>2183</v>
      </c>
      <c r="C590" s="8" t="s">
        <v>2</v>
      </c>
      <c r="D590" s="8" t="s">
        <v>2169</v>
      </c>
      <c r="E590" s="8" t="s">
        <v>2170</v>
      </c>
      <c r="F590" s="8" t="s">
        <v>2171</v>
      </c>
      <c r="G590" s="9">
        <v>352860.55562395666</v>
      </c>
      <c r="H590" s="17">
        <v>1</v>
      </c>
      <c r="I590" s="4" t="s">
        <v>76</v>
      </c>
      <c r="J590" s="8" t="s">
        <v>15</v>
      </c>
      <c r="K590" s="8" t="s">
        <v>67</v>
      </c>
      <c r="L590" s="8" t="s">
        <v>2184</v>
      </c>
      <c r="M590" s="8">
        <v>34.5</v>
      </c>
      <c r="N590" s="8" t="s">
        <v>69</v>
      </c>
      <c r="O590" s="8">
        <v>15</v>
      </c>
      <c r="P590" s="8" t="s">
        <v>9</v>
      </c>
      <c r="Q590" s="8" t="s">
        <v>2178</v>
      </c>
      <c r="R590" s="8" t="s">
        <v>4215</v>
      </c>
      <c r="S590" s="19">
        <v>47239</v>
      </c>
      <c r="T590" s="6">
        <v>2029</v>
      </c>
      <c r="U590" s="4" t="s">
        <v>4249</v>
      </c>
      <c r="V590" s="15" t="s">
        <v>4250</v>
      </c>
      <c r="W590" s="25"/>
      <c r="X590" s="25"/>
      <c r="Y590" s="25"/>
      <c r="Z590" s="25"/>
      <c r="AA590" s="25"/>
      <c r="AB590" s="25"/>
      <c r="AC590" s="25"/>
      <c r="AD590" s="7" t="str">
        <f t="shared" si="19"/>
        <v>PRT-PORTUGUESA -11</v>
      </c>
      <c r="AE590" s="8" t="s">
        <v>109</v>
      </c>
      <c r="AF590" s="8"/>
      <c r="AG590" s="8"/>
      <c r="AH590" s="8" t="s">
        <v>73</v>
      </c>
      <c r="AI590" s="5">
        <f t="shared" si="18"/>
        <v>11</v>
      </c>
    </row>
    <row r="591" spans="1:35" s="5" customFormat="1" ht="84.9" hidden="1" customHeight="1" x14ac:dyDescent="0.3">
      <c r="A591" s="7">
        <v>590</v>
      </c>
      <c r="B591" s="8" t="s">
        <v>2185</v>
      </c>
      <c r="C591" s="8" t="s">
        <v>2</v>
      </c>
      <c r="D591" s="8" t="s">
        <v>2169</v>
      </c>
      <c r="E591" s="8" t="s">
        <v>2170</v>
      </c>
      <c r="F591" s="8" t="s">
        <v>2171</v>
      </c>
      <c r="G591" s="9">
        <v>246581.66687187066</v>
      </c>
      <c r="H591" s="17">
        <v>4</v>
      </c>
      <c r="I591" s="4" t="s">
        <v>76</v>
      </c>
      <c r="J591" s="8" t="s">
        <v>15</v>
      </c>
      <c r="K591" s="8" t="s">
        <v>67</v>
      </c>
      <c r="L591" s="8" t="s">
        <v>2184</v>
      </c>
      <c r="M591" s="8">
        <v>13.8</v>
      </c>
      <c r="N591" s="8" t="s">
        <v>69</v>
      </c>
      <c r="O591" s="8">
        <v>20</v>
      </c>
      <c r="P591" s="8" t="s">
        <v>9</v>
      </c>
      <c r="Q591" s="8" t="s">
        <v>2178</v>
      </c>
      <c r="R591" s="8" t="s">
        <v>4215</v>
      </c>
      <c r="S591" s="19">
        <v>47239</v>
      </c>
      <c r="T591" s="6">
        <v>2029</v>
      </c>
      <c r="U591" s="4" t="s">
        <v>4249</v>
      </c>
      <c r="V591" s="15" t="s">
        <v>4296</v>
      </c>
      <c r="W591" s="25"/>
      <c r="X591" s="25"/>
      <c r="Y591" s="25"/>
      <c r="Z591" s="25"/>
      <c r="AA591" s="25"/>
      <c r="AB591" s="25"/>
      <c r="AC591" s="25"/>
      <c r="AD591" s="7" t="str">
        <f t="shared" si="19"/>
        <v>PRT-PORTUGUESA -12</v>
      </c>
      <c r="AE591" s="8" t="s">
        <v>109</v>
      </c>
      <c r="AF591" s="8"/>
      <c r="AG591" s="8"/>
      <c r="AH591" s="8" t="s">
        <v>73</v>
      </c>
      <c r="AI591" s="5">
        <f t="shared" si="18"/>
        <v>12</v>
      </c>
    </row>
    <row r="592" spans="1:35" s="5" customFormat="1" ht="84.9" hidden="1" customHeight="1" x14ac:dyDescent="0.3">
      <c r="A592" s="7">
        <v>591</v>
      </c>
      <c r="B592" s="8" t="s">
        <v>2186</v>
      </c>
      <c r="C592" s="8" t="s">
        <v>2</v>
      </c>
      <c r="D592" s="8" t="s">
        <v>2169</v>
      </c>
      <c r="E592" s="8" t="s">
        <v>2170</v>
      </c>
      <c r="F592" s="8" t="s">
        <v>2171</v>
      </c>
      <c r="G592" s="9">
        <v>236860.55562395666</v>
      </c>
      <c r="H592" s="17">
        <v>1</v>
      </c>
      <c r="I592" s="4" t="s">
        <v>76</v>
      </c>
      <c r="J592" s="8" t="s">
        <v>15</v>
      </c>
      <c r="K592" s="8" t="s">
        <v>67</v>
      </c>
      <c r="L592" s="8" t="s">
        <v>2187</v>
      </c>
      <c r="M592" s="8">
        <v>34.5</v>
      </c>
      <c r="N592" s="8" t="s">
        <v>69</v>
      </c>
      <c r="O592" s="8">
        <v>15</v>
      </c>
      <c r="P592" s="8" t="s">
        <v>9</v>
      </c>
      <c r="Q592" s="8" t="s">
        <v>2160</v>
      </c>
      <c r="R592" s="8" t="s">
        <v>4214</v>
      </c>
      <c r="S592" s="19">
        <v>46569</v>
      </c>
      <c r="T592" s="6">
        <v>2027</v>
      </c>
      <c r="U592" s="4" t="s">
        <v>4241</v>
      </c>
      <c r="V592" s="15" t="s">
        <v>4292</v>
      </c>
      <c r="W592" s="25"/>
      <c r="X592" s="25"/>
      <c r="Y592" s="25"/>
      <c r="Z592" s="25"/>
      <c r="AA592" s="25"/>
      <c r="AB592" s="25"/>
      <c r="AC592" s="25"/>
      <c r="AD592" s="7" t="str">
        <f t="shared" si="19"/>
        <v>PRT-PORTUGUESA -13</v>
      </c>
      <c r="AE592" s="8" t="s">
        <v>109</v>
      </c>
      <c r="AF592" s="8"/>
      <c r="AG592" s="8"/>
      <c r="AH592" s="8" t="s">
        <v>73</v>
      </c>
      <c r="AI592" s="5">
        <f t="shared" si="18"/>
        <v>13</v>
      </c>
    </row>
    <row r="593" spans="1:35" s="5" customFormat="1" ht="84.9" hidden="1" customHeight="1" x14ac:dyDescent="0.3">
      <c r="A593" s="7">
        <v>592</v>
      </c>
      <c r="B593" s="8" t="s">
        <v>2188</v>
      </c>
      <c r="C593" s="8" t="s">
        <v>2</v>
      </c>
      <c r="D593" s="8" t="s">
        <v>2169</v>
      </c>
      <c r="E593" s="8" t="s">
        <v>2170</v>
      </c>
      <c r="F593" s="8" t="s">
        <v>2171</v>
      </c>
      <c r="G593" s="9">
        <v>272944.42042395665</v>
      </c>
      <c r="H593" s="17">
        <v>1</v>
      </c>
      <c r="I593" s="4" t="s">
        <v>76</v>
      </c>
      <c r="J593" s="8" t="s">
        <v>15</v>
      </c>
      <c r="K593" s="8" t="s">
        <v>67</v>
      </c>
      <c r="L593" s="8" t="s">
        <v>2189</v>
      </c>
      <c r="M593" s="8">
        <v>13.8</v>
      </c>
      <c r="N593" s="8" t="s">
        <v>69</v>
      </c>
      <c r="O593" s="8">
        <v>15</v>
      </c>
      <c r="P593" s="8" t="s">
        <v>9</v>
      </c>
      <c r="Q593" s="8" t="s">
        <v>2178</v>
      </c>
      <c r="R593" s="8" t="s">
        <v>4216</v>
      </c>
      <c r="S593" s="19">
        <v>45931</v>
      </c>
      <c r="T593" s="6">
        <v>2025</v>
      </c>
      <c r="U593" s="4"/>
      <c r="V593" s="15"/>
      <c r="W593" s="25"/>
      <c r="X593" s="25"/>
      <c r="Y593" s="25"/>
      <c r="Z593" s="25"/>
      <c r="AA593" s="25"/>
      <c r="AB593" s="25"/>
      <c r="AC593" s="25"/>
      <c r="AD593" s="7" t="str">
        <f t="shared" si="19"/>
        <v>PRT-PORTUGUESA -14</v>
      </c>
      <c r="AE593" s="8" t="s">
        <v>109</v>
      </c>
      <c r="AF593" s="8"/>
      <c r="AG593" s="8"/>
      <c r="AH593" s="8" t="s">
        <v>73</v>
      </c>
      <c r="AI593" s="5">
        <f t="shared" si="18"/>
        <v>14</v>
      </c>
    </row>
    <row r="594" spans="1:35" s="5" customFormat="1" ht="84.9" hidden="1" customHeight="1" x14ac:dyDescent="0.3">
      <c r="A594" s="7">
        <v>593</v>
      </c>
      <c r="B594" s="8" t="s">
        <v>2190</v>
      </c>
      <c r="C594" s="8" t="s">
        <v>2</v>
      </c>
      <c r="D594" s="8" t="s">
        <v>2169</v>
      </c>
      <c r="E594" s="8" t="s">
        <v>2170</v>
      </c>
      <c r="F594" s="8" t="s">
        <v>2171</v>
      </c>
      <c r="G594" s="9">
        <v>272944.42042395665</v>
      </c>
      <c r="H594" s="17">
        <v>1</v>
      </c>
      <c r="I594" s="4" t="s">
        <v>76</v>
      </c>
      <c r="J594" s="8" t="s">
        <v>15</v>
      </c>
      <c r="K594" s="8" t="s">
        <v>67</v>
      </c>
      <c r="L594" s="8" t="s">
        <v>2191</v>
      </c>
      <c r="M594" s="8">
        <v>13.8</v>
      </c>
      <c r="N594" s="8" t="s">
        <v>69</v>
      </c>
      <c r="O594" s="8">
        <v>15</v>
      </c>
      <c r="P594" s="8" t="s">
        <v>9</v>
      </c>
      <c r="Q594" s="8" t="s">
        <v>2141</v>
      </c>
      <c r="R594" s="8" t="s">
        <v>4210</v>
      </c>
      <c r="S594" s="19">
        <v>47665</v>
      </c>
      <c r="T594" s="6">
        <v>2030</v>
      </c>
      <c r="U594" s="4" t="s">
        <v>4261</v>
      </c>
      <c r="V594" s="15" t="s">
        <v>4297</v>
      </c>
      <c r="W594" s="25"/>
      <c r="X594" s="25"/>
      <c r="Y594" s="25"/>
      <c r="Z594" s="25"/>
      <c r="AA594" s="25"/>
      <c r="AB594" s="25"/>
      <c r="AC594" s="25"/>
      <c r="AD594" s="7" t="str">
        <f t="shared" si="19"/>
        <v>PRT-PORTUGUESA -15</v>
      </c>
      <c r="AE594" s="8" t="s">
        <v>109</v>
      </c>
      <c r="AF594" s="8"/>
      <c r="AG594" s="8"/>
      <c r="AH594" s="8" t="s">
        <v>73</v>
      </c>
      <c r="AI594" s="5">
        <f t="shared" si="18"/>
        <v>15</v>
      </c>
    </row>
    <row r="595" spans="1:35" s="5" customFormat="1" ht="84.9" hidden="1" customHeight="1" x14ac:dyDescent="0.3">
      <c r="A595" s="7">
        <v>594</v>
      </c>
      <c r="B595" s="8" t="s">
        <v>2192</v>
      </c>
      <c r="C595" s="8" t="s">
        <v>2</v>
      </c>
      <c r="D595" s="8" t="s">
        <v>2169</v>
      </c>
      <c r="E595" s="8" t="s">
        <v>2170</v>
      </c>
      <c r="F595" s="8" t="s">
        <v>2171</v>
      </c>
      <c r="G595" s="9">
        <v>234277.75375728999</v>
      </c>
      <c r="H595" s="17">
        <v>1</v>
      </c>
      <c r="I595" s="4" t="s">
        <v>76</v>
      </c>
      <c r="J595" s="8" t="s">
        <v>15</v>
      </c>
      <c r="K595" s="8" t="s">
        <v>67</v>
      </c>
      <c r="L595" s="8" t="s">
        <v>2191</v>
      </c>
      <c r="M595" s="8">
        <v>13.8</v>
      </c>
      <c r="N595" s="8" t="s">
        <v>69</v>
      </c>
      <c r="O595" s="8">
        <v>10</v>
      </c>
      <c r="P595" s="8" t="s">
        <v>9</v>
      </c>
      <c r="Q595" s="8" t="s">
        <v>2141</v>
      </c>
      <c r="R595" s="8" t="s">
        <v>4210</v>
      </c>
      <c r="S595" s="19">
        <v>47665</v>
      </c>
      <c r="T595" s="6">
        <v>2030</v>
      </c>
      <c r="U595" s="4" t="s">
        <v>4261</v>
      </c>
      <c r="V595" s="15" t="s">
        <v>4297</v>
      </c>
      <c r="W595" s="25"/>
      <c r="X595" s="25"/>
      <c r="Y595" s="25"/>
      <c r="Z595" s="25"/>
      <c r="AA595" s="25"/>
      <c r="AB595" s="25"/>
      <c r="AC595" s="25"/>
      <c r="AD595" s="7" t="str">
        <f t="shared" si="19"/>
        <v>PRT-PORTUGUESA -16</v>
      </c>
      <c r="AE595" s="8" t="s">
        <v>109</v>
      </c>
      <c r="AF595" s="8"/>
      <c r="AG595" s="8"/>
      <c r="AH595" s="8" t="s">
        <v>73</v>
      </c>
      <c r="AI595" s="5">
        <f t="shared" si="18"/>
        <v>16</v>
      </c>
    </row>
    <row r="596" spans="1:35" s="5" customFormat="1" ht="84.9" hidden="1" customHeight="1" x14ac:dyDescent="0.3">
      <c r="A596" s="7">
        <v>595</v>
      </c>
      <c r="B596" s="8" t="s">
        <v>2193</v>
      </c>
      <c r="C596" s="8" t="s">
        <v>2</v>
      </c>
      <c r="D596" s="8" t="s">
        <v>2169</v>
      </c>
      <c r="E596" s="8" t="s">
        <v>2170</v>
      </c>
      <c r="F596" s="8" t="s">
        <v>2171</v>
      </c>
      <c r="G596" s="9">
        <v>203344.42042395668</v>
      </c>
      <c r="H596" s="17">
        <v>1</v>
      </c>
      <c r="I596" s="4" t="s">
        <v>76</v>
      </c>
      <c r="J596" s="8" t="s">
        <v>15</v>
      </c>
      <c r="K596" s="8" t="s">
        <v>67</v>
      </c>
      <c r="L596" s="8" t="s">
        <v>2191</v>
      </c>
      <c r="M596" s="8">
        <v>13.8</v>
      </c>
      <c r="N596" s="8" t="s">
        <v>69</v>
      </c>
      <c r="O596" s="8">
        <v>6</v>
      </c>
      <c r="P596" s="8" t="s">
        <v>9</v>
      </c>
      <c r="Q596" s="8" t="s">
        <v>2141</v>
      </c>
      <c r="R596" s="8" t="s">
        <v>4210</v>
      </c>
      <c r="S596" s="19">
        <v>47665</v>
      </c>
      <c r="T596" s="6">
        <v>2030</v>
      </c>
      <c r="U596" s="4" t="s">
        <v>4261</v>
      </c>
      <c r="V596" s="15" t="s">
        <v>4297</v>
      </c>
      <c r="W596" s="25"/>
      <c r="X596" s="25"/>
      <c r="Y596" s="25"/>
      <c r="Z596" s="25"/>
      <c r="AA596" s="25"/>
      <c r="AB596" s="25"/>
      <c r="AC596" s="25"/>
      <c r="AD596" s="7" t="str">
        <f t="shared" si="19"/>
        <v>PRT-PORTUGUESA -17</v>
      </c>
      <c r="AE596" s="8" t="s">
        <v>109</v>
      </c>
      <c r="AF596" s="8"/>
      <c r="AG596" s="8"/>
      <c r="AH596" s="8" t="s">
        <v>73</v>
      </c>
      <c r="AI596" s="5">
        <f t="shared" si="18"/>
        <v>17</v>
      </c>
    </row>
    <row r="597" spans="1:35" s="5" customFormat="1" ht="84.9" hidden="1" customHeight="1" x14ac:dyDescent="0.3">
      <c r="A597" s="7">
        <v>596</v>
      </c>
      <c r="B597" s="8" t="s">
        <v>2194</v>
      </c>
      <c r="C597" s="8" t="s">
        <v>2</v>
      </c>
      <c r="D597" s="8" t="s">
        <v>2169</v>
      </c>
      <c r="E597" s="8" t="s">
        <v>2170</v>
      </c>
      <c r="F597" s="8" t="s">
        <v>2171</v>
      </c>
      <c r="G597" s="9">
        <v>311611.08709062333</v>
      </c>
      <c r="H597" s="17">
        <v>1</v>
      </c>
      <c r="I597" s="4" t="s">
        <v>76</v>
      </c>
      <c r="J597" s="8" t="s">
        <v>15</v>
      </c>
      <c r="K597" s="8" t="s">
        <v>67</v>
      </c>
      <c r="L597" s="8" t="s">
        <v>2191</v>
      </c>
      <c r="M597" s="8">
        <v>34.5</v>
      </c>
      <c r="N597" s="8" t="s">
        <v>69</v>
      </c>
      <c r="O597" s="8">
        <v>20</v>
      </c>
      <c r="P597" s="8" t="s">
        <v>9</v>
      </c>
      <c r="Q597" s="8" t="s">
        <v>2141</v>
      </c>
      <c r="R597" s="8" t="s">
        <v>4210</v>
      </c>
      <c r="S597" s="19">
        <v>47665</v>
      </c>
      <c r="T597" s="6">
        <v>2030</v>
      </c>
      <c r="U597" s="4" t="s">
        <v>4261</v>
      </c>
      <c r="V597" s="15" t="s">
        <v>4297</v>
      </c>
      <c r="W597" s="25"/>
      <c r="X597" s="25"/>
      <c r="Y597" s="25"/>
      <c r="Z597" s="25"/>
      <c r="AA597" s="25"/>
      <c r="AB597" s="25"/>
      <c r="AC597" s="25"/>
      <c r="AD597" s="7" t="str">
        <f t="shared" si="19"/>
        <v>PRT-PORTUGUESA -18</v>
      </c>
      <c r="AE597" s="8" t="s">
        <v>109</v>
      </c>
      <c r="AF597" s="8"/>
      <c r="AG597" s="8"/>
      <c r="AH597" s="8" t="s">
        <v>73</v>
      </c>
      <c r="AI597" s="5">
        <f t="shared" si="18"/>
        <v>18</v>
      </c>
    </row>
    <row r="598" spans="1:35" s="5" customFormat="1" ht="84.9" hidden="1" customHeight="1" x14ac:dyDescent="0.3">
      <c r="A598" s="7">
        <v>597</v>
      </c>
      <c r="B598" s="8" t="s">
        <v>2195</v>
      </c>
      <c r="C598" s="8" t="s">
        <v>2</v>
      </c>
      <c r="D598" s="8" t="s">
        <v>2169</v>
      </c>
      <c r="E598" s="8" t="s">
        <v>2170</v>
      </c>
      <c r="F598" s="8" t="s">
        <v>2171</v>
      </c>
      <c r="G598" s="9">
        <v>350277.75375729002</v>
      </c>
      <c r="H598" s="17">
        <v>1</v>
      </c>
      <c r="I598" s="4" t="s">
        <v>76</v>
      </c>
      <c r="J598" s="8" t="s">
        <v>664</v>
      </c>
      <c r="K598" s="8" t="s">
        <v>67</v>
      </c>
      <c r="L598" s="8" t="s">
        <v>2191</v>
      </c>
      <c r="M598" s="8">
        <v>34.5</v>
      </c>
      <c r="N598" s="8" t="s">
        <v>69</v>
      </c>
      <c r="O598" s="8">
        <v>25</v>
      </c>
      <c r="P598" s="8" t="s">
        <v>9</v>
      </c>
      <c r="Q598" s="8" t="s">
        <v>2196</v>
      </c>
      <c r="R598" s="8" t="s">
        <v>4217</v>
      </c>
      <c r="S598" s="19">
        <v>47665</v>
      </c>
      <c r="T598" s="6">
        <v>2030</v>
      </c>
      <c r="U598" s="4" t="s">
        <v>4261</v>
      </c>
      <c r="V598" s="15" t="s">
        <v>4297</v>
      </c>
      <c r="W598" s="25"/>
      <c r="X598" s="25"/>
      <c r="Y598" s="25"/>
      <c r="Z598" s="25"/>
      <c r="AA598" s="25"/>
      <c r="AB598" s="25"/>
      <c r="AC598" s="25"/>
      <c r="AD598" s="7" t="str">
        <f t="shared" si="19"/>
        <v>PRT-PORTUGUESA -19</v>
      </c>
      <c r="AE598" s="8" t="s">
        <v>109</v>
      </c>
      <c r="AF598" s="8"/>
      <c r="AG598" s="8"/>
      <c r="AH598" s="8" t="s">
        <v>73</v>
      </c>
      <c r="AI598" s="5">
        <f t="shared" si="18"/>
        <v>19</v>
      </c>
    </row>
    <row r="599" spans="1:35" s="5" customFormat="1" ht="84.9" hidden="1" customHeight="1" x14ac:dyDescent="0.3">
      <c r="A599" s="7">
        <v>598</v>
      </c>
      <c r="B599" s="8" t="s">
        <v>2197</v>
      </c>
      <c r="C599" s="8" t="s">
        <v>2</v>
      </c>
      <c r="D599" s="8" t="s">
        <v>2169</v>
      </c>
      <c r="E599" s="8" t="s">
        <v>2170</v>
      </c>
      <c r="F599" s="8" t="s">
        <v>2171</v>
      </c>
      <c r="G599" s="9">
        <v>172411.08709062333</v>
      </c>
      <c r="H599" s="17">
        <v>1</v>
      </c>
      <c r="I599" s="4" t="s">
        <v>76</v>
      </c>
      <c r="J599" s="8" t="s">
        <v>15</v>
      </c>
      <c r="K599" s="8" t="s">
        <v>67</v>
      </c>
      <c r="L599" s="8" t="s">
        <v>2198</v>
      </c>
      <c r="M599" s="8">
        <v>13.8</v>
      </c>
      <c r="N599" s="8" t="s">
        <v>69</v>
      </c>
      <c r="O599" s="8">
        <v>2</v>
      </c>
      <c r="P599" s="8" t="s">
        <v>9</v>
      </c>
      <c r="Q599" s="8" t="s">
        <v>2199</v>
      </c>
      <c r="R599" s="8" t="s">
        <v>4218</v>
      </c>
      <c r="S599" s="19">
        <v>45931</v>
      </c>
      <c r="T599" s="6">
        <v>2025</v>
      </c>
      <c r="U599" s="4"/>
      <c r="V599" s="15"/>
      <c r="W599" s="25"/>
      <c r="X599" s="25"/>
      <c r="Y599" s="25"/>
      <c r="Z599" s="25"/>
      <c r="AA599" s="25"/>
      <c r="AB599" s="25"/>
      <c r="AC599" s="25"/>
      <c r="AD599" s="7" t="str">
        <f t="shared" si="19"/>
        <v>PRT-PORTUGUESA -20</v>
      </c>
      <c r="AE599" s="8" t="s">
        <v>109</v>
      </c>
      <c r="AF599" s="8"/>
      <c r="AG599" s="8"/>
      <c r="AH599" s="8" t="s">
        <v>73</v>
      </c>
      <c r="AI599" s="5">
        <f t="shared" si="18"/>
        <v>20</v>
      </c>
    </row>
    <row r="600" spans="1:35" s="5" customFormat="1" ht="84.9" hidden="1" customHeight="1" x14ac:dyDescent="0.3">
      <c r="A600" s="7">
        <v>599</v>
      </c>
      <c r="B600" s="8" t="s">
        <v>2200</v>
      </c>
      <c r="C600" s="8" t="s">
        <v>2</v>
      </c>
      <c r="D600" s="8" t="s">
        <v>2169</v>
      </c>
      <c r="E600" s="8" t="s">
        <v>2170</v>
      </c>
      <c r="F600" s="8" t="s">
        <v>2171</v>
      </c>
      <c r="G600" s="9">
        <v>180144.42042395668</v>
      </c>
      <c r="H600" s="17">
        <v>1</v>
      </c>
      <c r="I600" s="4" t="s">
        <v>76</v>
      </c>
      <c r="J600" s="8" t="s">
        <v>15</v>
      </c>
      <c r="K600" s="8" t="s">
        <v>67</v>
      </c>
      <c r="L600" s="8" t="s">
        <v>2201</v>
      </c>
      <c r="M600" s="8">
        <v>13.8</v>
      </c>
      <c r="N600" s="8" t="s">
        <v>597</v>
      </c>
      <c r="O600" s="8"/>
      <c r="P600" s="8" t="s">
        <v>9</v>
      </c>
      <c r="Q600" s="8" t="s">
        <v>597</v>
      </c>
      <c r="R600" s="8" t="s">
        <v>597</v>
      </c>
      <c r="S600" s="19"/>
      <c r="T600" s="6">
        <v>2025</v>
      </c>
      <c r="U600" s="4"/>
      <c r="V600" s="15"/>
      <c r="W600" s="25"/>
      <c r="X600" s="25"/>
      <c r="Y600" s="25"/>
      <c r="Z600" s="25"/>
      <c r="AA600" s="25"/>
      <c r="AB600" s="25"/>
      <c r="AC600" s="25"/>
      <c r="AD600" s="7" t="str">
        <f t="shared" si="19"/>
        <v>PRT-PORTUGUESA -21</v>
      </c>
      <c r="AE600" s="8" t="s">
        <v>109</v>
      </c>
      <c r="AF600" s="8"/>
      <c r="AG600" s="8"/>
      <c r="AH600" s="8" t="s">
        <v>73</v>
      </c>
      <c r="AI600" s="5">
        <f t="shared" si="18"/>
        <v>21</v>
      </c>
    </row>
    <row r="601" spans="1:35" s="5" customFormat="1" ht="84.9" hidden="1" customHeight="1" x14ac:dyDescent="0.3">
      <c r="A601" s="7">
        <v>600</v>
      </c>
      <c r="B601" s="8" t="s">
        <v>2202</v>
      </c>
      <c r="C601" s="8" t="s">
        <v>2</v>
      </c>
      <c r="D601" s="8" t="s">
        <v>2169</v>
      </c>
      <c r="E601" s="8" t="s">
        <v>2170</v>
      </c>
      <c r="F601" s="8" t="s">
        <v>2171</v>
      </c>
      <c r="G601" s="9">
        <v>275527.22229062399</v>
      </c>
      <c r="H601" s="17">
        <v>1</v>
      </c>
      <c r="I601" s="4" t="s">
        <v>76</v>
      </c>
      <c r="J601" s="8" t="s">
        <v>15</v>
      </c>
      <c r="K601" s="8" t="s">
        <v>67</v>
      </c>
      <c r="L601" s="8" t="s">
        <v>2203</v>
      </c>
      <c r="M601" s="8">
        <v>13.8</v>
      </c>
      <c r="N601" s="8" t="s">
        <v>69</v>
      </c>
      <c r="O601" s="8">
        <v>15</v>
      </c>
      <c r="P601" s="8" t="s">
        <v>9</v>
      </c>
      <c r="Q601" s="8" t="s">
        <v>2204</v>
      </c>
      <c r="R601" s="8" t="s">
        <v>4219</v>
      </c>
      <c r="S601" s="19">
        <v>47969</v>
      </c>
      <c r="T601" s="6">
        <v>2031</v>
      </c>
      <c r="U601" s="4" t="s">
        <v>4263</v>
      </c>
      <c r="V601" s="15" t="s">
        <v>4289</v>
      </c>
      <c r="W601" s="25"/>
      <c r="X601" s="25"/>
      <c r="Y601" s="25"/>
      <c r="Z601" s="25"/>
      <c r="AA601" s="25"/>
      <c r="AB601" s="25"/>
      <c r="AC601" s="25"/>
      <c r="AD601" s="7" t="str">
        <f t="shared" si="19"/>
        <v>PRT-PORTUGUESA -22</v>
      </c>
      <c r="AE601" s="8" t="s">
        <v>109</v>
      </c>
      <c r="AF601" s="8"/>
      <c r="AG601" s="8"/>
      <c r="AH601" s="8" t="s">
        <v>73</v>
      </c>
      <c r="AI601" s="5">
        <f t="shared" si="18"/>
        <v>22</v>
      </c>
    </row>
    <row r="602" spans="1:35" s="5" customFormat="1" ht="84.9" hidden="1" customHeight="1" x14ac:dyDescent="0.3">
      <c r="A602" s="7">
        <v>601</v>
      </c>
      <c r="B602" s="8" t="s">
        <v>2205</v>
      </c>
      <c r="C602" s="8" t="s">
        <v>2</v>
      </c>
      <c r="D602" s="8" t="s">
        <v>2169</v>
      </c>
      <c r="E602" s="8" t="s">
        <v>2170</v>
      </c>
      <c r="F602" s="8" t="s">
        <v>2171</v>
      </c>
      <c r="G602" s="9">
        <v>249744.42042395668</v>
      </c>
      <c r="H602" s="17">
        <v>1</v>
      </c>
      <c r="I602" s="4" t="s">
        <v>76</v>
      </c>
      <c r="J602" s="8" t="s">
        <v>15</v>
      </c>
      <c r="K602" s="8" t="s">
        <v>67</v>
      </c>
      <c r="L602" s="8" t="s">
        <v>2203</v>
      </c>
      <c r="M602" s="8">
        <v>13.8</v>
      </c>
      <c r="N602" s="8" t="s">
        <v>69</v>
      </c>
      <c r="O602" s="8">
        <v>12</v>
      </c>
      <c r="P602" s="8" t="s">
        <v>9</v>
      </c>
      <c r="Q602" s="8" t="s">
        <v>2204</v>
      </c>
      <c r="R602" s="8" t="s">
        <v>4219</v>
      </c>
      <c r="S602" s="19">
        <v>47969</v>
      </c>
      <c r="T602" s="6">
        <v>2031</v>
      </c>
      <c r="U602" s="4" t="s">
        <v>4263</v>
      </c>
      <c r="V602" s="15" t="s">
        <v>4289</v>
      </c>
      <c r="W602" s="25"/>
      <c r="X602" s="25"/>
      <c r="Y602" s="25"/>
      <c r="Z602" s="25"/>
      <c r="AA602" s="25"/>
      <c r="AB602" s="25"/>
      <c r="AC602" s="25"/>
      <c r="AD602" s="7" t="str">
        <f t="shared" si="19"/>
        <v>PRT-PORTUGUESA -23</v>
      </c>
      <c r="AE602" s="8" t="s">
        <v>109</v>
      </c>
      <c r="AF602" s="8"/>
      <c r="AG602" s="8"/>
      <c r="AH602" s="8" t="s">
        <v>73</v>
      </c>
      <c r="AI602" s="5">
        <f t="shared" si="18"/>
        <v>23</v>
      </c>
    </row>
    <row r="603" spans="1:35" s="5" customFormat="1" ht="84.9" hidden="1" customHeight="1" x14ac:dyDescent="0.3">
      <c r="A603" s="7">
        <v>602</v>
      </c>
      <c r="B603" s="8" t="s">
        <v>2206</v>
      </c>
      <c r="C603" s="8" t="s">
        <v>2</v>
      </c>
      <c r="D603" s="8" t="s">
        <v>2169</v>
      </c>
      <c r="E603" s="8" t="s">
        <v>2170</v>
      </c>
      <c r="F603" s="8" t="s">
        <v>2171</v>
      </c>
      <c r="G603" s="9">
        <v>359998.86500520399</v>
      </c>
      <c r="H603" s="17">
        <v>4</v>
      </c>
      <c r="I603" s="4" t="s">
        <v>76</v>
      </c>
      <c r="J603" s="8" t="s">
        <v>15</v>
      </c>
      <c r="K603" s="8" t="s">
        <v>67</v>
      </c>
      <c r="L603" s="8" t="s">
        <v>2207</v>
      </c>
      <c r="M603" s="8">
        <v>13.8</v>
      </c>
      <c r="N603" s="8" t="s">
        <v>69</v>
      </c>
      <c r="O603" s="8">
        <v>25</v>
      </c>
      <c r="P603" s="8" t="s">
        <v>9</v>
      </c>
      <c r="Q603" s="8" t="s">
        <v>2208</v>
      </c>
      <c r="R603" s="8" t="s">
        <v>4220</v>
      </c>
      <c r="S603" s="19">
        <v>47300</v>
      </c>
      <c r="T603" s="6">
        <v>2029</v>
      </c>
      <c r="U603" s="4" t="s">
        <v>4249</v>
      </c>
      <c r="V603" s="15" t="s">
        <v>4296</v>
      </c>
      <c r="W603" s="25"/>
      <c r="X603" s="25"/>
      <c r="Y603" s="25"/>
      <c r="Z603" s="25"/>
      <c r="AA603" s="25"/>
      <c r="AB603" s="25"/>
      <c r="AC603" s="25"/>
      <c r="AD603" s="7" t="str">
        <f t="shared" si="19"/>
        <v>PRT-PORTUGUESA -24</v>
      </c>
      <c r="AE603" s="8" t="s">
        <v>109</v>
      </c>
      <c r="AF603" s="8"/>
      <c r="AG603" s="8"/>
      <c r="AH603" s="8" t="s">
        <v>73</v>
      </c>
      <c r="AI603" s="5">
        <f t="shared" si="18"/>
        <v>24</v>
      </c>
    </row>
    <row r="604" spans="1:35" s="5" customFormat="1" ht="84.9" hidden="1" customHeight="1" x14ac:dyDescent="0.3">
      <c r="A604" s="7">
        <v>603</v>
      </c>
      <c r="B604" s="8" t="s">
        <v>2209</v>
      </c>
      <c r="C604" s="8" t="s">
        <v>2</v>
      </c>
      <c r="D604" s="8" t="s">
        <v>2169</v>
      </c>
      <c r="E604" s="8" t="s">
        <v>2170</v>
      </c>
      <c r="F604" s="8" t="s">
        <v>2171</v>
      </c>
      <c r="G604" s="9">
        <v>321332.1983385373</v>
      </c>
      <c r="H604" s="17">
        <v>1</v>
      </c>
      <c r="I604" s="4" t="s">
        <v>76</v>
      </c>
      <c r="J604" s="8" t="s">
        <v>15</v>
      </c>
      <c r="K604" s="8" t="s">
        <v>67</v>
      </c>
      <c r="L604" s="8" t="s">
        <v>2210</v>
      </c>
      <c r="M604" s="8">
        <v>34.5</v>
      </c>
      <c r="N604" s="8" t="s">
        <v>69</v>
      </c>
      <c r="O604" s="8">
        <v>20</v>
      </c>
      <c r="P604" s="8" t="s">
        <v>9</v>
      </c>
      <c r="Q604" s="8" t="s">
        <v>2208</v>
      </c>
      <c r="R604" s="8" t="s">
        <v>4220</v>
      </c>
      <c r="S604" s="19">
        <v>47300</v>
      </c>
      <c r="T604" s="6">
        <v>2029</v>
      </c>
      <c r="U604" s="4" t="s">
        <v>4249</v>
      </c>
      <c r="V604" s="15" t="s">
        <v>4250</v>
      </c>
      <c r="W604" s="25"/>
      <c r="X604" s="25"/>
      <c r="Y604" s="25"/>
      <c r="Z604" s="25"/>
      <c r="AA604" s="25"/>
      <c r="AB604" s="25"/>
      <c r="AC604" s="25"/>
      <c r="AD604" s="7" t="str">
        <f t="shared" si="19"/>
        <v>PRT-PORTUGUESA -25</v>
      </c>
      <c r="AE604" s="8" t="s">
        <v>109</v>
      </c>
      <c r="AF604" s="8"/>
      <c r="AG604" s="8"/>
      <c r="AH604" s="8" t="s">
        <v>73</v>
      </c>
      <c r="AI604" s="5">
        <f t="shared" si="18"/>
        <v>25</v>
      </c>
    </row>
    <row r="605" spans="1:35" s="5" customFormat="1" ht="84.9" hidden="1" customHeight="1" x14ac:dyDescent="0.3">
      <c r="A605" s="7">
        <v>604</v>
      </c>
      <c r="B605" s="8" t="s">
        <v>2211</v>
      </c>
      <c r="C605" s="8" t="s">
        <v>2</v>
      </c>
      <c r="D605" s="8" t="s">
        <v>2169</v>
      </c>
      <c r="E605" s="8" t="s">
        <v>2170</v>
      </c>
      <c r="F605" s="8" t="s">
        <v>2171</v>
      </c>
      <c r="G605" s="9">
        <v>321332.1983385373</v>
      </c>
      <c r="H605" s="17">
        <v>4</v>
      </c>
      <c r="I605" s="4" t="s">
        <v>76</v>
      </c>
      <c r="J605" s="8" t="s">
        <v>15</v>
      </c>
      <c r="K605" s="8" t="s">
        <v>67</v>
      </c>
      <c r="L605" s="8" t="s">
        <v>2212</v>
      </c>
      <c r="M605" s="8">
        <v>13.8</v>
      </c>
      <c r="N605" s="8" t="s">
        <v>69</v>
      </c>
      <c r="O605" s="8">
        <v>20</v>
      </c>
      <c r="P605" s="8" t="s">
        <v>9</v>
      </c>
      <c r="Q605" s="8" t="s">
        <v>2160</v>
      </c>
      <c r="R605" s="8" t="s">
        <v>4221</v>
      </c>
      <c r="S605" s="19">
        <v>46143</v>
      </c>
      <c r="T605" s="6">
        <v>2026</v>
      </c>
      <c r="U605" s="4" t="s">
        <v>4237</v>
      </c>
      <c r="V605" s="15" t="s">
        <v>4265</v>
      </c>
      <c r="W605" s="25"/>
      <c r="X605" s="25"/>
      <c r="Y605" s="25"/>
      <c r="Z605" s="25"/>
      <c r="AA605" s="25"/>
      <c r="AB605" s="25"/>
      <c r="AC605" s="25"/>
      <c r="AD605" s="7" t="str">
        <f t="shared" si="19"/>
        <v>PRT-PORTUGUESA -26</v>
      </c>
      <c r="AE605" s="8" t="s">
        <v>109</v>
      </c>
      <c r="AF605" s="8"/>
      <c r="AG605" s="8"/>
      <c r="AH605" s="8" t="s">
        <v>73</v>
      </c>
      <c r="AI605" s="5">
        <f t="shared" si="18"/>
        <v>26</v>
      </c>
    </row>
    <row r="606" spans="1:35" s="5" customFormat="1" ht="84.9" hidden="1" customHeight="1" x14ac:dyDescent="0.3">
      <c r="A606" s="7">
        <v>605</v>
      </c>
      <c r="B606" s="8" t="s">
        <v>2213</v>
      </c>
      <c r="C606" s="8" t="s">
        <v>2</v>
      </c>
      <c r="D606" s="8" t="s">
        <v>2169</v>
      </c>
      <c r="E606" s="8" t="s">
        <v>2170</v>
      </c>
      <c r="F606" s="8" t="s">
        <v>2171</v>
      </c>
      <c r="G606" s="9">
        <v>311611.08709062333</v>
      </c>
      <c r="H606" s="17">
        <v>1</v>
      </c>
      <c r="I606" s="4" t="s">
        <v>76</v>
      </c>
      <c r="J606" s="8" t="s">
        <v>15</v>
      </c>
      <c r="K606" s="8" t="s">
        <v>67</v>
      </c>
      <c r="L606" s="8" t="s">
        <v>2214</v>
      </c>
      <c r="M606" s="8">
        <v>13.8</v>
      </c>
      <c r="N606" s="8" t="s">
        <v>69</v>
      </c>
      <c r="O606" s="8">
        <v>20</v>
      </c>
      <c r="P606" s="8" t="s">
        <v>9</v>
      </c>
      <c r="Q606" s="8" t="s">
        <v>2160</v>
      </c>
      <c r="R606" s="8" t="s">
        <v>4222</v>
      </c>
      <c r="S606" s="19">
        <v>45931</v>
      </c>
      <c r="T606" s="6">
        <v>2025</v>
      </c>
      <c r="U606" s="4"/>
      <c r="V606" s="15"/>
      <c r="W606" s="25"/>
      <c r="X606" s="25"/>
      <c r="Y606" s="25"/>
      <c r="Z606" s="25"/>
      <c r="AA606" s="25"/>
      <c r="AB606" s="25"/>
      <c r="AC606" s="25"/>
      <c r="AD606" s="7" t="str">
        <f t="shared" si="19"/>
        <v>PRT-PORTUGUESA -27</v>
      </c>
      <c r="AE606" s="8" t="s">
        <v>109</v>
      </c>
      <c r="AF606" s="8"/>
      <c r="AG606" s="8"/>
      <c r="AH606" s="8" t="s">
        <v>73</v>
      </c>
      <c r="AI606" s="5">
        <f t="shared" si="18"/>
        <v>27</v>
      </c>
    </row>
    <row r="607" spans="1:35" s="5" customFormat="1" ht="84.9" hidden="1" customHeight="1" x14ac:dyDescent="0.3">
      <c r="A607" s="7">
        <v>606</v>
      </c>
      <c r="B607" s="8" t="s">
        <v>2215</v>
      </c>
      <c r="C607" s="8" t="s">
        <v>2</v>
      </c>
      <c r="D607" s="8" t="s">
        <v>2169</v>
      </c>
      <c r="E607" s="8" t="s">
        <v>2170</v>
      </c>
      <c r="F607" s="8" t="s">
        <v>2171</v>
      </c>
      <c r="G607" s="9">
        <v>311611.08709062333</v>
      </c>
      <c r="H607" s="17">
        <v>1</v>
      </c>
      <c r="I607" s="4" t="s">
        <v>76</v>
      </c>
      <c r="J607" s="8" t="s">
        <v>15</v>
      </c>
      <c r="K607" s="8" t="s">
        <v>67</v>
      </c>
      <c r="L607" s="8" t="s">
        <v>2216</v>
      </c>
      <c r="M607" s="8">
        <v>13.8</v>
      </c>
      <c r="N607" s="8" t="s">
        <v>69</v>
      </c>
      <c r="O607" s="8">
        <v>20</v>
      </c>
      <c r="P607" s="8" t="s">
        <v>9</v>
      </c>
      <c r="Q607" s="8" t="s">
        <v>2199</v>
      </c>
      <c r="R607" s="8" t="s">
        <v>4223</v>
      </c>
      <c r="S607" s="19">
        <v>45931</v>
      </c>
      <c r="T607" s="6">
        <v>2025</v>
      </c>
      <c r="U607" s="4"/>
      <c r="V607" s="15"/>
      <c r="W607" s="25"/>
      <c r="X607" s="25"/>
      <c r="Y607" s="25"/>
      <c r="Z607" s="25"/>
      <c r="AA607" s="25"/>
      <c r="AB607" s="25"/>
      <c r="AC607" s="25"/>
      <c r="AD607" s="7" t="str">
        <f t="shared" si="19"/>
        <v>PRT-PORTUGUESA -28</v>
      </c>
      <c r="AE607" s="8" t="s">
        <v>109</v>
      </c>
      <c r="AF607" s="8"/>
      <c r="AG607" s="8"/>
      <c r="AH607" s="8" t="s">
        <v>73</v>
      </c>
      <c r="AI607" s="5">
        <f t="shared" si="18"/>
        <v>28</v>
      </c>
    </row>
    <row r="608" spans="1:35" s="5" customFormat="1" ht="84.9" hidden="1" customHeight="1" x14ac:dyDescent="0.3">
      <c r="A608" s="7">
        <v>607</v>
      </c>
      <c r="B608" s="8" t="s">
        <v>2217</v>
      </c>
      <c r="C608" s="8" t="s">
        <v>2</v>
      </c>
      <c r="D608" s="8" t="s">
        <v>2169</v>
      </c>
      <c r="E608" s="8" t="s">
        <v>2170</v>
      </c>
      <c r="F608" s="8" t="s">
        <v>2171</v>
      </c>
      <c r="G608" s="9">
        <v>82193.888957290663</v>
      </c>
      <c r="H608" s="17">
        <v>1</v>
      </c>
      <c r="I608" s="4" t="s">
        <v>76</v>
      </c>
      <c r="J608" s="8" t="s">
        <v>15</v>
      </c>
      <c r="K608" s="8" t="s">
        <v>67</v>
      </c>
      <c r="L608" s="8" t="s">
        <v>2218</v>
      </c>
      <c r="M608" s="8">
        <v>34.5</v>
      </c>
      <c r="N608" s="8" t="s">
        <v>69</v>
      </c>
      <c r="O608" s="8">
        <v>20</v>
      </c>
      <c r="P608" s="8" t="s">
        <v>9</v>
      </c>
      <c r="Q608" s="8" t="s">
        <v>2160</v>
      </c>
      <c r="R608" s="8" t="s">
        <v>4224</v>
      </c>
      <c r="S608" s="19">
        <v>46539</v>
      </c>
      <c r="T608" s="6">
        <v>2027</v>
      </c>
      <c r="U608" s="4" t="s">
        <v>4241</v>
      </c>
      <c r="V608" s="15" t="s">
        <v>4292</v>
      </c>
      <c r="W608" s="25"/>
      <c r="X608" s="25"/>
      <c r="Y608" s="25"/>
      <c r="Z608" s="25"/>
      <c r="AA608" s="25"/>
      <c r="AB608" s="25"/>
      <c r="AC608" s="25"/>
      <c r="AD608" s="7" t="str">
        <f t="shared" si="19"/>
        <v>PRT-PORTUGUESA -29</v>
      </c>
      <c r="AE608" s="8" t="s">
        <v>109</v>
      </c>
      <c r="AF608" s="8"/>
      <c r="AG608" s="8"/>
      <c r="AH608" s="8" t="s">
        <v>73</v>
      </c>
      <c r="AI608" s="5">
        <f t="shared" si="18"/>
        <v>29</v>
      </c>
    </row>
    <row r="609" spans="1:35" s="5" customFormat="1" ht="84.9" hidden="1" customHeight="1" x14ac:dyDescent="0.3">
      <c r="A609" s="7">
        <v>608</v>
      </c>
      <c r="B609" s="8" t="s">
        <v>2219</v>
      </c>
      <c r="C609" s="8" t="s">
        <v>2</v>
      </c>
      <c r="D609" s="8" t="s">
        <v>2169</v>
      </c>
      <c r="E609" s="8" t="s">
        <v>2170</v>
      </c>
      <c r="F609" s="8" t="s">
        <v>2171</v>
      </c>
      <c r="G609" s="9">
        <v>87054.444581247328</v>
      </c>
      <c r="H609" s="17">
        <v>2</v>
      </c>
      <c r="I609" s="4" t="s">
        <v>76</v>
      </c>
      <c r="J609" s="8" t="s">
        <v>15</v>
      </c>
      <c r="K609" s="8" t="s">
        <v>67</v>
      </c>
      <c r="L609" s="8" t="s">
        <v>2220</v>
      </c>
      <c r="M609" s="8">
        <v>13.8</v>
      </c>
      <c r="N609" s="8" t="s">
        <v>69</v>
      </c>
      <c r="O609" s="8">
        <v>20</v>
      </c>
      <c r="P609" s="8" t="s">
        <v>9</v>
      </c>
      <c r="Q609" s="8" t="s">
        <v>2178</v>
      </c>
      <c r="R609" s="8" t="s">
        <v>4225</v>
      </c>
      <c r="S609" s="19">
        <v>46082</v>
      </c>
      <c r="T609" s="6">
        <v>2026</v>
      </c>
      <c r="U609" s="4" t="s">
        <v>4237</v>
      </c>
      <c r="V609" s="15" t="s">
        <v>4238</v>
      </c>
      <c r="W609" s="25"/>
      <c r="X609" s="25"/>
      <c r="Y609" s="25"/>
      <c r="Z609" s="25"/>
      <c r="AA609" s="25"/>
      <c r="AB609" s="25"/>
      <c r="AC609" s="25"/>
      <c r="AD609" s="7" t="str">
        <f t="shared" si="19"/>
        <v>PRT-PORTUGUESA -30</v>
      </c>
      <c r="AE609" s="8" t="s">
        <v>109</v>
      </c>
      <c r="AF609" s="8"/>
      <c r="AG609" s="8"/>
      <c r="AH609" s="8" t="s">
        <v>73</v>
      </c>
      <c r="AI609" s="5">
        <f t="shared" si="18"/>
        <v>30</v>
      </c>
    </row>
    <row r="610" spans="1:35" s="5" customFormat="1" ht="84.9" hidden="1" customHeight="1" x14ac:dyDescent="0.3">
      <c r="A610" s="7">
        <v>609</v>
      </c>
      <c r="B610" s="8" t="s">
        <v>2221</v>
      </c>
      <c r="C610" s="8" t="s">
        <v>2</v>
      </c>
      <c r="D610" s="8" t="s">
        <v>2169</v>
      </c>
      <c r="E610" s="8" t="s">
        <v>2170</v>
      </c>
      <c r="F610" s="8" t="s">
        <v>2171</v>
      </c>
      <c r="G610" s="9">
        <v>49381.666871870999</v>
      </c>
      <c r="H610" s="17">
        <v>3</v>
      </c>
      <c r="I610" s="4" t="s">
        <v>76</v>
      </c>
      <c r="J610" s="8" t="s">
        <v>15</v>
      </c>
      <c r="K610" s="8" t="s">
        <v>67</v>
      </c>
      <c r="L610" s="8" t="s">
        <v>2222</v>
      </c>
      <c r="M610" s="8">
        <v>13.8</v>
      </c>
      <c r="N610" s="8" t="s">
        <v>69</v>
      </c>
      <c r="O610" s="8">
        <v>20</v>
      </c>
      <c r="P610" s="8" t="s">
        <v>9</v>
      </c>
      <c r="Q610" s="8" t="s">
        <v>2223</v>
      </c>
      <c r="R610" s="8" t="s">
        <v>4226</v>
      </c>
      <c r="S610" s="19">
        <v>45931</v>
      </c>
      <c r="T610" s="6">
        <v>2025</v>
      </c>
      <c r="U610" s="4"/>
      <c r="V610" s="15"/>
      <c r="W610" s="25"/>
      <c r="X610" s="25"/>
      <c r="Y610" s="25"/>
      <c r="Z610" s="25"/>
      <c r="AA610" s="25"/>
      <c r="AB610" s="25"/>
      <c r="AC610" s="25"/>
      <c r="AD610" s="7" t="str">
        <f t="shared" si="19"/>
        <v>PRT-PORTUGUESA -31</v>
      </c>
      <c r="AE610" s="8" t="s">
        <v>109</v>
      </c>
      <c r="AF610" s="8"/>
      <c r="AG610" s="8"/>
      <c r="AH610" s="8" t="s">
        <v>73</v>
      </c>
      <c r="AI610" s="5">
        <f t="shared" si="18"/>
        <v>31</v>
      </c>
    </row>
    <row r="611" spans="1:35" s="5" customFormat="1" ht="84.9" hidden="1" customHeight="1" x14ac:dyDescent="0.3">
      <c r="A611" s="7">
        <v>610</v>
      </c>
      <c r="B611" s="8" t="s">
        <v>2224</v>
      </c>
      <c r="C611" s="8" t="s">
        <v>2</v>
      </c>
      <c r="D611" s="8" t="s">
        <v>2169</v>
      </c>
      <c r="E611" s="8" t="s">
        <v>2170</v>
      </c>
      <c r="F611" s="8" t="s">
        <v>2171</v>
      </c>
      <c r="G611" s="9">
        <v>49381.666871870999</v>
      </c>
      <c r="H611" s="17">
        <v>4</v>
      </c>
      <c r="I611" s="4" t="s">
        <v>76</v>
      </c>
      <c r="J611" s="8" t="s">
        <v>15</v>
      </c>
      <c r="K611" s="8" t="s">
        <v>67</v>
      </c>
      <c r="L611" s="8" t="s">
        <v>2225</v>
      </c>
      <c r="M611" s="8">
        <v>13.8</v>
      </c>
      <c r="N611" s="8" t="s">
        <v>69</v>
      </c>
      <c r="O611" s="8">
        <v>15</v>
      </c>
      <c r="P611" s="8" t="s">
        <v>9</v>
      </c>
      <c r="Q611" s="8" t="s">
        <v>2226</v>
      </c>
      <c r="R611" s="8" t="s">
        <v>4227</v>
      </c>
      <c r="S611" s="19">
        <v>46508</v>
      </c>
      <c r="T611" s="6">
        <v>2027</v>
      </c>
      <c r="U611" s="4" t="s">
        <v>4241</v>
      </c>
      <c r="V611" s="15" t="s">
        <v>4258</v>
      </c>
      <c r="W611" s="25"/>
      <c r="X611" s="25"/>
      <c r="Y611" s="25"/>
      <c r="Z611" s="25"/>
      <c r="AA611" s="25"/>
      <c r="AB611" s="25"/>
      <c r="AC611" s="25"/>
      <c r="AD611" s="7" t="str">
        <f t="shared" si="19"/>
        <v>PRT-PORTUGUESA -32</v>
      </c>
      <c r="AE611" s="8" t="s">
        <v>109</v>
      </c>
      <c r="AF611" s="8"/>
      <c r="AG611" s="8"/>
      <c r="AH611" s="8" t="s">
        <v>73</v>
      </c>
      <c r="AI611" s="5">
        <f t="shared" si="18"/>
        <v>32</v>
      </c>
    </row>
    <row r="612" spans="1:35" s="5" customFormat="1" ht="84.9" hidden="1" customHeight="1" x14ac:dyDescent="0.3">
      <c r="A612" s="7">
        <v>611</v>
      </c>
      <c r="B612" s="8" t="s">
        <v>2227</v>
      </c>
      <c r="C612" s="8" t="s">
        <v>2</v>
      </c>
      <c r="D612" s="8" t="s">
        <v>2169</v>
      </c>
      <c r="E612" s="8" t="s">
        <v>2170</v>
      </c>
      <c r="F612" s="8" t="s">
        <v>2171</v>
      </c>
      <c r="G612" s="9">
        <v>49381.666871870999</v>
      </c>
      <c r="H612" s="17">
        <v>4</v>
      </c>
      <c r="I612" s="4" t="s">
        <v>76</v>
      </c>
      <c r="J612" s="8" t="s">
        <v>15</v>
      </c>
      <c r="K612" s="8" t="s">
        <v>67</v>
      </c>
      <c r="L612" s="8" t="s">
        <v>2228</v>
      </c>
      <c r="M612" s="8">
        <v>13.8</v>
      </c>
      <c r="N612" s="8" t="s">
        <v>69</v>
      </c>
      <c r="O612" s="8">
        <v>15</v>
      </c>
      <c r="P612" s="8" t="s">
        <v>9</v>
      </c>
      <c r="Q612" s="8" t="s">
        <v>2154</v>
      </c>
      <c r="R612" s="8" t="s">
        <v>4228</v>
      </c>
      <c r="S612" s="19">
        <v>47027</v>
      </c>
      <c r="T612" s="6">
        <v>2028</v>
      </c>
      <c r="U612" s="4" t="s">
        <v>4243</v>
      </c>
      <c r="V612" s="15" t="s">
        <v>4248</v>
      </c>
      <c r="W612" s="25"/>
      <c r="X612" s="25"/>
      <c r="Y612" s="25"/>
      <c r="Z612" s="25"/>
      <c r="AA612" s="25"/>
      <c r="AB612" s="25"/>
      <c r="AC612" s="25"/>
      <c r="AD612" s="7" t="str">
        <f t="shared" si="19"/>
        <v>PRT-PORTUGUESA -33</v>
      </c>
      <c r="AE612" s="8" t="s">
        <v>109</v>
      </c>
      <c r="AF612" s="8"/>
      <c r="AG612" s="8"/>
      <c r="AH612" s="8" t="s">
        <v>73</v>
      </c>
      <c r="AI612" s="5">
        <f t="shared" si="18"/>
        <v>33</v>
      </c>
    </row>
    <row r="613" spans="1:35" s="5" customFormat="1" ht="84.9" hidden="1" customHeight="1" x14ac:dyDescent="0.3">
      <c r="A613" s="7">
        <v>612</v>
      </c>
      <c r="B613" s="8" t="s">
        <v>2229</v>
      </c>
      <c r="C613" s="8" t="s">
        <v>2</v>
      </c>
      <c r="D613" s="8" t="s">
        <v>2169</v>
      </c>
      <c r="E613" s="8" t="s">
        <v>2170</v>
      </c>
      <c r="F613" s="8" t="s">
        <v>2171</v>
      </c>
      <c r="G613" s="9">
        <v>49381.666871870999</v>
      </c>
      <c r="H613" s="17">
        <v>4</v>
      </c>
      <c r="I613" s="4" t="s">
        <v>76</v>
      </c>
      <c r="J613" s="8" t="s">
        <v>15</v>
      </c>
      <c r="K613" s="8" t="s">
        <v>67</v>
      </c>
      <c r="L613" s="8" t="s">
        <v>2230</v>
      </c>
      <c r="M613" s="8">
        <v>13.8</v>
      </c>
      <c r="N613" s="8" t="s">
        <v>69</v>
      </c>
      <c r="O613" s="8">
        <v>20</v>
      </c>
      <c r="P613" s="8" t="s">
        <v>9</v>
      </c>
      <c r="Q613" s="8" t="s">
        <v>2231</v>
      </c>
      <c r="R613" s="8" t="s">
        <v>4229</v>
      </c>
      <c r="S613" s="19">
        <v>47362</v>
      </c>
      <c r="T613" s="6">
        <v>2029</v>
      </c>
      <c r="U613" s="4" t="s">
        <v>4249</v>
      </c>
      <c r="V613" s="15" t="s">
        <v>4296</v>
      </c>
      <c r="W613" s="25"/>
      <c r="X613" s="25"/>
      <c r="Y613" s="25"/>
      <c r="Z613" s="25"/>
      <c r="AA613" s="25"/>
      <c r="AB613" s="25"/>
      <c r="AC613" s="25"/>
      <c r="AD613" s="7" t="str">
        <f t="shared" si="19"/>
        <v>PRT-PORTUGUESA -34</v>
      </c>
      <c r="AE613" s="8" t="s">
        <v>109</v>
      </c>
      <c r="AF613" s="8"/>
      <c r="AG613" s="8"/>
      <c r="AH613" s="8" t="s">
        <v>73</v>
      </c>
      <c r="AI613" s="5">
        <f t="shared" si="18"/>
        <v>34</v>
      </c>
    </row>
    <row r="614" spans="1:35" s="5" customFormat="1" ht="84.9" hidden="1" customHeight="1" x14ac:dyDescent="0.3">
      <c r="A614" s="7">
        <v>613</v>
      </c>
      <c r="B614" s="8" t="s">
        <v>2232</v>
      </c>
      <c r="C614" s="8" t="s">
        <v>2</v>
      </c>
      <c r="D614" s="8" t="s">
        <v>2169</v>
      </c>
      <c r="E614" s="8" t="s">
        <v>2170</v>
      </c>
      <c r="F614" s="8" t="s">
        <v>2171</v>
      </c>
      <c r="G614" s="9">
        <v>49381.666871870999</v>
      </c>
      <c r="H614" s="17">
        <v>4</v>
      </c>
      <c r="I614" s="4" t="s">
        <v>76</v>
      </c>
      <c r="J614" s="8" t="s">
        <v>15</v>
      </c>
      <c r="K614" s="8" t="s">
        <v>67</v>
      </c>
      <c r="L614" s="8" t="s">
        <v>2233</v>
      </c>
      <c r="M614" s="8">
        <v>13.8</v>
      </c>
      <c r="N614" s="8" t="s">
        <v>69</v>
      </c>
      <c r="O614" s="8">
        <v>15</v>
      </c>
      <c r="P614" s="8" t="s">
        <v>9</v>
      </c>
      <c r="Q614" s="8" t="s">
        <v>2148</v>
      </c>
      <c r="R614" s="8" t="s">
        <v>2149</v>
      </c>
      <c r="S614" s="19">
        <v>47604</v>
      </c>
      <c r="T614" s="6">
        <v>2030</v>
      </c>
      <c r="U614" s="4" t="s">
        <v>4261</v>
      </c>
      <c r="V614" s="15" t="s">
        <v>4282</v>
      </c>
      <c r="W614" s="25"/>
      <c r="X614" s="25"/>
      <c r="Y614" s="25"/>
      <c r="Z614" s="25"/>
      <c r="AA614" s="25"/>
      <c r="AB614" s="25"/>
      <c r="AC614" s="25"/>
      <c r="AD614" s="7" t="str">
        <f t="shared" si="19"/>
        <v>PRT-PORTUGUESA -35</v>
      </c>
      <c r="AE614" s="8" t="s">
        <v>109</v>
      </c>
      <c r="AF614" s="8"/>
      <c r="AG614" s="8"/>
      <c r="AH614" s="8" t="s">
        <v>73</v>
      </c>
      <c r="AI614" s="5">
        <f t="shared" si="18"/>
        <v>35</v>
      </c>
    </row>
    <row r="615" spans="1:35" s="5" customFormat="1" ht="84.9" hidden="1" customHeight="1" x14ac:dyDescent="0.3">
      <c r="A615" s="7">
        <v>614</v>
      </c>
      <c r="B615" s="8" t="s">
        <v>2234</v>
      </c>
      <c r="C615" s="8" t="s">
        <v>2</v>
      </c>
      <c r="D615" s="8" t="s">
        <v>2169</v>
      </c>
      <c r="E615" s="8" t="s">
        <v>2170</v>
      </c>
      <c r="F615" s="8" t="s">
        <v>2171</v>
      </c>
      <c r="G615" s="9">
        <v>49381.666871870999</v>
      </c>
      <c r="H615" s="17">
        <v>4</v>
      </c>
      <c r="I615" s="4" t="s">
        <v>76</v>
      </c>
      <c r="J615" s="8" t="s">
        <v>15</v>
      </c>
      <c r="K615" s="8" t="s">
        <v>67</v>
      </c>
      <c r="L615" s="8" t="s">
        <v>2235</v>
      </c>
      <c r="M615" s="8">
        <v>13.8</v>
      </c>
      <c r="N615" s="8" t="s">
        <v>69</v>
      </c>
      <c r="O615" s="8">
        <v>15</v>
      </c>
      <c r="P615" s="8" t="s">
        <v>9</v>
      </c>
      <c r="Q615" s="8" t="s">
        <v>2199</v>
      </c>
      <c r="R615" s="8" t="s">
        <v>4230</v>
      </c>
      <c r="S615" s="19">
        <v>46082</v>
      </c>
      <c r="T615" s="6">
        <v>2026</v>
      </c>
      <c r="U615" s="4" t="s">
        <v>4237</v>
      </c>
      <c r="V615" s="15" t="s">
        <v>4265</v>
      </c>
      <c r="W615" s="25"/>
      <c r="X615" s="25"/>
      <c r="Y615" s="25"/>
      <c r="Z615" s="25"/>
      <c r="AA615" s="25"/>
      <c r="AB615" s="25"/>
      <c r="AC615" s="25"/>
      <c r="AD615" s="7" t="str">
        <f t="shared" si="19"/>
        <v>PRT-PORTUGUESA -36</v>
      </c>
      <c r="AE615" s="8" t="s">
        <v>109</v>
      </c>
      <c r="AF615" s="8"/>
      <c r="AG615" s="8"/>
      <c r="AH615" s="8" t="s">
        <v>73</v>
      </c>
      <c r="AI615" s="5">
        <f t="shared" si="18"/>
        <v>36</v>
      </c>
    </row>
    <row r="616" spans="1:35" s="5" customFormat="1" ht="84.9" hidden="1" customHeight="1" x14ac:dyDescent="0.3">
      <c r="A616" s="7">
        <v>615</v>
      </c>
      <c r="B616" s="8" t="s">
        <v>2236</v>
      </c>
      <c r="C616" s="8" t="s">
        <v>2</v>
      </c>
      <c r="D616" s="8" t="s">
        <v>2169</v>
      </c>
      <c r="E616" s="8" t="s">
        <v>2170</v>
      </c>
      <c r="F616" s="8" t="s">
        <v>2171</v>
      </c>
      <c r="G616" s="9">
        <v>1342000</v>
      </c>
      <c r="H616" s="17">
        <v>6</v>
      </c>
      <c r="I616" s="4" t="s">
        <v>76</v>
      </c>
      <c r="J616" s="8" t="s">
        <v>15</v>
      </c>
      <c r="K616" s="8" t="s">
        <v>67</v>
      </c>
      <c r="L616" s="8" t="s">
        <v>2237</v>
      </c>
      <c r="M616" s="8" t="s">
        <v>2164</v>
      </c>
      <c r="N616" s="8" t="s">
        <v>93</v>
      </c>
      <c r="O616" s="8">
        <v>10</v>
      </c>
      <c r="P616" s="8" t="s">
        <v>9</v>
      </c>
      <c r="Q616" s="8" t="s">
        <v>2160</v>
      </c>
      <c r="R616" s="8" t="s">
        <v>2161</v>
      </c>
      <c r="S616" s="19">
        <v>46539</v>
      </c>
      <c r="T616" s="6">
        <v>2027</v>
      </c>
      <c r="U616" s="4" t="s">
        <v>4241</v>
      </c>
      <c r="V616" s="15" t="s">
        <v>4260</v>
      </c>
      <c r="W616" s="25"/>
      <c r="X616" s="25"/>
      <c r="Y616" s="25"/>
      <c r="Z616" s="25"/>
      <c r="AA616" s="25"/>
      <c r="AB616" s="25"/>
      <c r="AC616" s="25"/>
      <c r="AD616" s="7" t="str">
        <f t="shared" si="19"/>
        <v>PRT-PORTUGUESA -37</v>
      </c>
      <c r="AE616" s="8" t="s">
        <v>109</v>
      </c>
      <c r="AF616" s="8"/>
      <c r="AG616" s="8"/>
      <c r="AH616" s="8" t="s">
        <v>73</v>
      </c>
      <c r="AI616" s="5">
        <f t="shared" si="18"/>
        <v>37</v>
      </c>
    </row>
    <row r="617" spans="1:35" s="5" customFormat="1" ht="84.9" hidden="1" customHeight="1" x14ac:dyDescent="0.3">
      <c r="A617" s="7">
        <v>616</v>
      </c>
      <c r="B617" s="8" t="s">
        <v>2238</v>
      </c>
      <c r="C617" s="8" t="s">
        <v>2</v>
      </c>
      <c r="D617" s="8" t="s">
        <v>2169</v>
      </c>
      <c r="E617" s="8" t="s">
        <v>2170</v>
      </c>
      <c r="F617" s="8" t="s">
        <v>2171</v>
      </c>
      <c r="G617" s="9">
        <v>427000</v>
      </c>
      <c r="H617" s="17">
        <v>4</v>
      </c>
      <c r="I617" s="4" t="s">
        <v>76</v>
      </c>
      <c r="J617" s="8" t="s">
        <v>15</v>
      </c>
      <c r="K617" s="8" t="s">
        <v>67</v>
      </c>
      <c r="L617" s="8" t="s">
        <v>2237</v>
      </c>
      <c r="M617" s="8">
        <v>13.8</v>
      </c>
      <c r="N617" s="8" t="s">
        <v>69</v>
      </c>
      <c r="O617" s="8">
        <v>15</v>
      </c>
      <c r="P617" s="8" t="s">
        <v>9</v>
      </c>
      <c r="Q617" s="8" t="s">
        <v>2160</v>
      </c>
      <c r="R617" s="8" t="s">
        <v>2161</v>
      </c>
      <c r="S617" s="19">
        <v>46539</v>
      </c>
      <c r="T617" s="6">
        <v>2027</v>
      </c>
      <c r="U617" s="4" t="s">
        <v>4241</v>
      </c>
      <c r="V617" s="15" t="s">
        <v>4258</v>
      </c>
      <c r="W617" s="25"/>
      <c r="X617" s="25"/>
      <c r="Y617" s="25"/>
      <c r="Z617" s="25"/>
      <c r="AA617" s="25"/>
      <c r="AB617" s="25"/>
      <c r="AC617" s="25"/>
      <c r="AD617" s="7" t="str">
        <f t="shared" si="19"/>
        <v>PRT-PORTUGUESA -38</v>
      </c>
      <c r="AE617" s="8" t="s">
        <v>109</v>
      </c>
      <c r="AF617" s="8"/>
      <c r="AG617" s="8"/>
      <c r="AH617" s="8" t="s">
        <v>73</v>
      </c>
      <c r="AI617" s="5">
        <f t="shared" si="18"/>
        <v>38</v>
      </c>
    </row>
    <row r="618" spans="1:35" s="5" customFormat="1" ht="84.9" hidden="1" customHeight="1" x14ac:dyDescent="0.3">
      <c r="A618" s="7">
        <v>617</v>
      </c>
      <c r="B618" s="8" t="s">
        <v>2239</v>
      </c>
      <c r="C618" s="8" t="s">
        <v>2</v>
      </c>
      <c r="D618" s="8" t="s">
        <v>2169</v>
      </c>
      <c r="E618" s="8" t="s">
        <v>2170</v>
      </c>
      <c r="F618" s="8" t="s">
        <v>2171</v>
      </c>
      <c r="G618" s="9">
        <v>1952000</v>
      </c>
      <c r="H618" s="17">
        <v>4</v>
      </c>
      <c r="I618" s="4" t="s">
        <v>76</v>
      </c>
      <c r="J618" s="8" t="s">
        <v>15</v>
      </c>
      <c r="K618" s="8" t="s">
        <v>67</v>
      </c>
      <c r="L618" s="8" t="s">
        <v>2240</v>
      </c>
      <c r="M618" s="8">
        <v>34.5</v>
      </c>
      <c r="N618" s="8" t="s">
        <v>69</v>
      </c>
      <c r="O618" s="8">
        <v>15</v>
      </c>
      <c r="P618" s="8" t="s">
        <v>9</v>
      </c>
      <c r="Q618" s="8" t="s">
        <v>2160</v>
      </c>
      <c r="R618" s="8" t="s">
        <v>4214</v>
      </c>
      <c r="S618" s="19">
        <v>46569</v>
      </c>
      <c r="T618" s="6">
        <v>2027</v>
      </c>
      <c r="U618" s="4" t="s">
        <v>4241</v>
      </c>
      <c r="V618" s="15" t="s">
        <v>4258</v>
      </c>
      <c r="W618" s="25"/>
      <c r="X618" s="25"/>
      <c r="Y618" s="25"/>
      <c r="Z618" s="25"/>
      <c r="AA618" s="25"/>
      <c r="AB618" s="25"/>
      <c r="AC618" s="25"/>
      <c r="AD618" s="7" t="str">
        <f t="shared" si="19"/>
        <v>PRT-PORTUGUESA -39</v>
      </c>
      <c r="AE618" s="8" t="s">
        <v>109</v>
      </c>
      <c r="AF618" s="8"/>
      <c r="AG618" s="8"/>
      <c r="AH618" s="8" t="s">
        <v>73</v>
      </c>
      <c r="AI618" s="5">
        <f t="shared" si="18"/>
        <v>39</v>
      </c>
    </row>
    <row r="619" spans="1:35" s="5" customFormat="1" ht="84.9" hidden="1" customHeight="1" x14ac:dyDescent="0.3">
      <c r="A619" s="7">
        <v>618</v>
      </c>
      <c r="B619" s="8" t="s">
        <v>2241</v>
      </c>
      <c r="C619" s="8" t="s">
        <v>2</v>
      </c>
      <c r="D619" s="8" t="s">
        <v>2169</v>
      </c>
      <c r="E619" s="8" t="s">
        <v>2170</v>
      </c>
      <c r="F619" s="8" t="s">
        <v>2171</v>
      </c>
      <c r="G619" s="9">
        <v>714413.7</v>
      </c>
      <c r="H619" s="17">
        <v>4</v>
      </c>
      <c r="I619" s="4" t="s">
        <v>76</v>
      </c>
      <c r="J619" s="8" t="s">
        <v>15</v>
      </c>
      <c r="K619" s="8" t="s">
        <v>67</v>
      </c>
      <c r="L619" s="8" t="s">
        <v>2242</v>
      </c>
      <c r="M619" s="8">
        <v>34.5</v>
      </c>
      <c r="N619" s="8" t="s">
        <v>69</v>
      </c>
      <c r="O619" s="8">
        <v>15</v>
      </c>
      <c r="P619" s="8" t="s">
        <v>9</v>
      </c>
      <c r="Q619" s="8" t="s">
        <v>2160</v>
      </c>
      <c r="R619" s="8" t="s">
        <v>4231</v>
      </c>
      <c r="S619" s="19">
        <v>46569</v>
      </c>
      <c r="T619" s="6">
        <v>2027</v>
      </c>
      <c r="U619" s="4" t="s">
        <v>4241</v>
      </c>
      <c r="V619" s="15" t="s">
        <v>4258</v>
      </c>
      <c r="W619" s="25"/>
      <c r="X619" s="25"/>
      <c r="Y619" s="25"/>
      <c r="Z619" s="25"/>
      <c r="AA619" s="25"/>
      <c r="AB619" s="25"/>
      <c r="AC619" s="25"/>
      <c r="AD619" s="7" t="str">
        <f t="shared" si="19"/>
        <v>PRT-PORTUGUESA -40</v>
      </c>
      <c r="AE619" s="8" t="s">
        <v>109</v>
      </c>
      <c r="AF619" s="8"/>
      <c r="AG619" s="8"/>
      <c r="AH619" s="8" t="s">
        <v>73</v>
      </c>
      <c r="AI619" s="5">
        <f t="shared" si="18"/>
        <v>40</v>
      </c>
    </row>
    <row r="620" spans="1:35" s="5" customFormat="1" ht="84.9" hidden="1" customHeight="1" x14ac:dyDescent="0.3">
      <c r="A620" s="7">
        <v>619</v>
      </c>
      <c r="B620" s="8" t="s">
        <v>2243</v>
      </c>
      <c r="C620" s="8" t="s">
        <v>2</v>
      </c>
      <c r="D620" s="8" t="s">
        <v>2244</v>
      </c>
      <c r="E620" s="8" t="s">
        <v>2170</v>
      </c>
      <c r="F620" s="8" t="s">
        <v>2171</v>
      </c>
      <c r="G620" s="9">
        <v>2440000</v>
      </c>
      <c r="H620" s="17">
        <v>6</v>
      </c>
      <c r="I620" s="4" t="s">
        <v>76</v>
      </c>
      <c r="J620" s="8" t="s">
        <v>15</v>
      </c>
      <c r="K620" s="8" t="s">
        <v>67</v>
      </c>
      <c r="L620" s="8" t="s">
        <v>2245</v>
      </c>
      <c r="M620" s="8" t="s">
        <v>2164</v>
      </c>
      <c r="N620" s="8" t="s">
        <v>93</v>
      </c>
      <c r="O620" s="8">
        <v>10</v>
      </c>
      <c r="P620" s="8" t="s">
        <v>9</v>
      </c>
      <c r="Q620" s="8" t="s">
        <v>2160</v>
      </c>
      <c r="R620" s="8" t="s">
        <v>4221</v>
      </c>
      <c r="S620" s="19">
        <v>46143</v>
      </c>
      <c r="T620" s="6">
        <v>2026</v>
      </c>
      <c r="U620" s="4" t="s">
        <v>4237</v>
      </c>
      <c r="V620" s="15" t="s">
        <v>4239</v>
      </c>
      <c r="W620" s="25"/>
      <c r="X620" s="25"/>
      <c r="Y620" s="25"/>
      <c r="Z620" s="25"/>
      <c r="AA620" s="25"/>
      <c r="AB620" s="25"/>
      <c r="AC620" s="25"/>
      <c r="AD620" s="7" t="str">
        <f t="shared" si="19"/>
        <v>PRT-PORTUGUESA -41</v>
      </c>
      <c r="AE620" s="8" t="s">
        <v>109</v>
      </c>
      <c r="AF620" s="8"/>
      <c r="AG620" s="8"/>
      <c r="AH620" s="8" t="s">
        <v>73</v>
      </c>
      <c r="AI620" s="5">
        <f t="shared" si="18"/>
        <v>41</v>
      </c>
    </row>
    <row r="621" spans="1:35" s="5" customFormat="1" ht="84.9" hidden="1" customHeight="1" x14ac:dyDescent="0.3">
      <c r="A621" s="7">
        <v>620</v>
      </c>
      <c r="B621" s="8" t="s">
        <v>2246</v>
      </c>
      <c r="C621" s="8" t="s">
        <v>2</v>
      </c>
      <c r="D621" s="8" t="s">
        <v>2169</v>
      </c>
      <c r="E621" s="8" t="s">
        <v>2170</v>
      </c>
      <c r="F621" s="8" t="s">
        <v>2171</v>
      </c>
      <c r="G621" s="9">
        <v>161040</v>
      </c>
      <c r="H621" s="17">
        <v>3</v>
      </c>
      <c r="I621" s="4" t="s">
        <v>76</v>
      </c>
      <c r="J621" s="8" t="s">
        <v>15</v>
      </c>
      <c r="K621" s="8" t="s">
        <v>67</v>
      </c>
      <c r="L621" s="8" t="s">
        <v>2247</v>
      </c>
      <c r="M621" s="8">
        <v>13.8</v>
      </c>
      <c r="N621" s="8" t="s">
        <v>69</v>
      </c>
      <c r="O621" s="8">
        <v>10</v>
      </c>
      <c r="P621" s="8" t="s">
        <v>9</v>
      </c>
      <c r="Q621" s="8" t="s">
        <v>2178</v>
      </c>
      <c r="R621" s="8" t="s">
        <v>4232</v>
      </c>
      <c r="S621" s="19">
        <v>46082</v>
      </c>
      <c r="T621" s="6">
        <v>2026</v>
      </c>
      <c r="U621" s="4" t="s">
        <v>4237</v>
      </c>
      <c r="V621" s="15" t="s">
        <v>4240</v>
      </c>
      <c r="W621" s="25"/>
      <c r="X621" s="25"/>
      <c r="Y621" s="25"/>
      <c r="Z621" s="25"/>
      <c r="AA621" s="25"/>
      <c r="AB621" s="25"/>
      <c r="AC621" s="25"/>
      <c r="AD621" s="7" t="str">
        <f t="shared" si="19"/>
        <v>PRT-PORTUGUESA -42</v>
      </c>
      <c r="AE621" s="8" t="s">
        <v>109</v>
      </c>
      <c r="AF621" s="8"/>
      <c r="AG621" s="8"/>
      <c r="AH621" s="8" t="s">
        <v>73</v>
      </c>
      <c r="AI621" s="5">
        <f t="shared" si="18"/>
        <v>42</v>
      </c>
    </row>
    <row r="622" spans="1:35" s="5" customFormat="1" ht="84.9" hidden="1" customHeight="1" x14ac:dyDescent="0.3">
      <c r="A622" s="7">
        <v>621</v>
      </c>
      <c r="B622" s="8" t="s">
        <v>2248</v>
      </c>
      <c r="C622" s="8" t="s">
        <v>2</v>
      </c>
      <c r="D622" s="8" t="s">
        <v>2169</v>
      </c>
      <c r="E622" s="8" t="s">
        <v>2170</v>
      </c>
      <c r="F622" s="8" t="s">
        <v>2171</v>
      </c>
      <c r="G622" s="9">
        <v>610000</v>
      </c>
      <c r="H622" s="17"/>
      <c r="I622" s="4" t="s">
        <v>76</v>
      </c>
      <c r="J622" s="8" t="s">
        <v>15</v>
      </c>
      <c r="K622" s="8" t="s">
        <v>67</v>
      </c>
      <c r="L622" s="8" t="s">
        <v>597</v>
      </c>
      <c r="M622" s="8"/>
      <c r="N622" s="8"/>
      <c r="O622" s="8">
        <v>0</v>
      </c>
      <c r="P622" s="8" t="s">
        <v>9</v>
      </c>
      <c r="Q622" s="8" t="s">
        <v>597</v>
      </c>
      <c r="R622" s="8" t="s">
        <v>2135</v>
      </c>
      <c r="S622" s="19">
        <v>46143</v>
      </c>
      <c r="T622" s="6">
        <v>2026</v>
      </c>
      <c r="U622" s="4" t="s">
        <v>4237</v>
      </c>
      <c r="V622" s="15" t="s">
        <v>4237</v>
      </c>
      <c r="W622" s="25"/>
      <c r="X622" s="25"/>
      <c r="Y622" s="25"/>
      <c r="Z622" s="25"/>
      <c r="AA622" s="25"/>
      <c r="AB622" s="25"/>
      <c r="AC622" s="25"/>
      <c r="AD622" s="7" t="str">
        <f t="shared" si="19"/>
        <v>PRT-PORTUGUESA -43</v>
      </c>
      <c r="AE622" s="8" t="s">
        <v>109</v>
      </c>
      <c r="AF622" s="8"/>
      <c r="AG622" s="8"/>
      <c r="AH622" s="8" t="s">
        <v>73</v>
      </c>
      <c r="AI622" s="5">
        <f t="shared" si="18"/>
        <v>43</v>
      </c>
    </row>
    <row r="623" spans="1:35" s="5" customFormat="1" ht="84.9" hidden="1" customHeight="1" x14ac:dyDescent="0.3">
      <c r="A623" s="7">
        <v>622</v>
      </c>
      <c r="B623" s="8" t="s">
        <v>2249</v>
      </c>
      <c r="C623" s="8" t="s">
        <v>2</v>
      </c>
      <c r="D623" s="8" t="s">
        <v>2169</v>
      </c>
      <c r="E623" s="8" t="s">
        <v>2170</v>
      </c>
      <c r="F623" s="8" t="s">
        <v>2171</v>
      </c>
      <c r="G623" s="9">
        <v>366000</v>
      </c>
      <c r="H623" s="17"/>
      <c r="I623" s="4" t="s">
        <v>76</v>
      </c>
      <c r="J623" s="8" t="s">
        <v>15</v>
      </c>
      <c r="K623" s="8" t="s">
        <v>67</v>
      </c>
      <c r="L623" s="8" t="s">
        <v>597</v>
      </c>
      <c r="M623" s="8"/>
      <c r="N623" s="8" t="s">
        <v>597</v>
      </c>
      <c r="O623" s="8">
        <v>0</v>
      </c>
      <c r="P623" s="8" t="s">
        <v>9</v>
      </c>
      <c r="Q623" s="8" t="s">
        <v>597</v>
      </c>
      <c r="R623" s="8" t="s">
        <v>2135</v>
      </c>
      <c r="S623" s="19">
        <v>46143</v>
      </c>
      <c r="T623" s="6">
        <v>2026</v>
      </c>
      <c r="U623" s="4" t="s">
        <v>4237</v>
      </c>
      <c r="V623" s="15" t="s">
        <v>4237</v>
      </c>
      <c r="W623" s="25"/>
      <c r="X623" s="25"/>
      <c r="Y623" s="25"/>
      <c r="Z623" s="25"/>
      <c r="AA623" s="25"/>
      <c r="AB623" s="25"/>
      <c r="AC623" s="25"/>
      <c r="AD623" s="7" t="str">
        <f t="shared" si="19"/>
        <v>PRT-PORTUGUESA -44</v>
      </c>
      <c r="AE623" s="8" t="s">
        <v>109</v>
      </c>
      <c r="AF623" s="8"/>
      <c r="AG623" s="8"/>
      <c r="AH623" s="8" t="s">
        <v>73</v>
      </c>
      <c r="AI623" s="5">
        <f t="shared" si="18"/>
        <v>44</v>
      </c>
    </row>
    <row r="624" spans="1:35" s="5" customFormat="1" ht="84.9" hidden="1" customHeight="1" x14ac:dyDescent="0.3">
      <c r="A624" s="7">
        <v>623</v>
      </c>
      <c r="B624" s="8" t="s">
        <v>2248</v>
      </c>
      <c r="C624" s="8" t="s">
        <v>2</v>
      </c>
      <c r="D624" s="8" t="s">
        <v>2169</v>
      </c>
      <c r="E624" s="8" t="s">
        <v>2170</v>
      </c>
      <c r="F624" s="8" t="s">
        <v>2171</v>
      </c>
      <c r="G624" s="9">
        <v>366000</v>
      </c>
      <c r="H624" s="17"/>
      <c r="I624" s="4" t="s">
        <v>76</v>
      </c>
      <c r="J624" s="8" t="s">
        <v>15</v>
      </c>
      <c r="K624" s="8" t="s">
        <v>67</v>
      </c>
      <c r="L624" s="8" t="s">
        <v>597</v>
      </c>
      <c r="M624" s="8"/>
      <c r="N624" s="8" t="s">
        <v>597</v>
      </c>
      <c r="O624" s="8">
        <v>0</v>
      </c>
      <c r="P624" s="8" t="s">
        <v>9</v>
      </c>
      <c r="Q624" s="8" t="s">
        <v>597</v>
      </c>
      <c r="R624" s="8" t="s">
        <v>2135</v>
      </c>
      <c r="S624" s="19">
        <v>46143</v>
      </c>
      <c r="T624" s="6">
        <v>2026</v>
      </c>
      <c r="U624" s="4" t="s">
        <v>4237</v>
      </c>
      <c r="V624" s="15" t="s">
        <v>4237</v>
      </c>
      <c r="W624" s="25"/>
      <c r="X624" s="25"/>
      <c r="Y624" s="25"/>
      <c r="Z624" s="25"/>
      <c r="AA624" s="25"/>
      <c r="AB624" s="25"/>
      <c r="AC624" s="25"/>
      <c r="AD624" s="7" t="str">
        <f t="shared" si="19"/>
        <v>PRT-PORTUGUESA -45</v>
      </c>
      <c r="AE624" s="8" t="s">
        <v>109</v>
      </c>
      <c r="AF624" s="8"/>
      <c r="AG624" s="8"/>
      <c r="AH624" s="8" t="s">
        <v>73</v>
      </c>
      <c r="AI624" s="5">
        <f t="shared" si="18"/>
        <v>45</v>
      </c>
    </row>
    <row r="625" spans="1:35" s="5" customFormat="1" ht="84.9" hidden="1" customHeight="1" x14ac:dyDescent="0.3">
      <c r="A625" s="7">
        <v>624</v>
      </c>
      <c r="B625" s="8" t="s">
        <v>2250</v>
      </c>
      <c r="C625" s="8" t="s">
        <v>2251</v>
      </c>
      <c r="D625" s="8" t="s">
        <v>2252</v>
      </c>
      <c r="E625" s="8" t="s">
        <v>2170</v>
      </c>
      <c r="F625" s="8" t="s">
        <v>2171</v>
      </c>
      <c r="G625" s="9">
        <v>132000</v>
      </c>
      <c r="H625" s="17">
        <v>1</v>
      </c>
      <c r="I625" s="4" t="s">
        <v>76</v>
      </c>
      <c r="J625" s="8" t="s">
        <v>15</v>
      </c>
      <c r="K625" s="8" t="s">
        <v>67</v>
      </c>
      <c r="L625" s="8" t="s">
        <v>2253</v>
      </c>
      <c r="M625" s="8">
        <v>34.5</v>
      </c>
      <c r="N625" s="8" t="s">
        <v>69</v>
      </c>
      <c r="O625" s="8">
        <v>15</v>
      </c>
      <c r="P625" s="8" t="s">
        <v>9</v>
      </c>
      <c r="Q625" s="8" t="s">
        <v>2208</v>
      </c>
      <c r="R625" s="8" t="s">
        <v>2254</v>
      </c>
      <c r="S625" s="19">
        <v>46143</v>
      </c>
      <c r="T625" s="6">
        <v>2026</v>
      </c>
      <c r="U625" s="4" t="s">
        <v>4237</v>
      </c>
      <c r="V625" s="15" t="s">
        <v>4257</v>
      </c>
      <c r="W625" s="25"/>
      <c r="X625" s="25"/>
      <c r="Y625" s="25"/>
      <c r="Z625" s="25"/>
      <c r="AA625" s="25"/>
      <c r="AB625" s="25"/>
      <c r="AC625" s="25"/>
      <c r="AD625" s="7" t="str">
        <f t="shared" si="19"/>
        <v>PRT-PORTUGUESA -46</v>
      </c>
      <c r="AE625" s="8" t="s">
        <v>109</v>
      </c>
      <c r="AF625" s="8"/>
      <c r="AG625" s="8"/>
      <c r="AH625" s="8" t="s">
        <v>73</v>
      </c>
      <c r="AI625" s="5">
        <f t="shared" si="18"/>
        <v>46</v>
      </c>
    </row>
    <row r="626" spans="1:35" s="5" customFormat="1" ht="84.9" hidden="1" customHeight="1" x14ac:dyDescent="0.3">
      <c r="A626" s="7">
        <v>625</v>
      </c>
      <c r="B626" s="8" t="s">
        <v>1868</v>
      </c>
      <c r="C626" s="8" t="s">
        <v>1869</v>
      </c>
      <c r="D626" s="8" t="s">
        <v>1870</v>
      </c>
      <c r="E626" s="8" t="s">
        <v>1871</v>
      </c>
      <c r="F626" s="8" t="s">
        <v>1872</v>
      </c>
      <c r="G626" s="9">
        <v>250000</v>
      </c>
      <c r="H626" s="17">
        <v>6</v>
      </c>
      <c r="I626" s="4" t="s">
        <v>66</v>
      </c>
      <c r="J626" s="8" t="s">
        <v>15</v>
      </c>
      <c r="K626" s="8" t="s">
        <v>67</v>
      </c>
      <c r="L626" s="8" t="s">
        <v>1873</v>
      </c>
      <c r="M626" s="8">
        <v>13.8</v>
      </c>
      <c r="N626" s="8" t="s">
        <v>93</v>
      </c>
      <c r="O626" s="8">
        <v>36</v>
      </c>
      <c r="P626" s="8" t="s">
        <v>12</v>
      </c>
      <c r="Q626" s="8" t="s">
        <v>12</v>
      </c>
      <c r="R626" s="8" t="s">
        <v>1874</v>
      </c>
      <c r="S626" s="19">
        <v>46082</v>
      </c>
      <c r="T626" s="6">
        <v>2026</v>
      </c>
      <c r="U626" s="4" t="s">
        <v>4237</v>
      </c>
      <c r="V626" s="15" t="s">
        <v>4239</v>
      </c>
      <c r="W626" s="25"/>
      <c r="X626" s="25"/>
      <c r="Y626" s="25"/>
      <c r="Z626" s="25"/>
      <c r="AA626" s="25"/>
      <c r="AB626" s="25"/>
      <c r="AC626" s="25"/>
      <c r="AD626" s="7" t="str">
        <f t="shared" si="19"/>
        <v>PRT-SUCRE-1</v>
      </c>
      <c r="AE626" s="8" t="s">
        <v>1875</v>
      </c>
      <c r="AF626" s="8"/>
      <c r="AG626" s="8"/>
      <c r="AH626" s="8" t="s">
        <v>1876</v>
      </c>
      <c r="AI626" s="5">
        <v>1</v>
      </c>
    </row>
    <row r="627" spans="1:35" s="5" customFormat="1" ht="84.9" hidden="1" customHeight="1" x14ac:dyDescent="0.3">
      <c r="A627" s="7">
        <v>626</v>
      </c>
      <c r="B627" s="8" t="s">
        <v>1877</v>
      </c>
      <c r="C627" s="8" t="s">
        <v>1878</v>
      </c>
      <c r="D627" s="8" t="s">
        <v>1879</v>
      </c>
      <c r="E627" s="8" t="s">
        <v>1880</v>
      </c>
      <c r="F627" s="8" t="s">
        <v>1881</v>
      </c>
      <c r="G627" s="9">
        <v>26000</v>
      </c>
      <c r="H627" s="17">
        <v>6</v>
      </c>
      <c r="I627" s="4" t="s">
        <v>66</v>
      </c>
      <c r="J627" s="8" t="s">
        <v>15</v>
      </c>
      <c r="K627" s="8" t="s">
        <v>67</v>
      </c>
      <c r="L627" s="8" t="s">
        <v>1882</v>
      </c>
      <c r="M627" s="8">
        <v>13.8</v>
      </c>
      <c r="N627" s="8" t="s">
        <v>93</v>
      </c>
      <c r="O627" s="8">
        <v>10</v>
      </c>
      <c r="P627" s="8" t="s">
        <v>12</v>
      </c>
      <c r="Q627" s="8" t="s">
        <v>1883</v>
      </c>
      <c r="R627" s="8" t="s">
        <v>1884</v>
      </c>
      <c r="S627" s="19">
        <v>46143</v>
      </c>
      <c r="T627" s="6">
        <v>2026</v>
      </c>
      <c r="U627" s="4" t="s">
        <v>4237</v>
      </c>
      <c r="V627" s="15" t="s">
        <v>4239</v>
      </c>
      <c r="W627" s="25"/>
      <c r="X627" s="25"/>
      <c r="Y627" s="25"/>
      <c r="Z627" s="25"/>
      <c r="AA627" s="25"/>
      <c r="AB627" s="25"/>
      <c r="AC627" s="25"/>
      <c r="AD627" s="7" t="str">
        <f t="shared" si="19"/>
        <v>PRT-SUCRE-2</v>
      </c>
      <c r="AE627" s="8" t="s">
        <v>72</v>
      </c>
      <c r="AF627" s="8"/>
      <c r="AG627" s="8"/>
      <c r="AH627" s="8" t="s">
        <v>1876</v>
      </c>
      <c r="AI627" s="5">
        <f t="shared" si="18"/>
        <v>2</v>
      </c>
    </row>
    <row r="628" spans="1:35" s="5" customFormat="1" ht="84.9" hidden="1" customHeight="1" x14ac:dyDescent="0.3">
      <c r="A628" s="7">
        <v>627</v>
      </c>
      <c r="B628" s="8" t="s">
        <v>1885</v>
      </c>
      <c r="C628" s="8" t="s">
        <v>1886</v>
      </c>
      <c r="D628" s="8" t="s">
        <v>1887</v>
      </c>
      <c r="E628" s="8" t="s">
        <v>1880</v>
      </c>
      <c r="F628" s="8" t="s">
        <v>1888</v>
      </c>
      <c r="G628" s="9">
        <v>26000</v>
      </c>
      <c r="H628" s="17">
        <v>6</v>
      </c>
      <c r="I628" s="4" t="s">
        <v>66</v>
      </c>
      <c r="J628" s="8" t="s">
        <v>15</v>
      </c>
      <c r="K628" s="8" t="s">
        <v>67</v>
      </c>
      <c r="L628" s="8" t="s">
        <v>1889</v>
      </c>
      <c r="M628" s="8">
        <v>13.8</v>
      </c>
      <c r="N628" s="8" t="s">
        <v>93</v>
      </c>
      <c r="O628" s="8">
        <v>10</v>
      </c>
      <c r="P628" s="8" t="s">
        <v>12</v>
      </c>
      <c r="Q628" s="8" t="s">
        <v>1883</v>
      </c>
      <c r="R628" s="8" t="s">
        <v>1884</v>
      </c>
      <c r="S628" s="19">
        <v>46143</v>
      </c>
      <c r="T628" s="6">
        <v>2026</v>
      </c>
      <c r="U628" s="4" t="s">
        <v>4237</v>
      </c>
      <c r="V628" s="15" t="s">
        <v>4239</v>
      </c>
      <c r="W628" s="25"/>
      <c r="X628" s="25"/>
      <c r="Y628" s="25"/>
      <c r="Z628" s="25"/>
      <c r="AA628" s="25"/>
      <c r="AB628" s="25"/>
      <c r="AC628" s="25"/>
      <c r="AD628" s="7" t="str">
        <f t="shared" si="19"/>
        <v>PRT-SUCRE-3</v>
      </c>
      <c r="AE628" s="8" t="s">
        <v>72</v>
      </c>
      <c r="AF628" s="8"/>
      <c r="AG628" s="8"/>
      <c r="AH628" s="8" t="s">
        <v>1876</v>
      </c>
      <c r="AI628" s="5">
        <f t="shared" si="18"/>
        <v>3</v>
      </c>
    </row>
    <row r="629" spans="1:35" s="5" customFormat="1" ht="84.9" hidden="1" customHeight="1" x14ac:dyDescent="0.3">
      <c r="A629" s="7">
        <v>628</v>
      </c>
      <c r="B629" s="8" t="s">
        <v>1890</v>
      </c>
      <c r="C629" s="8" t="s">
        <v>1891</v>
      </c>
      <c r="D629" s="8" t="s">
        <v>1892</v>
      </c>
      <c r="E629" s="8" t="s">
        <v>1880</v>
      </c>
      <c r="F629" s="8" t="s">
        <v>1893</v>
      </c>
      <c r="G629" s="9">
        <v>20000</v>
      </c>
      <c r="H629" s="17">
        <v>6</v>
      </c>
      <c r="I629" s="4" t="s">
        <v>66</v>
      </c>
      <c r="J629" s="8" t="s">
        <v>15</v>
      </c>
      <c r="K629" s="8" t="s">
        <v>67</v>
      </c>
      <c r="L629" s="8" t="s">
        <v>1894</v>
      </c>
      <c r="M629" s="8">
        <v>13.8</v>
      </c>
      <c r="N629" s="8" t="s">
        <v>93</v>
      </c>
      <c r="O629" s="8">
        <v>26</v>
      </c>
      <c r="P629" s="8" t="s">
        <v>12</v>
      </c>
      <c r="Q629" s="8" t="s">
        <v>1895</v>
      </c>
      <c r="R629" s="8" t="s">
        <v>1896</v>
      </c>
      <c r="S629" s="19">
        <v>45992</v>
      </c>
      <c r="T629" s="6">
        <v>2025</v>
      </c>
      <c r="U629" s="4"/>
      <c r="V629" s="15"/>
      <c r="W629" s="25"/>
      <c r="X629" s="25"/>
      <c r="Y629" s="25"/>
      <c r="Z629" s="25"/>
      <c r="AA629" s="25"/>
      <c r="AB629" s="25"/>
      <c r="AC629" s="25"/>
      <c r="AD629" s="7" t="str">
        <f t="shared" si="19"/>
        <v>PRT-SUCRE-4</v>
      </c>
      <c r="AE629" s="8" t="s">
        <v>72</v>
      </c>
      <c r="AF629" s="8"/>
      <c r="AG629" s="8"/>
      <c r="AH629" s="8" t="s">
        <v>1876</v>
      </c>
      <c r="AI629" s="5">
        <f t="shared" si="18"/>
        <v>4</v>
      </c>
    </row>
    <row r="630" spans="1:35" s="5" customFormat="1" ht="84.9" hidden="1" customHeight="1" x14ac:dyDescent="0.3">
      <c r="A630" s="7">
        <v>629</v>
      </c>
      <c r="B630" s="8" t="s">
        <v>1897</v>
      </c>
      <c r="C630" s="8" t="s">
        <v>1898</v>
      </c>
      <c r="D630" s="8" t="s">
        <v>1899</v>
      </c>
      <c r="E630" s="8" t="s">
        <v>1880</v>
      </c>
      <c r="F630" s="8" t="s">
        <v>1900</v>
      </c>
      <c r="G630" s="9">
        <v>20000</v>
      </c>
      <c r="H630" s="17">
        <v>6</v>
      </c>
      <c r="I630" s="4" t="s">
        <v>66</v>
      </c>
      <c r="J630" s="8" t="s">
        <v>15</v>
      </c>
      <c r="K630" s="8" t="s">
        <v>67</v>
      </c>
      <c r="L630" s="8" t="s">
        <v>1901</v>
      </c>
      <c r="M630" s="8">
        <v>13.8</v>
      </c>
      <c r="N630" s="8" t="s">
        <v>93</v>
      </c>
      <c r="O630" s="8">
        <v>0</v>
      </c>
      <c r="P630" s="8" t="s">
        <v>12</v>
      </c>
      <c r="Q630" s="8" t="s">
        <v>1902</v>
      </c>
      <c r="R630" s="8" t="s">
        <v>1903</v>
      </c>
      <c r="S630" s="19">
        <v>46388</v>
      </c>
      <c r="T630" s="6">
        <v>2027</v>
      </c>
      <c r="U630" s="4" t="s">
        <v>4241</v>
      </c>
      <c r="V630" s="15" t="s">
        <v>4260</v>
      </c>
      <c r="W630" s="25"/>
      <c r="X630" s="25"/>
      <c r="Y630" s="25"/>
      <c r="Z630" s="25"/>
      <c r="AA630" s="25"/>
      <c r="AB630" s="25"/>
      <c r="AC630" s="25"/>
      <c r="AD630" s="7" t="str">
        <f t="shared" si="19"/>
        <v>PRT-SUCRE-5</v>
      </c>
      <c r="AE630" s="8" t="s">
        <v>72</v>
      </c>
      <c r="AF630" s="8"/>
      <c r="AG630" s="8"/>
      <c r="AH630" s="8" t="s">
        <v>1876</v>
      </c>
      <c r="AI630" s="5">
        <f t="shared" si="18"/>
        <v>5</v>
      </c>
    </row>
    <row r="631" spans="1:35" s="5" customFormat="1" ht="84.9" hidden="1" customHeight="1" x14ac:dyDescent="0.3">
      <c r="A631" s="7">
        <v>630</v>
      </c>
      <c r="B631" s="8" t="s">
        <v>1904</v>
      </c>
      <c r="C631" s="8" t="s">
        <v>1905</v>
      </c>
      <c r="D631" s="8" t="s">
        <v>1906</v>
      </c>
      <c r="E631" s="8" t="s">
        <v>1907</v>
      </c>
      <c r="F631" s="8" t="s">
        <v>1908</v>
      </c>
      <c r="G631" s="9">
        <v>21599.674999999999</v>
      </c>
      <c r="H631" s="17">
        <v>5</v>
      </c>
      <c r="I631" s="4" t="s">
        <v>76</v>
      </c>
      <c r="J631" s="8" t="s">
        <v>15</v>
      </c>
      <c r="K631" s="8" t="s">
        <v>67</v>
      </c>
      <c r="L631" s="8" t="s">
        <v>1909</v>
      </c>
      <c r="M631" s="8">
        <v>13.8</v>
      </c>
      <c r="N631" s="8" t="s">
        <v>93</v>
      </c>
      <c r="O631" s="8">
        <v>108</v>
      </c>
      <c r="P631" s="8" t="s">
        <v>12</v>
      </c>
      <c r="Q631" s="8" t="s">
        <v>1910</v>
      </c>
      <c r="R631" s="8" t="s">
        <v>1911</v>
      </c>
      <c r="S631" s="19">
        <v>46388</v>
      </c>
      <c r="T631" s="6">
        <v>2027</v>
      </c>
      <c r="U631" s="4" t="s">
        <v>4241</v>
      </c>
      <c r="V631" s="15" t="s">
        <v>4266</v>
      </c>
      <c r="W631" s="25"/>
      <c r="X631" s="25"/>
      <c r="Y631" s="25"/>
      <c r="Z631" s="25"/>
      <c r="AA631" s="25"/>
      <c r="AB631" s="25"/>
      <c r="AC631" s="25"/>
      <c r="AD631" s="7" t="str">
        <f t="shared" si="19"/>
        <v>PRT-SUCRE-6</v>
      </c>
      <c r="AE631" s="8" t="s">
        <v>109</v>
      </c>
      <c r="AF631" s="8"/>
      <c r="AG631" s="8"/>
      <c r="AH631" s="8" t="s">
        <v>1876</v>
      </c>
      <c r="AI631" s="5">
        <f t="shared" si="18"/>
        <v>6</v>
      </c>
    </row>
    <row r="632" spans="1:35" s="5" customFormat="1" ht="84.9" hidden="1" customHeight="1" x14ac:dyDescent="0.3">
      <c r="A632" s="7">
        <v>631</v>
      </c>
      <c r="B632" s="8" t="s">
        <v>1912</v>
      </c>
      <c r="C632" s="8" t="s">
        <v>1913</v>
      </c>
      <c r="D632" s="8" t="s">
        <v>1914</v>
      </c>
      <c r="E632" s="8" t="s">
        <v>1915</v>
      </c>
      <c r="F632" s="8" t="s">
        <v>1916</v>
      </c>
      <c r="G632" s="9">
        <v>162015.41499999998</v>
      </c>
      <c r="H632" s="17">
        <v>5</v>
      </c>
      <c r="I632" s="4" t="s">
        <v>76</v>
      </c>
      <c r="J632" s="8" t="s">
        <v>15</v>
      </c>
      <c r="K632" s="8" t="s">
        <v>67</v>
      </c>
      <c r="L632" s="8" t="s">
        <v>1917</v>
      </c>
      <c r="M632" s="8">
        <v>13.8</v>
      </c>
      <c r="N632" s="8" t="s">
        <v>93</v>
      </c>
      <c r="O632" s="8">
        <v>20</v>
      </c>
      <c r="P632" s="8" t="s">
        <v>12</v>
      </c>
      <c r="Q632" s="8" t="s">
        <v>1902</v>
      </c>
      <c r="R632" s="8" t="s">
        <v>1918</v>
      </c>
      <c r="S632" s="19">
        <v>46388</v>
      </c>
      <c r="T632" s="6">
        <v>2027</v>
      </c>
      <c r="U632" s="4" t="s">
        <v>4241</v>
      </c>
      <c r="V632" s="15" t="s">
        <v>4266</v>
      </c>
      <c r="W632" s="25"/>
      <c r="X632" s="25"/>
      <c r="Y632" s="25"/>
      <c r="Z632" s="25"/>
      <c r="AA632" s="25"/>
      <c r="AB632" s="25"/>
      <c r="AC632" s="25"/>
      <c r="AD632" s="7" t="str">
        <f t="shared" si="19"/>
        <v>PRT-SUCRE-7</v>
      </c>
      <c r="AE632" s="8" t="s">
        <v>109</v>
      </c>
      <c r="AF632" s="8"/>
      <c r="AG632" s="8"/>
      <c r="AH632" s="8" t="s">
        <v>1876</v>
      </c>
      <c r="AI632" s="5">
        <f t="shared" si="18"/>
        <v>7</v>
      </c>
    </row>
    <row r="633" spans="1:35" s="5" customFormat="1" ht="84.9" hidden="1" customHeight="1" x14ac:dyDescent="0.3">
      <c r="A633" s="7">
        <v>632</v>
      </c>
      <c r="B633" s="8" t="s">
        <v>1919</v>
      </c>
      <c r="C633" s="8" t="s">
        <v>1920</v>
      </c>
      <c r="D633" s="8" t="s">
        <v>1921</v>
      </c>
      <c r="E633" s="8" t="s">
        <v>1922</v>
      </c>
      <c r="F633" s="8" t="s">
        <v>1923</v>
      </c>
      <c r="G633" s="9">
        <v>800000</v>
      </c>
      <c r="H633" s="17">
        <v>5</v>
      </c>
      <c r="I633" s="4" t="s">
        <v>76</v>
      </c>
      <c r="J633" s="8" t="s">
        <v>15</v>
      </c>
      <c r="K633" s="8" t="s">
        <v>67</v>
      </c>
      <c r="L633" s="8" t="s">
        <v>1924</v>
      </c>
      <c r="M633" s="8">
        <v>13.8</v>
      </c>
      <c r="N633" s="8" t="s">
        <v>93</v>
      </c>
      <c r="O633" s="8">
        <v>72</v>
      </c>
      <c r="P633" s="8" t="s">
        <v>12</v>
      </c>
      <c r="Q633" s="8" t="s">
        <v>12</v>
      </c>
      <c r="R633" s="8" t="s">
        <v>1925</v>
      </c>
      <c r="S633" s="19">
        <v>46174</v>
      </c>
      <c r="T633" s="6">
        <v>2026</v>
      </c>
      <c r="U633" s="4" t="s">
        <v>4237</v>
      </c>
      <c r="V633" s="15" t="s">
        <v>4254</v>
      </c>
      <c r="W633" s="25"/>
      <c r="X633" s="25"/>
      <c r="Y633" s="25"/>
      <c r="Z633" s="25"/>
      <c r="AA633" s="25"/>
      <c r="AB633" s="25"/>
      <c r="AC633" s="25"/>
      <c r="AD633" s="7" t="str">
        <f t="shared" si="19"/>
        <v>PRT-SUCRE-8</v>
      </c>
      <c r="AE633" s="8" t="s">
        <v>109</v>
      </c>
      <c r="AF633" s="8"/>
      <c r="AG633" s="8"/>
      <c r="AH633" s="8" t="s">
        <v>1876</v>
      </c>
      <c r="AI633" s="5">
        <f t="shared" si="18"/>
        <v>8</v>
      </c>
    </row>
    <row r="634" spans="1:35" s="5" customFormat="1" ht="84.9" hidden="1" customHeight="1" x14ac:dyDescent="0.3">
      <c r="A634" s="7">
        <v>633</v>
      </c>
      <c r="B634" s="8" t="s">
        <v>1926</v>
      </c>
      <c r="C634" s="8" t="s">
        <v>1927</v>
      </c>
      <c r="D634" s="8" t="s">
        <v>1928</v>
      </c>
      <c r="E634" s="8" t="s">
        <v>1929</v>
      </c>
      <c r="F634" s="8" t="s">
        <v>1930</v>
      </c>
      <c r="G634" s="9">
        <v>396145.78117647057</v>
      </c>
      <c r="H634" s="17">
        <v>5</v>
      </c>
      <c r="I634" s="4" t="s">
        <v>76</v>
      </c>
      <c r="J634" s="8" t="s">
        <v>15</v>
      </c>
      <c r="K634" s="8" t="s">
        <v>67</v>
      </c>
      <c r="L634" s="8" t="s">
        <v>1931</v>
      </c>
      <c r="M634" s="8">
        <v>13.8</v>
      </c>
      <c r="N634" s="8" t="s">
        <v>93</v>
      </c>
      <c r="O634" s="8">
        <v>30</v>
      </c>
      <c r="P634" s="8" t="s">
        <v>12</v>
      </c>
      <c r="Q634" s="8" t="s">
        <v>1932</v>
      </c>
      <c r="R634" s="8" t="s">
        <v>1933</v>
      </c>
      <c r="S634" s="19">
        <v>46388</v>
      </c>
      <c r="T634" s="6">
        <v>2027</v>
      </c>
      <c r="U634" s="4" t="s">
        <v>4241</v>
      </c>
      <c r="V634" s="15" t="s">
        <v>4266</v>
      </c>
      <c r="W634" s="25"/>
      <c r="X634" s="25"/>
      <c r="Y634" s="25"/>
      <c r="Z634" s="25"/>
      <c r="AA634" s="25"/>
      <c r="AB634" s="25"/>
      <c r="AC634" s="25"/>
      <c r="AD634" s="7" t="str">
        <f t="shared" si="19"/>
        <v>PRT-SUCRE-9</v>
      </c>
      <c r="AE634" s="8" t="s">
        <v>109</v>
      </c>
      <c r="AF634" s="8"/>
      <c r="AG634" s="8"/>
      <c r="AH634" s="8" t="s">
        <v>1876</v>
      </c>
      <c r="AI634" s="5">
        <f t="shared" si="18"/>
        <v>9</v>
      </c>
    </row>
    <row r="635" spans="1:35" s="5" customFormat="1" ht="84.9" hidden="1" customHeight="1" x14ac:dyDescent="0.3">
      <c r="A635" s="7">
        <v>634</v>
      </c>
      <c r="B635" s="8" t="s">
        <v>1934</v>
      </c>
      <c r="C635" s="8" t="s">
        <v>1935</v>
      </c>
      <c r="D635" s="8" t="s">
        <v>1928</v>
      </c>
      <c r="E635" s="8" t="s">
        <v>1936</v>
      </c>
      <c r="F635" s="8" t="s">
        <v>1930</v>
      </c>
      <c r="G635" s="9">
        <v>1287473.7888235294</v>
      </c>
      <c r="H635" s="17">
        <v>5</v>
      </c>
      <c r="I635" s="4" t="s">
        <v>76</v>
      </c>
      <c r="J635" s="8" t="s">
        <v>15</v>
      </c>
      <c r="K635" s="8" t="s">
        <v>67</v>
      </c>
      <c r="L635" s="8" t="s">
        <v>1931</v>
      </c>
      <c r="M635" s="8">
        <v>13.8</v>
      </c>
      <c r="N635" s="8" t="s">
        <v>93</v>
      </c>
      <c r="O635" s="8">
        <v>30</v>
      </c>
      <c r="P635" s="8" t="s">
        <v>12</v>
      </c>
      <c r="Q635" s="8" t="s">
        <v>1932</v>
      </c>
      <c r="R635" s="8" t="s">
        <v>1933</v>
      </c>
      <c r="S635" s="19">
        <v>46388</v>
      </c>
      <c r="T635" s="6">
        <v>2027</v>
      </c>
      <c r="U635" s="4" t="s">
        <v>4241</v>
      </c>
      <c r="V635" s="15" t="s">
        <v>4266</v>
      </c>
      <c r="W635" s="25"/>
      <c r="X635" s="25"/>
      <c r="Y635" s="25"/>
      <c r="Z635" s="25"/>
      <c r="AA635" s="25"/>
      <c r="AB635" s="25"/>
      <c r="AC635" s="25"/>
      <c r="AD635" s="7" t="str">
        <f t="shared" si="19"/>
        <v>PRT-SUCRE-10</v>
      </c>
      <c r="AE635" s="8" t="s">
        <v>109</v>
      </c>
      <c r="AF635" s="8"/>
      <c r="AG635" s="8"/>
      <c r="AH635" s="8" t="s">
        <v>1876</v>
      </c>
      <c r="AI635" s="5">
        <f t="shared" si="18"/>
        <v>10</v>
      </c>
    </row>
    <row r="636" spans="1:35" s="5" customFormat="1" ht="84.9" hidden="1" customHeight="1" x14ac:dyDescent="0.3">
      <c r="A636" s="7">
        <v>635</v>
      </c>
      <c r="B636" s="8" t="s">
        <v>1937</v>
      </c>
      <c r="C636" s="8" t="s">
        <v>1938</v>
      </c>
      <c r="D636" s="8" t="s">
        <v>1939</v>
      </c>
      <c r="E636" s="8" t="s">
        <v>1940</v>
      </c>
      <c r="F636" s="8" t="s">
        <v>1941</v>
      </c>
      <c r="G636" s="9">
        <v>268800</v>
      </c>
      <c r="H636" s="17">
        <v>5</v>
      </c>
      <c r="I636" s="4" t="s">
        <v>76</v>
      </c>
      <c r="J636" s="8" t="s">
        <v>15</v>
      </c>
      <c r="K636" s="8" t="s">
        <v>67</v>
      </c>
      <c r="L636" s="8" t="s">
        <v>1942</v>
      </c>
      <c r="M636" s="8">
        <v>13.8</v>
      </c>
      <c r="N636" s="8" t="s">
        <v>93</v>
      </c>
      <c r="O636" s="8">
        <v>56</v>
      </c>
      <c r="P636" s="8" t="s">
        <v>12</v>
      </c>
      <c r="Q636" s="8" t="s">
        <v>12</v>
      </c>
      <c r="R636" s="8" t="s">
        <v>1943</v>
      </c>
      <c r="S636" s="19">
        <v>46388</v>
      </c>
      <c r="T636" s="6">
        <v>2027</v>
      </c>
      <c r="U636" s="4" t="s">
        <v>4241</v>
      </c>
      <c r="V636" s="15" t="s">
        <v>4266</v>
      </c>
      <c r="W636" s="25"/>
      <c r="X636" s="25"/>
      <c r="Y636" s="25"/>
      <c r="Z636" s="25"/>
      <c r="AA636" s="25"/>
      <c r="AB636" s="25"/>
      <c r="AC636" s="25"/>
      <c r="AD636" s="7" t="str">
        <f t="shared" si="19"/>
        <v>PRT-SUCRE-11</v>
      </c>
      <c r="AE636" s="8" t="s">
        <v>109</v>
      </c>
      <c r="AF636" s="8"/>
      <c r="AG636" s="8"/>
      <c r="AH636" s="8" t="s">
        <v>1876</v>
      </c>
      <c r="AI636" s="5">
        <f t="shared" si="18"/>
        <v>11</v>
      </c>
    </row>
    <row r="637" spans="1:35" s="5" customFormat="1" ht="84.9" hidden="1" customHeight="1" x14ac:dyDescent="0.3">
      <c r="A637" s="7">
        <v>636</v>
      </c>
      <c r="B637" s="8" t="s">
        <v>1944</v>
      </c>
      <c r="C637" s="8" t="s">
        <v>1945</v>
      </c>
      <c r="D637" s="8" t="s">
        <v>1946</v>
      </c>
      <c r="E637" s="8" t="s">
        <v>1947</v>
      </c>
      <c r="F637" s="8" t="s">
        <v>1948</v>
      </c>
      <c r="G637" s="9">
        <v>54000</v>
      </c>
      <c r="H637" s="17">
        <v>1</v>
      </c>
      <c r="I637" s="4" t="s">
        <v>76</v>
      </c>
      <c r="J637" s="8" t="s">
        <v>15</v>
      </c>
      <c r="K637" s="8" t="s">
        <v>67</v>
      </c>
      <c r="L637" s="8" t="s">
        <v>1949</v>
      </c>
      <c r="M637" s="8">
        <v>13.8</v>
      </c>
      <c r="N637" s="8" t="s">
        <v>93</v>
      </c>
      <c r="O637" s="8">
        <v>56</v>
      </c>
      <c r="P637" s="8" t="s">
        <v>12</v>
      </c>
      <c r="Q637" s="8" t="s">
        <v>1883</v>
      </c>
      <c r="R637" s="8" t="s">
        <v>1950</v>
      </c>
      <c r="S637" s="19">
        <v>46388</v>
      </c>
      <c r="T637" s="6">
        <v>2027</v>
      </c>
      <c r="U637" s="4" t="s">
        <v>4241</v>
      </c>
      <c r="V637" s="15" t="s">
        <v>4292</v>
      </c>
      <c r="W637" s="25"/>
      <c r="X637" s="25"/>
      <c r="Y637" s="25"/>
      <c r="Z637" s="25"/>
      <c r="AA637" s="25"/>
      <c r="AB637" s="25"/>
      <c r="AC637" s="25"/>
      <c r="AD637" s="7" t="str">
        <f t="shared" si="19"/>
        <v>PRT-SUCRE-12</v>
      </c>
      <c r="AE637" s="8" t="s">
        <v>109</v>
      </c>
      <c r="AF637" s="8"/>
      <c r="AG637" s="8"/>
      <c r="AH637" s="8" t="s">
        <v>1876</v>
      </c>
      <c r="AI637" s="5">
        <f t="shared" si="18"/>
        <v>12</v>
      </c>
    </row>
    <row r="638" spans="1:35" s="5" customFormat="1" ht="84.9" hidden="1" customHeight="1" x14ac:dyDescent="0.3">
      <c r="A638" s="7">
        <v>637</v>
      </c>
      <c r="B638" s="8" t="s">
        <v>1951</v>
      </c>
      <c r="C638" s="8" t="s">
        <v>1952</v>
      </c>
      <c r="D638" s="8" t="s">
        <v>1953</v>
      </c>
      <c r="E638" s="8" t="s">
        <v>1954</v>
      </c>
      <c r="F638" s="8" t="s">
        <v>1941</v>
      </c>
      <c r="G638" s="9">
        <v>1606956.53</v>
      </c>
      <c r="H638" s="17">
        <v>5</v>
      </c>
      <c r="I638" s="4" t="s">
        <v>76</v>
      </c>
      <c r="J638" s="8" t="s">
        <v>15</v>
      </c>
      <c r="K638" s="8" t="s">
        <v>67</v>
      </c>
      <c r="L638" s="8" t="s">
        <v>1949</v>
      </c>
      <c r="M638" s="8">
        <v>13.8</v>
      </c>
      <c r="N638" s="8" t="s">
        <v>93</v>
      </c>
      <c r="O638" s="8">
        <v>56</v>
      </c>
      <c r="P638" s="8" t="s">
        <v>12</v>
      </c>
      <c r="Q638" s="8" t="s">
        <v>1883</v>
      </c>
      <c r="R638" s="8" t="s">
        <v>1950</v>
      </c>
      <c r="S638" s="19">
        <v>46388</v>
      </c>
      <c r="T638" s="6">
        <v>2027</v>
      </c>
      <c r="U638" s="4" t="s">
        <v>4241</v>
      </c>
      <c r="V638" s="15" t="s">
        <v>4266</v>
      </c>
      <c r="W638" s="25"/>
      <c r="X638" s="25"/>
      <c r="Y638" s="25"/>
      <c r="Z638" s="25"/>
      <c r="AA638" s="25"/>
      <c r="AB638" s="25"/>
      <c r="AC638" s="25"/>
      <c r="AD638" s="7" t="str">
        <f t="shared" si="19"/>
        <v>PRT-SUCRE-13</v>
      </c>
      <c r="AE638" s="8" t="s">
        <v>109</v>
      </c>
      <c r="AF638" s="8"/>
      <c r="AG638" s="8"/>
      <c r="AH638" s="8" t="s">
        <v>1876</v>
      </c>
      <c r="AI638" s="5">
        <f t="shared" si="18"/>
        <v>13</v>
      </c>
    </row>
    <row r="639" spans="1:35" s="5" customFormat="1" ht="84.9" hidden="1" customHeight="1" x14ac:dyDescent="0.3">
      <c r="A639" s="7">
        <v>638</v>
      </c>
      <c r="B639" s="8" t="s">
        <v>4164</v>
      </c>
      <c r="C639" s="8" t="s">
        <v>1955</v>
      </c>
      <c r="D639" s="8" t="s">
        <v>1956</v>
      </c>
      <c r="E639" s="8" t="s">
        <v>1957</v>
      </c>
      <c r="F639" s="8" t="s">
        <v>1958</v>
      </c>
      <c r="G639" s="9">
        <v>642782.61</v>
      </c>
      <c r="H639" s="17">
        <v>5</v>
      </c>
      <c r="I639" s="4" t="s">
        <v>76</v>
      </c>
      <c r="J639" s="8" t="s">
        <v>15</v>
      </c>
      <c r="K639" s="8" t="s">
        <v>67</v>
      </c>
      <c r="L639" s="8" t="s">
        <v>1959</v>
      </c>
      <c r="M639" s="8">
        <v>13.8</v>
      </c>
      <c r="N639" s="8" t="s">
        <v>93</v>
      </c>
      <c r="O639" s="8">
        <v>10</v>
      </c>
      <c r="P639" s="8" t="s">
        <v>12</v>
      </c>
      <c r="Q639" s="8" t="s">
        <v>10</v>
      </c>
      <c r="R639" s="8" t="s">
        <v>1960</v>
      </c>
      <c r="S639" s="19">
        <v>46388</v>
      </c>
      <c r="T639" s="6">
        <v>2027</v>
      </c>
      <c r="U639" s="4" t="s">
        <v>4241</v>
      </c>
      <c r="V639" s="15" t="s">
        <v>4266</v>
      </c>
      <c r="W639" s="25"/>
      <c r="X639" s="25"/>
      <c r="Y639" s="25"/>
      <c r="Z639" s="25"/>
      <c r="AA639" s="25"/>
      <c r="AB639" s="25"/>
      <c r="AC639" s="25"/>
      <c r="AD639" s="7" t="str">
        <f t="shared" si="19"/>
        <v>PRT-SUCRE-14</v>
      </c>
      <c r="AE639" s="8" t="s">
        <v>109</v>
      </c>
      <c r="AF639" s="8"/>
      <c r="AG639" s="8"/>
      <c r="AH639" s="8" t="s">
        <v>1876</v>
      </c>
      <c r="AI639" s="5">
        <f t="shared" ref="AI639:AI702" si="20">+AI638+1</f>
        <v>14</v>
      </c>
    </row>
    <row r="640" spans="1:35" s="5" customFormat="1" ht="84.9" hidden="1" customHeight="1" x14ac:dyDescent="0.3">
      <c r="A640" s="7">
        <v>639</v>
      </c>
      <c r="B640" s="8" t="s">
        <v>3888</v>
      </c>
      <c r="C640" s="8" t="s">
        <v>1961</v>
      </c>
      <c r="D640" s="8" t="s">
        <v>1962</v>
      </c>
      <c r="E640" s="8" t="s">
        <v>1963</v>
      </c>
      <c r="F640" s="8" t="s">
        <v>1941</v>
      </c>
      <c r="G640" s="9">
        <v>7444.38</v>
      </c>
      <c r="H640" s="17">
        <v>1</v>
      </c>
      <c r="I640" s="4" t="s">
        <v>66</v>
      </c>
      <c r="J640" s="8" t="s">
        <v>64</v>
      </c>
      <c r="K640" s="8" t="s">
        <v>67</v>
      </c>
      <c r="L640" s="8" t="s">
        <v>1949</v>
      </c>
      <c r="M640" s="8">
        <v>34.5</v>
      </c>
      <c r="N640" s="8" t="s">
        <v>93</v>
      </c>
      <c r="O640" s="8">
        <v>56</v>
      </c>
      <c r="P640" s="8" t="s">
        <v>12</v>
      </c>
      <c r="Q640" s="8" t="s">
        <v>1883</v>
      </c>
      <c r="R640" s="8" t="s">
        <v>1950</v>
      </c>
      <c r="S640" s="19">
        <v>45901</v>
      </c>
      <c r="T640" s="6">
        <v>2025</v>
      </c>
      <c r="U640" s="4" t="s">
        <v>4256</v>
      </c>
      <c r="V640" s="15" t="s">
        <v>4290</v>
      </c>
      <c r="W640" s="25"/>
      <c r="X640" s="25"/>
      <c r="Y640" s="25"/>
      <c r="Z640" s="25"/>
      <c r="AA640" s="25"/>
      <c r="AB640" s="25"/>
      <c r="AC640" s="25"/>
      <c r="AD640" s="7" t="str">
        <f t="shared" si="19"/>
        <v>PRT-SUCRE-15</v>
      </c>
      <c r="AE640" s="8" t="s">
        <v>109</v>
      </c>
      <c r="AF640" s="8"/>
      <c r="AG640" s="8"/>
      <c r="AH640" s="8" t="s">
        <v>1876</v>
      </c>
      <c r="AI640" s="5">
        <f t="shared" si="20"/>
        <v>15</v>
      </c>
    </row>
    <row r="641" spans="1:35" s="5" customFormat="1" ht="84.9" hidden="1" customHeight="1" x14ac:dyDescent="0.3">
      <c r="A641" s="7">
        <v>640</v>
      </c>
      <c r="B641" s="8" t="s">
        <v>1964</v>
      </c>
      <c r="C641" s="8" t="s">
        <v>1965</v>
      </c>
      <c r="D641" s="8" t="s">
        <v>1966</v>
      </c>
      <c r="E641" s="8" t="s">
        <v>1967</v>
      </c>
      <c r="F641" s="8" t="s">
        <v>1968</v>
      </c>
      <c r="G641" s="9">
        <v>8908</v>
      </c>
      <c r="H641" s="17">
        <v>1</v>
      </c>
      <c r="I641" s="4" t="s">
        <v>76</v>
      </c>
      <c r="J641" s="8" t="s">
        <v>15</v>
      </c>
      <c r="K641" s="8" t="s">
        <v>67</v>
      </c>
      <c r="L641" s="8" t="s">
        <v>1969</v>
      </c>
      <c r="M641" s="8">
        <v>13.8</v>
      </c>
      <c r="N641" s="8" t="s">
        <v>93</v>
      </c>
      <c r="O641" s="8">
        <v>5</v>
      </c>
      <c r="P641" s="8" t="s">
        <v>12</v>
      </c>
      <c r="Q641" s="8" t="s">
        <v>1883</v>
      </c>
      <c r="R641" s="8" t="s">
        <v>1970</v>
      </c>
      <c r="S641" s="19">
        <v>46753</v>
      </c>
      <c r="T641" s="6">
        <v>2028</v>
      </c>
      <c r="U641" s="4" t="s">
        <v>4243</v>
      </c>
      <c r="V641" s="15" t="s">
        <v>4245</v>
      </c>
      <c r="W641" s="25"/>
      <c r="X641" s="25"/>
      <c r="Y641" s="25"/>
      <c r="Z641" s="25"/>
      <c r="AA641" s="25"/>
      <c r="AB641" s="25"/>
      <c r="AC641" s="25"/>
      <c r="AD641" s="7" t="str">
        <f t="shared" si="19"/>
        <v>PRT-SUCRE-16</v>
      </c>
      <c r="AE641" s="8" t="s">
        <v>109</v>
      </c>
      <c r="AF641" s="8"/>
      <c r="AG641" s="8"/>
      <c r="AH641" s="8" t="s">
        <v>1876</v>
      </c>
      <c r="AI641" s="5">
        <f t="shared" si="20"/>
        <v>16</v>
      </c>
    </row>
    <row r="642" spans="1:35" s="5" customFormat="1" ht="84.9" hidden="1" customHeight="1" x14ac:dyDescent="0.3">
      <c r="A642" s="7">
        <v>641</v>
      </c>
      <c r="B642" s="8" t="s">
        <v>1971</v>
      </c>
      <c r="C642" s="8" t="s">
        <v>1965</v>
      </c>
      <c r="D642" s="8" t="s">
        <v>1966</v>
      </c>
      <c r="E642" s="8" t="s">
        <v>1967</v>
      </c>
      <c r="F642" s="8" t="s">
        <v>1968</v>
      </c>
      <c r="G642" s="9">
        <v>8908</v>
      </c>
      <c r="H642" s="17">
        <v>1</v>
      </c>
      <c r="I642" s="4" t="s">
        <v>76</v>
      </c>
      <c r="J642" s="8" t="s">
        <v>15</v>
      </c>
      <c r="K642" s="8" t="s">
        <v>67</v>
      </c>
      <c r="L642" s="8" t="s">
        <v>1969</v>
      </c>
      <c r="M642" s="8">
        <v>13.8</v>
      </c>
      <c r="N642" s="8" t="s">
        <v>93</v>
      </c>
      <c r="O642" s="8">
        <v>5</v>
      </c>
      <c r="P642" s="8" t="s">
        <v>12</v>
      </c>
      <c r="Q642" s="8" t="s">
        <v>1883</v>
      </c>
      <c r="R642" s="8" t="s">
        <v>1970</v>
      </c>
      <c r="S642" s="19">
        <v>46753</v>
      </c>
      <c r="T642" s="6">
        <v>2028</v>
      </c>
      <c r="U642" s="4" t="s">
        <v>4243</v>
      </c>
      <c r="V642" s="15" t="s">
        <v>4245</v>
      </c>
      <c r="W642" s="25"/>
      <c r="X642" s="25"/>
      <c r="Y642" s="25"/>
      <c r="Z642" s="25"/>
      <c r="AA642" s="25"/>
      <c r="AB642" s="25"/>
      <c r="AC642" s="25"/>
      <c r="AD642" s="7" t="str">
        <f t="shared" ref="AD642:AD705" si="21">+"PRT-"&amp;P642&amp;"-"&amp;AI642</f>
        <v>PRT-SUCRE-17</v>
      </c>
      <c r="AE642" s="8" t="s">
        <v>109</v>
      </c>
      <c r="AF642" s="8"/>
      <c r="AG642" s="8"/>
      <c r="AH642" s="8" t="s">
        <v>1876</v>
      </c>
      <c r="AI642" s="5">
        <f t="shared" si="20"/>
        <v>17</v>
      </c>
    </row>
    <row r="643" spans="1:35" s="5" customFormat="1" ht="84.9" hidden="1" customHeight="1" x14ac:dyDescent="0.3">
      <c r="A643" s="7">
        <v>642</v>
      </c>
      <c r="B643" s="8" t="s">
        <v>1972</v>
      </c>
      <c r="C643" s="8" t="s">
        <v>1965</v>
      </c>
      <c r="D643" s="8" t="s">
        <v>1966</v>
      </c>
      <c r="E643" s="8" t="s">
        <v>1967</v>
      </c>
      <c r="F643" s="8" t="s">
        <v>1968</v>
      </c>
      <c r="G643" s="9">
        <v>8908</v>
      </c>
      <c r="H643" s="17">
        <v>1</v>
      </c>
      <c r="I643" s="4" t="s">
        <v>76</v>
      </c>
      <c r="J643" s="8" t="s">
        <v>15</v>
      </c>
      <c r="K643" s="8" t="s">
        <v>67</v>
      </c>
      <c r="L643" s="8" t="s">
        <v>1973</v>
      </c>
      <c r="M643" s="8">
        <v>13.8</v>
      </c>
      <c r="N643" s="8" t="s">
        <v>93</v>
      </c>
      <c r="O643" s="8">
        <v>20</v>
      </c>
      <c r="P643" s="8" t="s">
        <v>12</v>
      </c>
      <c r="Q643" s="8" t="s">
        <v>1974</v>
      </c>
      <c r="R643" s="8" t="s">
        <v>1975</v>
      </c>
      <c r="S643" s="19">
        <v>46753</v>
      </c>
      <c r="T643" s="6">
        <v>2028</v>
      </c>
      <c r="U643" s="4" t="s">
        <v>4243</v>
      </c>
      <c r="V643" s="15" t="s">
        <v>4245</v>
      </c>
      <c r="W643" s="25"/>
      <c r="X643" s="25"/>
      <c r="Y643" s="25"/>
      <c r="Z643" s="25"/>
      <c r="AA643" s="25"/>
      <c r="AB643" s="25"/>
      <c r="AC643" s="25"/>
      <c r="AD643" s="7" t="str">
        <f t="shared" si="21"/>
        <v>PRT-SUCRE-18</v>
      </c>
      <c r="AE643" s="8" t="s">
        <v>109</v>
      </c>
      <c r="AF643" s="8"/>
      <c r="AG643" s="8"/>
      <c r="AH643" s="8" t="s">
        <v>1876</v>
      </c>
      <c r="AI643" s="5">
        <f t="shared" si="20"/>
        <v>18</v>
      </c>
    </row>
    <row r="644" spans="1:35" s="5" customFormat="1" ht="84.9" hidden="1" customHeight="1" x14ac:dyDescent="0.3">
      <c r="A644" s="7">
        <v>643</v>
      </c>
      <c r="B644" s="8" t="s">
        <v>1976</v>
      </c>
      <c r="C644" s="8" t="s">
        <v>1965</v>
      </c>
      <c r="D644" s="8" t="s">
        <v>1966</v>
      </c>
      <c r="E644" s="8" t="s">
        <v>1967</v>
      </c>
      <c r="F644" s="8" t="s">
        <v>1968</v>
      </c>
      <c r="G644" s="9">
        <v>8908</v>
      </c>
      <c r="H644" s="17">
        <v>1</v>
      </c>
      <c r="I644" s="4" t="s">
        <v>76</v>
      </c>
      <c r="J644" s="8" t="s">
        <v>15</v>
      </c>
      <c r="K644" s="8" t="s">
        <v>67</v>
      </c>
      <c r="L644" s="8" t="s">
        <v>1977</v>
      </c>
      <c r="M644" s="8">
        <v>13.8</v>
      </c>
      <c r="N644" s="8" t="s">
        <v>93</v>
      </c>
      <c r="O644" s="8">
        <v>2.5</v>
      </c>
      <c r="P644" s="8" t="s">
        <v>12</v>
      </c>
      <c r="Q644" s="8" t="s">
        <v>1902</v>
      </c>
      <c r="R644" s="8" t="s">
        <v>1903</v>
      </c>
      <c r="S644" s="19">
        <v>46753</v>
      </c>
      <c r="T644" s="6">
        <v>2028</v>
      </c>
      <c r="U644" s="4" t="s">
        <v>4243</v>
      </c>
      <c r="V644" s="15" t="s">
        <v>4245</v>
      </c>
      <c r="W644" s="25"/>
      <c r="X644" s="25"/>
      <c r="Y644" s="25"/>
      <c r="Z644" s="25"/>
      <c r="AA644" s="25"/>
      <c r="AB644" s="25"/>
      <c r="AC644" s="25"/>
      <c r="AD644" s="7" t="str">
        <f t="shared" si="21"/>
        <v>PRT-SUCRE-19</v>
      </c>
      <c r="AE644" s="8" t="s">
        <v>109</v>
      </c>
      <c r="AF644" s="8"/>
      <c r="AG644" s="8"/>
      <c r="AH644" s="8" t="s">
        <v>1876</v>
      </c>
      <c r="AI644" s="5">
        <f t="shared" si="20"/>
        <v>19</v>
      </c>
    </row>
    <row r="645" spans="1:35" s="5" customFormat="1" ht="84.9" hidden="1" customHeight="1" x14ac:dyDescent="0.3">
      <c r="A645" s="7">
        <v>644</v>
      </c>
      <c r="B645" s="8" t="s">
        <v>1978</v>
      </c>
      <c r="C645" s="8" t="s">
        <v>1965</v>
      </c>
      <c r="D645" s="8" t="s">
        <v>1966</v>
      </c>
      <c r="E645" s="8" t="s">
        <v>1967</v>
      </c>
      <c r="F645" s="8" t="s">
        <v>1968</v>
      </c>
      <c r="G645" s="9">
        <v>8908</v>
      </c>
      <c r="H645" s="17">
        <v>1</v>
      </c>
      <c r="I645" s="4" t="s">
        <v>76</v>
      </c>
      <c r="J645" s="8" t="s">
        <v>15</v>
      </c>
      <c r="K645" s="8" t="s">
        <v>67</v>
      </c>
      <c r="L645" s="8" t="s">
        <v>1979</v>
      </c>
      <c r="M645" s="8">
        <v>13.8</v>
      </c>
      <c r="N645" s="8" t="s">
        <v>93</v>
      </c>
      <c r="O645" s="8">
        <v>3</v>
      </c>
      <c r="P645" s="8" t="s">
        <v>12</v>
      </c>
      <c r="Q645" s="8" t="s">
        <v>1883</v>
      </c>
      <c r="R645" s="8" t="s">
        <v>1980</v>
      </c>
      <c r="S645" s="19">
        <v>46753</v>
      </c>
      <c r="T645" s="6">
        <v>2028</v>
      </c>
      <c r="U645" s="4" t="s">
        <v>4243</v>
      </c>
      <c r="V645" s="15" t="s">
        <v>4245</v>
      </c>
      <c r="W645" s="25"/>
      <c r="X645" s="25"/>
      <c r="Y645" s="25"/>
      <c r="Z645" s="25"/>
      <c r="AA645" s="25"/>
      <c r="AB645" s="25"/>
      <c r="AC645" s="25"/>
      <c r="AD645" s="7" t="str">
        <f t="shared" si="21"/>
        <v>PRT-SUCRE-20</v>
      </c>
      <c r="AE645" s="8" t="s">
        <v>109</v>
      </c>
      <c r="AF645" s="8"/>
      <c r="AG645" s="8"/>
      <c r="AH645" s="8" t="s">
        <v>1876</v>
      </c>
      <c r="AI645" s="5">
        <f t="shared" si="20"/>
        <v>20</v>
      </c>
    </row>
    <row r="646" spans="1:35" s="5" customFormat="1" ht="84.9" hidden="1" customHeight="1" x14ac:dyDescent="0.3">
      <c r="A646" s="7">
        <v>645</v>
      </c>
      <c r="B646" s="8" t="s">
        <v>1981</v>
      </c>
      <c r="C646" s="8" t="s">
        <v>1982</v>
      </c>
      <c r="D646" s="8" t="s">
        <v>1983</v>
      </c>
      <c r="E646" s="8" t="s">
        <v>1984</v>
      </c>
      <c r="F646" s="8" t="s">
        <v>1985</v>
      </c>
      <c r="G646" s="9">
        <v>54000</v>
      </c>
      <c r="H646" s="17">
        <v>1</v>
      </c>
      <c r="I646" s="4" t="s">
        <v>76</v>
      </c>
      <c r="J646" s="8" t="s">
        <v>15</v>
      </c>
      <c r="K646" s="8" t="s">
        <v>67</v>
      </c>
      <c r="L646" s="8" t="s">
        <v>1986</v>
      </c>
      <c r="M646" s="8">
        <v>13.8</v>
      </c>
      <c r="N646" s="8" t="s">
        <v>93</v>
      </c>
      <c r="O646" s="8">
        <v>128</v>
      </c>
      <c r="P646" s="8" t="s">
        <v>12</v>
      </c>
      <c r="Q646" s="8" t="s">
        <v>12</v>
      </c>
      <c r="R646" s="8" t="s">
        <v>1987</v>
      </c>
      <c r="S646" s="19">
        <v>46388</v>
      </c>
      <c r="T646" s="6">
        <v>2027</v>
      </c>
      <c r="U646" s="4" t="s">
        <v>4241</v>
      </c>
      <c r="V646" s="15" t="s">
        <v>4292</v>
      </c>
      <c r="W646" s="25"/>
      <c r="X646" s="25"/>
      <c r="Y646" s="25"/>
      <c r="Z646" s="25"/>
      <c r="AA646" s="25"/>
      <c r="AB646" s="25"/>
      <c r="AC646" s="25"/>
      <c r="AD646" s="7" t="str">
        <f t="shared" si="21"/>
        <v>PRT-SUCRE-21</v>
      </c>
      <c r="AE646" s="8" t="s">
        <v>109</v>
      </c>
      <c r="AF646" s="8"/>
      <c r="AG646" s="8"/>
      <c r="AH646" s="8" t="s">
        <v>1876</v>
      </c>
      <c r="AI646" s="5">
        <f t="shared" si="20"/>
        <v>21</v>
      </c>
    </row>
    <row r="647" spans="1:35" s="5" customFormat="1" ht="84.9" hidden="1" customHeight="1" x14ac:dyDescent="0.3">
      <c r="A647" s="7">
        <v>646</v>
      </c>
      <c r="B647" s="8" t="s">
        <v>1988</v>
      </c>
      <c r="C647" s="8" t="s">
        <v>1965</v>
      </c>
      <c r="D647" s="8" t="s">
        <v>1966</v>
      </c>
      <c r="E647" s="8" t="s">
        <v>1967</v>
      </c>
      <c r="F647" s="8" t="s">
        <v>1968</v>
      </c>
      <c r="G647" s="9">
        <v>12500</v>
      </c>
      <c r="H647" s="17">
        <v>5</v>
      </c>
      <c r="I647" s="4" t="s">
        <v>76</v>
      </c>
      <c r="J647" s="8" t="s">
        <v>15</v>
      </c>
      <c r="K647" s="8" t="s">
        <v>67</v>
      </c>
      <c r="L647" s="8" t="s">
        <v>1931</v>
      </c>
      <c r="M647" s="8">
        <v>13.8</v>
      </c>
      <c r="N647" s="8" t="s">
        <v>93</v>
      </c>
      <c r="O647" s="8">
        <v>30</v>
      </c>
      <c r="P647" s="8" t="s">
        <v>12</v>
      </c>
      <c r="Q647" s="8" t="s">
        <v>1932</v>
      </c>
      <c r="R647" s="8" t="s">
        <v>1933</v>
      </c>
      <c r="S647" s="19">
        <v>46753</v>
      </c>
      <c r="T647" s="6">
        <v>2028</v>
      </c>
      <c r="U647" s="4" t="s">
        <v>4243</v>
      </c>
      <c r="V647" s="15" t="s">
        <v>4279</v>
      </c>
      <c r="W647" s="25"/>
      <c r="X647" s="25"/>
      <c r="Y647" s="25"/>
      <c r="Z647" s="25"/>
      <c r="AA647" s="25"/>
      <c r="AB647" s="25"/>
      <c r="AC647" s="25"/>
      <c r="AD647" s="7" t="str">
        <f t="shared" si="21"/>
        <v>PRT-SUCRE-22</v>
      </c>
      <c r="AE647" s="8" t="s">
        <v>109</v>
      </c>
      <c r="AF647" s="8"/>
      <c r="AG647" s="8"/>
      <c r="AH647" s="8" t="s">
        <v>1876</v>
      </c>
      <c r="AI647" s="5">
        <f t="shared" si="20"/>
        <v>22</v>
      </c>
    </row>
    <row r="648" spans="1:35" s="5" customFormat="1" ht="84.9" hidden="1" customHeight="1" x14ac:dyDescent="0.3">
      <c r="A648" s="7">
        <v>647</v>
      </c>
      <c r="B648" s="8" t="s">
        <v>1989</v>
      </c>
      <c r="C648" s="8" t="s">
        <v>1990</v>
      </c>
      <c r="D648" s="8" t="s">
        <v>1990</v>
      </c>
      <c r="E648" s="8" t="s">
        <v>1991</v>
      </c>
      <c r="F648" s="8" t="s">
        <v>1968</v>
      </c>
      <c r="G648" s="9">
        <v>200000</v>
      </c>
      <c r="H648" s="17">
        <v>3</v>
      </c>
      <c r="I648" s="4" t="s">
        <v>76</v>
      </c>
      <c r="J648" s="8" t="s">
        <v>15</v>
      </c>
      <c r="K648" s="8" t="s">
        <v>67</v>
      </c>
      <c r="L648" s="8" t="s">
        <v>1942</v>
      </c>
      <c r="M648" s="8">
        <v>13.8</v>
      </c>
      <c r="N648" s="8" t="s">
        <v>93</v>
      </c>
      <c r="O648" s="8">
        <v>56</v>
      </c>
      <c r="P648" s="8" t="s">
        <v>12</v>
      </c>
      <c r="Q648" s="8" t="s">
        <v>12</v>
      </c>
      <c r="R648" s="8" t="s">
        <v>1943</v>
      </c>
      <c r="S648" s="19">
        <v>46388</v>
      </c>
      <c r="T648" s="6">
        <v>2027</v>
      </c>
      <c r="U648" s="4" t="s">
        <v>4241</v>
      </c>
      <c r="V648" s="15" t="s">
        <v>4242</v>
      </c>
      <c r="W648" s="25"/>
      <c r="X648" s="25"/>
      <c r="Y648" s="25"/>
      <c r="Z648" s="25"/>
      <c r="AA648" s="25"/>
      <c r="AB648" s="25"/>
      <c r="AC648" s="25"/>
      <c r="AD648" s="7" t="str">
        <f t="shared" si="21"/>
        <v>PRT-SUCRE-23</v>
      </c>
      <c r="AE648" s="8" t="s">
        <v>109</v>
      </c>
      <c r="AF648" s="8"/>
      <c r="AG648" s="8"/>
      <c r="AH648" s="8" t="s">
        <v>1876</v>
      </c>
      <c r="AI648" s="5">
        <f t="shared" si="20"/>
        <v>23</v>
      </c>
    </row>
    <row r="649" spans="1:35" s="5" customFormat="1" ht="84.9" hidden="1" customHeight="1" x14ac:dyDescent="0.3">
      <c r="A649" s="7">
        <v>648</v>
      </c>
      <c r="B649" s="8" t="s">
        <v>1992</v>
      </c>
      <c r="C649" s="8" t="s">
        <v>1993</v>
      </c>
      <c r="D649" s="8" t="s">
        <v>1921</v>
      </c>
      <c r="E649" s="8" t="s">
        <v>1922</v>
      </c>
      <c r="F649" s="8" t="s">
        <v>1923</v>
      </c>
      <c r="G649" s="9">
        <v>500000</v>
      </c>
      <c r="H649" s="17">
        <v>5</v>
      </c>
      <c r="I649" s="4" t="s">
        <v>76</v>
      </c>
      <c r="J649" s="8" t="s">
        <v>15</v>
      </c>
      <c r="K649" s="8" t="s">
        <v>67</v>
      </c>
      <c r="L649" s="8" t="s">
        <v>1931</v>
      </c>
      <c r="M649" s="8">
        <v>13.8</v>
      </c>
      <c r="N649" s="8" t="s">
        <v>93</v>
      </c>
      <c r="O649" s="8">
        <v>30</v>
      </c>
      <c r="P649" s="8" t="s">
        <v>12</v>
      </c>
      <c r="Q649" s="8" t="s">
        <v>1932</v>
      </c>
      <c r="R649" s="8" t="s">
        <v>1933</v>
      </c>
      <c r="S649" s="19">
        <v>46174</v>
      </c>
      <c r="T649" s="6">
        <v>2026</v>
      </c>
      <c r="U649" s="4" t="s">
        <v>4237</v>
      </c>
      <c r="V649" s="15" t="s">
        <v>4254</v>
      </c>
      <c r="W649" s="25"/>
      <c r="X649" s="25"/>
      <c r="Y649" s="25"/>
      <c r="Z649" s="25"/>
      <c r="AA649" s="25"/>
      <c r="AB649" s="25"/>
      <c r="AC649" s="25"/>
      <c r="AD649" s="7" t="str">
        <f t="shared" si="21"/>
        <v>PRT-SUCRE-24</v>
      </c>
      <c r="AE649" s="8" t="s">
        <v>109</v>
      </c>
      <c r="AF649" s="8"/>
      <c r="AG649" s="8"/>
      <c r="AH649" s="8" t="s">
        <v>1876</v>
      </c>
      <c r="AI649" s="5">
        <f t="shared" si="20"/>
        <v>24</v>
      </c>
    </row>
    <row r="650" spans="1:35" s="5" customFormat="1" ht="84.9" hidden="1" customHeight="1" x14ac:dyDescent="0.3">
      <c r="A650" s="7">
        <v>649</v>
      </c>
      <c r="B650" s="8" t="s">
        <v>1994</v>
      </c>
      <c r="C650" s="8" t="s">
        <v>1995</v>
      </c>
      <c r="D650" s="8" t="s">
        <v>1906</v>
      </c>
      <c r="E650" s="8" t="s">
        <v>1907</v>
      </c>
      <c r="F650" s="8" t="s">
        <v>1908</v>
      </c>
      <c r="G650" s="9">
        <v>2000000</v>
      </c>
      <c r="H650" s="17">
        <v>5</v>
      </c>
      <c r="I650" s="4" t="s">
        <v>76</v>
      </c>
      <c r="J650" s="8" t="s">
        <v>15</v>
      </c>
      <c r="K650" s="8" t="s">
        <v>67</v>
      </c>
      <c r="L650" s="8" t="s">
        <v>1996</v>
      </c>
      <c r="M650" s="8">
        <v>13.8</v>
      </c>
      <c r="N650" s="8" t="s">
        <v>93</v>
      </c>
      <c r="O650" s="8">
        <v>26</v>
      </c>
      <c r="P650" s="8" t="s">
        <v>12</v>
      </c>
      <c r="Q650" s="8" t="s">
        <v>1997</v>
      </c>
      <c r="R650" s="8" t="s">
        <v>1998</v>
      </c>
      <c r="S650" s="19">
        <v>45992</v>
      </c>
      <c r="T650" s="6">
        <v>2025</v>
      </c>
      <c r="U650" s="4"/>
      <c r="V650" s="15"/>
      <c r="W650" s="25"/>
      <c r="X650" s="25"/>
      <c r="Y650" s="25"/>
      <c r="Z650" s="25"/>
      <c r="AA650" s="25"/>
      <c r="AB650" s="25"/>
      <c r="AC650" s="25"/>
      <c r="AD650" s="7" t="str">
        <f t="shared" si="21"/>
        <v>PRT-SUCRE-25</v>
      </c>
      <c r="AE650" s="8" t="s">
        <v>109</v>
      </c>
      <c r="AF650" s="8"/>
      <c r="AG650" s="8"/>
      <c r="AH650" s="8" t="s">
        <v>1876</v>
      </c>
      <c r="AI650" s="5">
        <f t="shared" si="20"/>
        <v>25</v>
      </c>
    </row>
    <row r="651" spans="1:35" s="5" customFormat="1" ht="84.9" hidden="1" customHeight="1" x14ac:dyDescent="0.3">
      <c r="A651" s="7">
        <v>650</v>
      </c>
      <c r="B651" s="8" t="s">
        <v>1999</v>
      </c>
      <c r="C651" s="8" t="s">
        <v>2000</v>
      </c>
      <c r="D651" s="8" t="s">
        <v>2001</v>
      </c>
      <c r="E651" s="8" t="s">
        <v>2002</v>
      </c>
      <c r="F651" s="8" t="s">
        <v>2003</v>
      </c>
      <c r="G651" s="9">
        <v>612928.79999999993</v>
      </c>
      <c r="H651" s="17">
        <v>6</v>
      </c>
      <c r="I651" s="4" t="s">
        <v>66</v>
      </c>
      <c r="J651" s="8" t="s">
        <v>15</v>
      </c>
      <c r="K651" s="8" t="s">
        <v>67</v>
      </c>
      <c r="L651" s="8" t="s">
        <v>12</v>
      </c>
      <c r="M651" s="8">
        <v>13.8</v>
      </c>
      <c r="N651" s="8" t="s">
        <v>142</v>
      </c>
      <c r="O651" s="8">
        <v>24.524999999999999</v>
      </c>
      <c r="P651" s="8" t="s">
        <v>12</v>
      </c>
      <c r="Q651" s="8" t="s">
        <v>12</v>
      </c>
      <c r="R651" s="8" t="s">
        <v>12</v>
      </c>
      <c r="S651" s="19">
        <v>46023</v>
      </c>
      <c r="T651" s="6">
        <v>2026</v>
      </c>
      <c r="U651" s="4" t="s">
        <v>4237</v>
      </c>
      <c r="V651" s="15" t="s">
        <v>4239</v>
      </c>
      <c r="W651" s="25"/>
      <c r="X651" s="25"/>
      <c r="Y651" s="25"/>
      <c r="Z651" s="25"/>
      <c r="AA651" s="25"/>
      <c r="AB651" s="25"/>
      <c r="AC651" s="25"/>
      <c r="AD651" s="7" t="str">
        <f t="shared" si="21"/>
        <v>PRT-SUCRE-26</v>
      </c>
      <c r="AE651" s="8" t="s">
        <v>144</v>
      </c>
      <c r="AF651" s="8"/>
      <c r="AG651" s="8"/>
      <c r="AH651" s="8" t="s">
        <v>1876</v>
      </c>
      <c r="AI651" s="5">
        <f t="shared" si="20"/>
        <v>26</v>
      </c>
    </row>
    <row r="652" spans="1:35" s="5" customFormat="1" ht="84.9" hidden="1" customHeight="1" x14ac:dyDescent="0.3">
      <c r="A652" s="7">
        <v>651</v>
      </c>
      <c r="B652" s="8" t="s">
        <v>2004</v>
      </c>
      <c r="C652" s="8" t="s">
        <v>2005</v>
      </c>
      <c r="D652" s="8" t="s">
        <v>2006</v>
      </c>
      <c r="E652" s="8" t="s">
        <v>2007</v>
      </c>
      <c r="F652" s="8" t="s">
        <v>2008</v>
      </c>
      <c r="G652" s="9">
        <v>903396.11</v>
      </c>
      <c r="H652" s="17">
        <v>5</v>
      </c>
      <c r="I652" s="4" t="s">
        <v>66</v>
      </c>
      <c r="J652" s="8" t="s">
        <v>15</v>
      </c>
      <c r="K652" s="8" t="s">
        <v>91</v>
      </c>
      <c r="L652" s="8" t="s">
        <v>1889</v>
      </c>
      <c r="M652" s="8">
        <v>115</v>
      </c>
      <c r="N652" s="8" t="s">
        <v>93</v>
      </c>
      <c r="O652" s="8">
        <v>10</v>
      </c>
      <c r="P652" s="8" t="s">
        <v>12</v>
      </c>
      <c r="Q652" s="8" t="s">
        <v>1883</v>
      </c>
      <c r="R652" s="8" t="s">
        <v>2009</v>
      </c>
      <c r="S652" s="19">
        <v>46054</v>
      </c>
      <c r="T652" s="6">
        <v>2026</v>
      </c>
      <c r="U652" s="4" t="s">
        <v>4237</v>
      </c>
      <c r="V652" s="15" t="s">
        <v>4254</v>
      </c>
      <c r="W652" s="25"/>
      <c r="X652" s="25"/>
      <c r="Y652" s="25"/>
      <c r="Z652" s="25"/>
      <c r="AA652" s="25"/>
      <c r="AB652" s="25"/>
      <c r="AC652" s="25"/>
      <c r="AD652" s="7" t="str">
        <f t="shared" si="21"/>
        <v>PRT-SUCRE-27</v>
      </c>
      <c r="AE652" s="8" t="s">
        <v>153</v>
      </c>
      <c r="AF652" s="8"/>
      <c r="AG652" s="8"/>
      <c r="AH652" s="8" t="s">
        <v>1876</v>
      </c>
      <c r="AI652" s="5">
        <f t="shared" si="20"/>
        <v>27</v>
      </c>
    </row>
    <row r="653" spans="1:35" s="5" customFormat="1" ht="84.9" hidden="1" customHeight="1" x14ac:dyDescent="0.3">
      <c r="A653" s="7">
        <v>652</v>
      </c>
      <c r="B653" s="8" t="s">
        <v>2010</v>
      </c>
      <c r="C653" s="8" t="s">
        <v>2011</v>
      </c>
      <c r="D653" s="8" t="s">
        <v>2012</v>
      </c>
      <c r="E653" s="8" t="s">
        <v>2013</v>
      </c>
      <c r="F653" s="8" t="s">
        <v>2014</v>
      </c>
      <c r="G653" s="9">
        <v>210000</v>
      </c>
      <c r="H653" s="17">
        <v>2</v>
      </c>
      <c r="I653" s="4" t="s">
        <v>76</v>
      </c>
      <c r="J653" s="8" t="s">
        <v>15</v>
      </c>
      <c r="K653" s="8" t="s">
        <v>91</v>
      </c>
      <c r="L653" s="8" t="s">
        <v>1979</v>
      </c>
      <c r="M653" s="8">
        <v>115</v>
      </c>
      <c r="N653" s="8" t="s">
        <v>93</v>
      </c>
      <c r="O653" s="8">
        <v>3</v>
      </c>
      <c r="P653" s="8" t="s">
        <v>12</v>
      </c>
      <c r="Q653" s="8" t="s">
        <v>1883</v>
      </c>
      <c r="R653" s="8" t="s">
        <v>1980</v>
      </c>
      <c r="S653" s="19">
        <v>46054</v>
      </c>
      <c r="T653" s="6">
        <v>2026</v>
      </c>
      <c r="U653" s="4" t="s">
        <v>4237</v>
      </c>
      <c r="V653" s="15" t="s">
        <v>4238</v>
      </c>
      <c r="W653" s="25"/>
      <c r="X653" s="25"/>
      <c r="Y653" s="25"/>
      <c r="Z653" s="25"/>
      <c r="AA653" s="25"/>
      <c r="AB653" s="25"/>
      <c r="AC653" s="25"/>
      <c r="AD653" s="7" t="str">
        <f t="shared" si="21"/>
        <v>PRT-SUCRE-28</v>
      </c>
      <c r="AE653" s="8" t="s">
        <v>167</v>
      </c>
      <c r="AF653" s="8"/>
      <c r="AG653" s="8"/>
      <c r="AH653" s="8" t="s">
        <v>1876</v>
      </c>
      <c r="AI653" s="5">
        <f t="shared" si="20"/>
        <v>28</v>
      </c>
    </row>
    <row r="654" spans="1:35" s="5" customFormat="1" ht="84.9" hidden="1" customHeight="1" x14ac:dyDescent="0.3">
      <c r="A654" s="7">
        <v>653</v>
      </c>
      <c r="B654" s="8" t="s">
        <v>2015</v>
      </c>
      <c r="C654" s="8" t="s">
        <v>2011</v>
      </c>
      <c r="D654" s="8" t="s">
        <v>2016</v>
      </c>
      <c r="E654" s="8" t="s">
        <v>2017</v>
      </c>
      <c r="F654" s="8" t="s">
        <v>2014</v>
      </c>
      <c r="G654" s="9">
        <v>210000</v>
      </c>
      <c r="H654" s="17">
        <v>2</v>
      </c>
      <c r="I654" s="4" t="s">
        <v>76</v>
      </c>
      <c r="J654" s="8" t="s">
        <v>15</v>
      </c>
      <c r="K654" s="8" t="s">
        <v>91</v>
      </c>
      <c r="L654" s="8" t="s">
        <v>1977</v>
      </c>
      <c r="M654" s="8">
        <v>115</v>
      </c>
      <c r="N654" s="8" t="s">
        <v>93</v>
      </c>
      <c r="O654" s="8">
        <v>2.5</v>
      </c>
      <c r="P654" s="8" t="s">
        <v>12</v>
      </c>
      <c r="Q654" s="8" t="s">
        <v>1902</v>
      </c>
      <c r="R654" s="8" t="s">
        <v>1903</v>
      </c>
      <c r="S654" s="19">
        <v>46054</v>
      </c>
      <c r="T654" s="6">
        <v>2026</v>
      </c>
      <c r="U654" s="4" t="s">
        <v>4237</v>
      </c>
      <c r="V654" s="15" t="s">
        <v>4238</v>
      </c>
      <c r="W654" s="25"/>
      <c r="X654" s="25"/>
      <c r="Y654" s="25"/>
      <c r="Z654" s="25"/>
      <c r="AA654" s="25"/>
      <c r="AB654" s="25"/>
      <c r="AC654" s="25"/>
      <c r="AD654" s="7" t="str">
        <f t="shared" si="21"/>
        <v>PRT-SUCRE-29</v>
      </c>
      <c r="AE654" s="8" t="s">
        <v>167</v>
      </c>
      <c r="AF654" s="8"/>
      <c r="AG654" s="8"/>
      <c r="AH654" s="8" t="s">
        <v>1876</v>
      </c>
      <c r="AI654" s="5">
        <f t="shared" si="20"/>
        <v>29</v>
      </c>
    </row>
    <row r="655" spans="1:35" s="5" customFormat="1" ht="84.9" hidden="1" customHeight="1" x14ac:dyDescent="0.3">
      <c r="A655" s="7">
        <v>654</v>
      </c>
      <c r="B655" s="8" t="s">
        <v>2018</v>
      </c>
      <c r="C655" s="8" t="s">
        <v>2019</v>
      </c>
      <c r="D655" s="8" t="s">
        <v>2020</v>
      </c>
      <c r="E655" s="8" t="s">
        <v>2021</v>
      </c>
      <c r="F655" s="8" t="s">
        <v>2022</v>
      </c>
      <c r="G655" s="9">
        <v>2000000</v>
      </c>
      <c r="H655" s="17">
        <v>5</v>
      </c>
      <c r="I655" s="4" t="s">
        <v>76</v>
      </c>
      <c r="J655" s="8" t="s">
        <v>15</v>
      </c>
      <c r="K655" s="8" t="s">
        <v>91</v>
      </c>
      <c r="L655" s="8" t="s">
        <v>2023</v>
      </c>
      <c r="M655" s="8">
        <v>115</v>
      </c>
      <c r="N655" s="8" t="s">
        <v>93</v>
      </c>
      <c r="O655" s="8">
        <v>20</v>
      </c>
      <c r="P655" s="8" t="s">
        <v>12</v>
      </c>
      <c r="Q655" s="8" t="s">
        <v>2024</v>
      </c>
      <c r="R655" s="8" t="s">
        <v>2025</v>
      </c>
      <c r="S655" s="19">
        <v>46054</v>
      </c>
      <c r="T655" s="6">
        <v>2026</v>
      </c>
      <c r="U655" s="4" t="s">
        <v>4237</v>
      </c>
      <c r="V655" s="15" t="s">
        <v>4254</v>
      </c>
      <c r="W655" s="25"/>
      <c r="X655" s="25"/>
      <c r="Y655" s="25"/>
      <c r="Z655" s="25"/>
      <c r="AA655" s="25"/>
      <c r="AB655" s="25"/>
      <c r="AC655" s="25"/>
      <c r="AD655" s="7" t="str">
        <f t="shared" si="21"/>
        <v>PRT-SUCRE-30</v>
      </c>
      <c r="AE655" s="8" t="s">
        <v>167</v>
      </c>
      <c r="AF655" s="8"/>
      <c r="AG655" s="8"/>
      <c r="AH655" s="8" t="s">
        <v>1876</v>
      </c>
      <c r="AI655" s="5">
        <f t="shared" si="20"/>
        <v>30</v>
      </c>
    </row>
    <row r="656" spans="1:35" s="5" customFormat="1" ht="84.9" hidden="1" customHeight="1" x14ac:dyDescent="0.3">
      <c r="A656" s="7">
        <v>655</v>
      </c>
      <c r="B656" s="8" t="s">
        <v>2385</v>
      </c>
      <c r="C656" s="8" t="s">
        <v>2386</v>
      </c>
      <c r="D656" s="8" t="s">
        <v>2387</v>
      </c>
      <c r="E656" s="8" t="s">
        <v>2388</v>
      </c>
      <c r="F656" s="8" t="s">
        <v>2389</v>
      </c>
      <c r="G656" s="9">
        <v>650000</v>
      </c>
      <c r="H656" s="17">
        <v>1</v>
      </c>
      <c r="I656" s="4" t="s">
        <v>66</v>
      </c>
      <c r="J656" s="8" t="s">
        <v>2390</v>
      </c>
      <c r="K656" s="8" t="s">
        <v>67</v>
      </c>
      <c r="L656" s="8" t="s">
        <v>2391</v>
      </c>
      <c r="M656" s="8">
        <v>13.8</v>
      </c>
      <c r="N656" s="8" t="s">
        <v>93</v>
      </c>
      <c r="O656" s="8">
        <v>10.164999999999999</v>
      </c>
      <c r="P656" s="8" t="s">
        <v>2392</v>
      </c>
      <c r="Q656" s="8" t="s">
        <v>2393</v>
      </c>
      <c r="R656" s="8" t="s">
        <v>2394</v>
      </c>
      <c r="S656" s="19">
        <v>46127</v>
      </c>
      <c r="T656" s="6">
        <v>2026</v>
      </c>
      <c r="U656" s="4" t="s">
        <v>4237</v>
      </c>
      <c r="V656" s="15" t="s">
        <v>4257</v>
      </c>
      <c r="W656" s="25"/>
      <c r="X656" s="25"/>
      <c r="Y656" s="25"/>
      <c r="Z656" s="25"/>
      <c r="AA656" s="25"/>
      <c r="AB656" s="25"/>
      <c r="AC656" s="25"/>
      <c r="AD656" s="7" t="str">
        <f t="shared" si="21"/>
        <v>PRT-TACHIRA-1</v>
      </c>
      <c r="AE656" s="8" t="s">
        <v>109</v>
      </c>
      <c r="AF656" s="8"/>
      <c r="AG656" s="8"/>
      <c r="AH656" s="8" t="s">
        <v>73</v>
      </c>
      <c r="AI656" s="5">
        <v>1</v>
      </c>
    </row>
    <row r="657" spans="1:35" s="5" customFormat="1" ht="84.9" hidden="1" customHeight="1" x14ac:dyDescent="0.3">
      <c r="A657" s="7">
        <v>656</v>
      </c>
      <c r="B657" s="8" t="s">
        <v>3878</v>
      </c>
      <c r="C657" s="8" t="s">
        <v>2395</v>
      </c>
      <c r="D657" s="8" t="s">
        <v>2396</v>
      </c>
      <c r="E657" s="8" t="s">
        <v>2397</v>
      </c>
      <c r="F657" s="8" t="s">
        <v>2398</v>
      </c>
      <c r="G657" s="9">
        <v>795000</v>
      </c>
      <c r="H657" s="17">
        <v>2</v>
      </c>
      <c r="I657" s="4" t="s">
        <v>66</v>
      </c>
      <c r="J657" s="8" t="s">
        <v>15</v>
      </c>
      <c r="K657" s="8" t="s">
        <v>67</v>
      </c>
      <c r="L657" s="8" t="s">
        <v>2399</v>
      </c>
      <c r="M657" s="8">
        <v>34.5</v>
      </c>
      <c r="N657" s="8" t="s">
        <v>93</v>
      </c>
      <c r="O657" s="8">
        <v>0</v>
      </c>
      <c r="P657" s="8" t="s">
        <v>2392</v>
      </c>
      <c r="Q657" s="8" t="s">
        <v>2400</v>
      </c>
      <c r="R657" s="8" t="s">
        <v>2401</v>
      </c>
      <c r="S657" s="19">
        <v>46188</v>
      </c>
      <c r="T657" s="6">
        <v>2026</v>
      </c>
      <c r="U657" s="4" t="s">
        <v>4237</v>
      </c>
      <c r="V657" s="15" t="s">
        <v>4238</v>
      </c>
      <c r="W657" s="25"/>
      <c r="X657" s="25"/>
      <c r="Y657" s="25"/>
      <c r="Z657" s="25"/>
      <c r="AA657" s="25"/>
      <c r="AB657" s="25"/>
      <c r="AC657" s="25"/>
      <c r="AD657" s="7" t="str">
        <f t="shared" si="21"/>
        <v>PRT-TACHIRA-2</v>
      </c>
      <c r="AE657" s="8" t="s">
        <v>109</v>
      </c>
      <c r="AF657" s="8"/>
      <c r="AG657" s="8"/>
      <c r="AH657" s="8" t="s">
        <v>73</v>
      </c>
      <c r="AI657" s="5">
        <f t="shared" si="20"/>
        <v>2</v>
      </c>
    </row>
    <row r="658" spans="1:35" s="5" customFormat="1" ht="84.9" hidden="1" customHeight="1" x14ac:dyDescent="0.3">
      <c r="A658" s="7">
        <v>657</v>
      </c>
      <c r="B658" s="8" t="s">
        <v>2402</v>
      </c>
      <c r="C658" s="8" t="s">
        <v>2403</v>
      </c>
      <c r="D658" s="8" t="s">
        <v>2404</v>
      </c>
      <c r="E658" s="8" t="s">
        <v>2397</v>
      </c>
      <c r="F658" s="8" t="s">
        <v>2405</v>
      </c>
      <c r="G658" s="9">
        <v>660000</v>
      </c>
      <c r="H658" s="17">
        <v>2</v>
      </c>
      <c r="I658" s="4" t="s">
        <v>66</v>
      </c>
      <c r="J658" s="8" t="s">
        <v>15</v>
      </c>
      <c r="K658" s="8" t="s">
        <v>67</v>
      </c>
      <c r="L658" s="8" t="s">
        <v>2406</v>
      </c>
      <c r="M658" s="8">
        <v>13.8</v>
      </c>
      <c r="N658" s="8" t="s">
        <v>93</v>
      </c>
      <c r="O658" s="8">
        <v>5.32</v>
      </c>
      <c r="P658" s="8" t="s">
        <v>2392</v>
      </c>
      <c r="Q658" s="8" t="s">
        <v>2407</v>
      </c>
      <c r="R658" s="8" t="s">
        <v>2408</v>
      </c>
      <c r="S658" s="19">
        <v>46218</v>
      </c>
      <c r="T658" s="6">
        <v>2026</v>
      </c>
      <c r="U658" s="4" t="s">
        <v>4237</v>
      </c>
      <c r="V658" s="15" t="s">
        <v>4238</v>
      </c>
      <c r="W658" s="25"/>
      <c r="X658" s="25"/>
      <c r="Y658" s="25"/>
      <c r="Z658" s="25"/>
      <c r="AA658" s="25"/>
      <c r="AB658" s="25"/>
      <c r="AC658" s="25"/>
      <c r="AD658" s="7" t="str">
        <f t="shared" si="21"/>
        <v>PRT-TACHIRA-3</v>
      </c>
      <c r="AE658" s="8" t="s">
        <v>109</v>
      </c>
      <c r="AF658" s="8"/>
      <c r="AG658" s="8"/>
      <c r="AH658" s="8" t="s">
        <v>73</v>
      </c>
      <c r="AI658" s="5">
        <f t="shared" si="20"/>
        <v>3</v>
      </c>
    </row>
    <row r="659" spans="1:35" s="5" customFormat="1" ht="84.9" hidden="1" customHeight="1" x14ac:dyDescent="0.3">
      <c r="A659" s="7">
        <v>658</v>
      </c>
      <c r="B659" s="8" t="s">
        <v>2409</v>
      </c>
      <c r="C659" s="8" t="s">
        <v>2410</v>
      </c>
      <c r="D659" s="8" t="s">
        <v>2411</v>
      </c>
      <c r="E659" s="8" t="s">
        <v>2412</v>
      </c>
      <c r="F659" s="8" t="s">
        <v>2413</v>
      </c>
      <c r="G659" s="9">
        <v>1102588.2352941176</v>
      </c>
      <c r="H659" s="17">
        <v>8</v>
      </c>
      <c r="I659" s="4" t="s">
        <v>76</v>
      </c>
      <c r="J659" s="8" t="s">
        <v>15</v>
      </c>
      <c r="K659" s="8" t="s">
        <v>67</v>
      </c>
      <c r="L659" s="8" t="s">
        <v>2414</v>
      </c>
      <c r="M659" s="8">
        <v>13.8</v>
      </c>
      <c r="N659" s="8" t="s">
        <v>142</v>
      </c>
      <c r="O659" s="8">
        <v>44.117647058823501</v>
      </c>
      <c r="P659" s="8" t="s">
        <v>2392</v>
      </c>
      <c r="Q659" s="8" t="s">
        <v>2415</v>
      </c>
      <c r="R659" s="8" t="s">
        <v>2392</v>
      </c>
      <c r="S659" s="19">
        <v>46157</v>
      </c>
      <c r="T659" s="6">
        <v>2026</v>
      </c>
      <c r="U659" s="4" t="s">
        <v>4237</v>
      </c>
      <c r="V659" s="15" t="s">
        <v>4270</v>
      </c>
      <c r="W659" s="25"/>
      <c r="X659" s="25"/>
      <c r="Y659" s="25"/>
      <c r="Z659" s="25"/>
      <c r="AA659" s="25"/>
      <c r="AB659" s="25"/>
      <c r="AC659" s="25"/>
      <c r="AD659" s="7" t="str">
        <f t="shared" si="21"/>
        <v>PRT-TACHIRA-4</v>
      </c>
      <c r="AE659" s="8" t="s">
        <v>144</v>
      </c>
      <c r="AF659" s="8"/>
      <c r="AG659" s="8"/>
      <c r="AH659" s="8" t="s">
        <v>73</v>
      </c>
      <c r="AI659" s="5">
        <f t="shared" si="20"/>
        <v>4</v>
      </c>
    </row>
    <row r="660" spans="1:35" s="5" customFormat="1" ht="84.9" hidden="1" customHeight="1" x14ac:dyDescent="0.3">
      <c r="A660" s="7">
        <v>659</v>
      </c>
      <c r="B660" s="8" t="s">
        <v>2416</v>
      </c>
      <c r="C660" s="8" t="s">
        <v>2417</v>
      </c>
      <c r="D660" s="8" t="s">
        <v>2418</v>
      </c>
      <c r="E660" s="8" t="s">
        <v>996</v>
      </c>
      <c r="F660" s="8" t="s">
        <v>2419</v>
      </c>
      <c r="G660" s="9">
        <v>602550</v>
      </c>
      <c r="H660" s="17">
        <v>3</v>
      </c>
      <c r="I660" s="4" t="s">
        <v>76</v>
      </c>
      <c r="J660" s="8" t="s">
        <v>15</v>
      </c>
      <c r="K660" s="8" t="s">
        <v>91</v>
      </c>
      <c r="L660" s="8" t="s">
        <v>2420</v>
      </c>
      <c r="M660" s="8">
        <v>34.5</v>
      </c>
      <c r="N660" s="8" t="s">
        <v>93</v>
      </c>
      <c r="O660" s="8">
        <v>5</v>
      </c>
      <c r="P660" s="8" t="s">
        <v>2392</v>
      </c>
      <c r="Q660" s="8" t="s">
        <v>2421</v>
      </c>
      <c r="R660" s="8" t="s">
        <v>2422</v>
      </c>
      <c r="S660" s="19">
        <v>46127</v>
      </c>
      <c r="T660" s="6">
        <v>2026</v>
      </c>
      <c r="U660" s="4" t="s">
        <v>4237</v>
      </c>
      <c r="V660" s="15" t="s">
        <v>4240</v>
      </c>
      <c r="W660" s="25"/>
      <c r="X660" s="25"/>
      <c r="Y660" s="25"/>
      <c r="Z660" s="25"/>
      <c r="AA660" s="25"/>
      <c r="AB660" s="25"/>
      <c r="AC660" s="25"/>
      <c r="AD660" s="7" t="str">
        <f t="shared" si="21"/>
        <v>PRT-TACHIRA-5</v>
      </c>
      <c r="AE660" s="8" t="s">
        <v>153</v>
      </c>
      <c r="AF660" s="8"/>
      <c r="AG660" s="8"/>
      <c r="AH660" s="8" t="s">
        <v>73</v>
      </c>
      <c r="AI660" s="5">
        <f t="shared" si="20"/>
        <v>5</v>
      </c>
    </row>
    <row r="661" spans="1:35" s="5" customFormat="1" ht="84.9" hidden="1" customHeight="1" x14ac:dyDescent="0.3">
      <c r="A661" s="7">
        <v>660</v>
      </c>
      <c r="B661" s="8" t="s">
        <v>2423</v>
      </c>
      <c r="C661" s="8" t="s">
        <v>2424</v>
      </c>
      <c r="D661" s="8" t="s">
        <v>2425</v>
      </c>
      <c r="E661" s="8" t="s">
        <v>2426</v>
      </c>
      <c r="F661" s="8" t="s">
        <v>2427</v>
      </c>
      <c r="G661" s="9">
        <v>747241.35</v>
      </c>
      <c r="H661" s="17">
        <v>3</v>
      </c>
      <c r="I661" s="4" t="s">
        <v>66</v>
      </c>
      <c r="J661" s="8" t="s">
        <v>15</v>
      </c>
      <c r="K661" s="8" t="s">
        <v>91</v>
      </c>
      <c r="L661" s="8" t="s">
        <v>2428</v>
      </c>
      <c r="M661" s="8">
        <v>34.5</v>
      </c>
      <c r="N661" s="8" t="s">
        <v>93</v>
      </c>
      <c r="O661" s="8">
        <v>15</v>
      </c>
      <c r="P661" s="8" t="s">
        <v>2392</v>
      </c>
      <c r="Q661" s="8" t="s">
        <v>2429</v>
      </c>
      <c r="R661" s="8" t="s">
        <v>2430</v>
      </c>
      <c r="S661" s="19">
        <v>46037</v>
      </c>
      <c r="T661" s="6">
        <v>2026</v>
      </c>
      <c r="U661" s="4" t="s">
        <v>4237</v>
      </c>
      <c r="V661" s="15" t="s">
        <v>4240</v>
      </c>
      <c r="W661" s="25"/>
      <c r="X661" s="25"/>
      <c r="Y661" s="25"/>
      <c r="Z661" s="25"/>
      <c r="AA661" s="25"/>
      <c r="AB661" s="25"/>
      <c r="AC661" s="25"/>
      <c r="AD661" s="7" t="str">
        <f t="shared" si="21"/>
        <v>PRT-TACHIRA-6</v>
      </c>
      <c r="AE661" s="8" t="s">
        <v>167</v>
      </c>
      <c r="AF661" s="8"/>
      <c r="AG661" s="8"/>
      <c r="AH661" s="8" t="s">
        <v>73</v>
      </c>
      <c r="AI661" s="5">
        <f t="shared" si="20"/>
        <v>6</v>
      </c>
    </row>
    <row r="662" spans="1:35" s="5" customFormat="1" ht="84.9" hidden="1" customHeight="1" x14ac:dyDescent="0.3">
      <c r="A662" s="7">
        <v>661</v>
      </c>
      <c r="B662" s="8" t="s">
        <v>3850</v>
      </c>
      <c r="C662" s="8" t="s">
        <v>2431</v>
      </c>
      <c r="D662" s="8" t="s">
        <v>2432</v>
      </c>
      <c r="E662" s="8" t="s">
        <v>2433</v>
      </c>
      <c r="F662" s="8" t="s">
        <v>2434</v>
      </c>
      <c r="G662" s="9">
        <v>662293.03001999995</v>
      </c>
      <c r="H662" s="17">
        <v>1</v>
      </c>
      <c r="I662" s="4" t="s">
        <v>76</v>
      </c>
      <c r="J662" s="8" t="s">
        <v>15</v>
      </c>
      <c r="K662" s="8" t="s">
        <v>91</v>
      </c>
      <c r="L662" s="8" t="s">
        <v>2435</v>
      </c>
      <c r="M662" s="8">
        <v>34.5</v>
      </c>
      <c r="N662" s="8" t="s">
        <v>93</v>
      </c>
      <c r="O662" s="8">
        <v>5</v>
      </c>
      <c r="P662" s="8" t="s">
        <v>2392</v>
      </c>
      <c r="Q662" s="8" t="s">
        <v>2436</v>
      </c>
      <c r="R662" s="8" t="s">
        <v>2437</v>
      </c>
      <c r="S662" s="19">
        <v>46157</v>
      </c>
      <c r="T662" s="6">
        <v>2026</v>
      </c>
      <c r="U662" s="4" t="s">
        <v>4237</v>
      </c>
      <c r="V662" s="15" t="s">
        <v>4257</v>
      </c>
      <c r="W662" s="25"/>
      <c r="X662" s="25"/>
      <c r="Y662" s="25"/>
      <c r="Z662" s="25"/>
      <c r="AA662" s="25"/>
      <c r="AB662" s="25"/>
      <c r="AC662" s="25"/>
      <c r="AD662" s="7" t="str">
        <f t="shared" si="21"/>
        <v>PRT-TACHIRA-7</v>
      </c>
      <c r="AE662" s="8" t="s">
        <v>167</v>
      </c>
      <c r="AF662" s="8"/>
      <c r="AG662" s="8"/>
      <c r="AH662" s="8" t="s">
        <v>73</v>
      </c>
      <c r="AI662" s="5">
        <f t="shared" si="20"/>
        <v>7</v>
      </c>
    </row>
    <row r="663" spans="1:35" s="5" customFormat="1" ht="84.9" hidden="1" customHeight="1" x14ac:dyDescent="0.3">
      <c r="A663" s="7">
        <v>662</v>
      </c>
      <c r="B663" s="8" t="s">
        <v>2438</v>
      </c>
      <c r="C663" s="8" t="s">
        <v>2439</v>
      </c>
      <c r="D663" s="8" t="s">
        <v>2440</v>
      </c>
      <c r="E663" s="8" t="s">
        <v>2433</v>
      </c>
      <c r="F663" s="8" t="s">
        <v>2441</v>
      </c>
      <c r="G663" s="9">
        <v>1135449.13002</v>
      </c>
      <c r="H663" s="17">
        <v>1</v>
      </c>
      <c r="I663" s="4" t="s">
        <v>76</v>
      </c>
      <c r="J663" s="8" t="s">
        <v>15</v>
      </c>
      <c r="K663" s="8" t="s">
        <v>91</v>
      </c>
      <c r="L663" s="8" t="s">
        <v>2442</v>
      </c>
      <c r="M663" s="8">
        <v>34.5</v>
      </c>
      <c r="N663" s="8" t="s">
        <v>93</v>
      </c>
      <c r="O663" s="8">
        <v>15</v>
      </c>
      <c r="P663" s="8" t="s">
        <v>2392</v>
      </c>
      <c r="Q663" s="8" t="s">
        <v>2443</v>
      </c>
      <c r="R663" s="8" t="s">
        <v>2444</v>
      </c>
      <c r="S663" s="19">
        <v>45703</v>
      </c>
      <c r="T663" s="6">
        <v>2025</v>
      </c>
      <c r="U663" s="4"/>
      <c r="V663" s="15"/>
      <c r="W663" s="25"/>
      <c r="X663" s="25"/>
      <c r="Y663" s="25"/>
      <c r="Z663" s="25"/>
      <c r="AA663" s="25"/>
      <c r="AB663" s="25"/>
      <c r="AC663" s="25"/>
      <c r="AD663" s="7" t="str">
        <f t="shared" si="21"/>
        <v>PRT-TACHIRA-8</v>
      </c>
      <c r="AE663" s="8" t="s">
        <v>167</v>
      </c>
      <c r="AF663" s="8"/>
      <c r="AG663" s="8"/>
      <c r="AH663" s="8" t="s">
        <v>73</v>
      </c>
      <c r="AI663" s="5">
        <f t="shared" si="20"/>
        <v>8</v>
      </c>
    </row>
    <row r="664" spans="1:35" s="5" customFormat="1" ht="84.9" hidden="1" customHeight="1" x14ac:dyDescent="0.3">
      <c r="A664" s="7">
        <v>663</v>
      </c>
      <c r="B664" s="8" t="s">
        <v>2445</v>
      </c>
      <c r="C664" s="8" t="s">
        <v>2446</v>
      </c>
      <c r="D664" s="8" t="s">
        <v>2447</v>
      </c>
      <c r="E664" s="8" t="s">
        <v>2448</v>
      </c>
      <c r="F664" s="8" t="s">
        <v>2449</v>
      </c>
      <c r="G664" s="9">
        <v>554829.13002000004</v>
      </c>
      <c r="H664" s="17">
        <v>1</v>
      </c>
      <c r="I664" s="4" t="s">
        <v>66</v>
      </c>
      <c r="J664" s="8" t="s">
        <v>15</v>
      </c>
      <c r="K664" s="8" t="s">
        <v>91</v>
      </c>
      <c r="L664" s="8" t="s">
        <v>2450</v>
      </c>
      <c r="M664" s="8">
        <v>34.5</v>
      </c>
      <c r="N664" s="8" t="s">
        <v>93</v>
      </c>
      <c r="O664" s="8">
        <v>10</v>
      </c>
      <c r="P664" s="8" t="s">
        <v>2392</v>
      </c>
      <c r="Q664" s="8" t="s">
        <v>1019</v>
      </c>
      <c r="R664" s="8" t="s">
        <v>2451</v>
      </c>
      <c r="S664" s="19">
        <v>46310</v>
      </c>
      <c r="T664" s="6">
        <v>2026</v>
      </c>
      <c r="U664" s="4" t="s">
        <v>4237</v>
      </c>
      <c r="V664" s="15" t="s">
        <v>4257</v>
      </c>
      <c r="W664" s="25"/>
      <c r="X664" s="25"/>
      <c r="Y664" s="25"/>
      <c r="Z664" s="25"/>
      <c r="AA664" s="25"/>
      <c r="AB664" s="25"/>
      <c r="AC664" s="25"/>
      <c r="AD664" s="7" t="str">
        <f t="shared" si="21"/>
        <v>PRT-TACHIRA-9</v>
      </c>
      <c r="AE664" s="8" t="s">
        <v>167</v>
      </c>
      <c r="AF664" s="8"/>
      <c r="AG664" s="8"/>
      <c r="AH664" s="8" t="s">
        <v>73</v>
      </c>
      <c r="AI664" s="5">
        <f t="shared" si="20"/>
        <v>9</v>
      </c>
    </row>
    <row r="665" spans="1:35" s="5" customFormat="1" ht="84.9" hidden="1" customHeight="1" x14ac:dyDescent="0.3">
      <c r="A665" s="7">
        <v>664</v>
      </c>
      <c r="B665" s="8" t="s">
        <v>2452</v>
      </c>
      <c r="C665" s="8" t="s">
        <v>2453</v>
      </c>
      <c r="D665" s="8" t="s">
        <v>2454</v>
      </c>
      <c r="E665" s="8" t="s">
        <v>2433</v>
      </c>
      <c r="F665" s="8" t="s">
        <v>2455</v>
      </c>
      <c r="G665" s="9">
        <v>454436.03002000001</v>
      </c>
      <c r="H665" s="17">
        <v>1</v>
      </c>
      <c r="I665" s="4" t="s">
        <v>76</v>
      </c>
      <c r="J665" s="8" t="s">
        <v>15</v>
      </c>
      <c r="K665" s="8" t="s">
        <v>91</v>
      </c>
      <c r="L665" s="8" t="s">
        <v>2456</v>
      </c>
      <c r="M665" s="8">
        <v>34.5</v>
      </c>
      <c r="N665" s="8" t="s">
        <v>93</v>
      </c>
      <c r="O665" s="8">
        <v>20</v>
      </c>
      <c r="P665" s="8" t="s">
        <v>2392</v>
      </c>
      <c r="Q665" s="8" t="s">
        <v>2393</v>
      </c>
      <c r="R665" s="8" t="s">
        <v>2457</v>
      </c>
      <c r="S665" s="19">
        <v>46096</v>
      </c>
      <c r="T665" s="6">
        <v>2026</v>
      </c>
      <c r="U665" s="4" t="s">
        <v>4237</v>
      </c>
      <c r="V665" s="15" t="s">
        <v>4257</v>
      </c>
      <c r="W665" s="25"/>
      <c r="X665" s="25"/>
      <c r="Y665" s="25"/>
      <c r="Z665" s="25"/>
      <c r="AA665" s="25"/>
      <c r="AB665" s="25"/>
      <c r="AC665" s="25"/>
      <c r="AD665" s="7" t="str">
        <f t="shared" si="21"/>
        <v>PRT-TACHIRA-10</v>
      </c>
      <c r="AE665" s="8" t="s">
        <v>167</v>
      </c>
      <c r="AF665" s="8"/>
      <c r="AG665" s="8"/>
      <c r="AH665" s="8" t="s">
        <v>73</v>
      </c>
      <c r="AI665" s="5">
        <f t="shared" si="20"/>
        <v>10</v>
      </c>
    </row>
    <row r="666" spans="1:35" s="5" customFormat="1" ht="84.9" hidden="1" customHeight="1" x14ac:dyDescent="0.3">
      <c r="A666" s="7">
        <v>665</v>
      </c>
      <c r="B666" s="8" t="s">
        <v>2458</v>
      </c>
      <c r="C666" s="8" t="s">
        <v>2459</v>
      </c>
      <c r="D666" s="8" t="s">
        <v>2460</v>
      </c>
      <c r="E666" s="8" t="s">
        <v>2433</v>
      </c>
      <c r="F666" s="8" t="s">
        <v>2461</v>
      </c>
      <c r="G666" s="9">
        <v>521741.33001999999</v>
      </c>
      <c r="H666" s="17">
        <v>1</v>
      </c>
      <c r="I666" s="4" t="s">
        <v>76</v>
      </c>
      <c r="J666" s="8" t="s">
        <v>15</v>
      </c>
      <c r="K666" s="8" t="s">
        <v>91</v>
      </c>
      <c r="L666" s="8" t="s">
        <v>277</v>
      </c>
      <c r="M666" s="8">
        <v>34.5</v>
      </c>
      <c r="N666" s="8" t="s">
        <v>93</v>
      </c>
      <c r="O666" s="8">
        <v>26</v>
      </c>
      <c r="P666" s="8" t="s">
        <v>2392</v>
      </c>
      <c r="Q666" s="8" t="s">
        <v>2443</v>
      </c>
      <c r="R666" s="8" t="s">
        <v>2462</v>
      </c>
      <c r="S666" s="19">
        <v>45703</v>
      </c>
      <c r="T666" s="6">
        <v>2025</v>
      </c>
      <c r="U666" s="4"/>
      <c r="V666" s="15"/>
      <c r="W666" s="25"/>
      <c r="X666" s="25"/>
      <c r="Y666" s="25"/>
      <c r="Z666" s="25"/>
      <c r="AA666" s="25"/>
      <c r="AB666" s="25"/>
      <c r="AC666" s="25"/>
      <c r="AD666" s="7" t="str">
        <f t="shared" si="21"/>
        <v>PRT-TACHIRA-11</v>
      </c>
      <c r="AE666" s="8" t="s">
        <v>167</v>
      </c>
      <c r="AF666" s="8"/>
      <c r="AG666" s="8"/>
      <c r="AH666" s="8" t="s">
        <v>73</v>
      </c>
      <c r="AI666" s="5">
        <f t="shared" si="20"/>
        <v>11</v>
      </c>
    </row>
    <row r="667" spans="1:35" s="5" customFormat="1" ht="84.9" hidden="1" customHeight="1" x14ac:dyDescent="0.3">
      <c r="A667" s="7">
        <v>666</v>
      </c>
      <c r="B667" s="8" t="s">
        <v>2463</v>
      </c>
      <c r="C667" s="8" t="s">
        <v>2464</v>
      </c>
      <c r="D667" s="8" t="s">
        <v>2465</v>
      </c>
      <c r="E667" s="8" t="s">
        <v>2433</v>
      </c>
      <c r="F667" s="8" t="s">
        <v>2466</v>
      </c>
      <c r="G667" s="9">
        <v>554133.68001999997</v>
      </c>
      <c r="H667" s="17">
        <v>2</v>
      </c>
      <c r="I667" s="4" t="s">
        <v>76</v>
      </c>
      <c r="J667" s="8" t="s">
        <v>15</v>
      </c>
      <c r="K667" s="8" t="s">
        <v>91</v>
      </c>
      <c r="L667" s="8" t="s">
        <v>2467</v>
      </c>
      <c r="M667" s="8">
        <v>34.5</v>
      </c>
      <c r="N667" s="8" t="s">
        <v>93</v>
      </c>
      <c r="O667" s="8">
        <v>20</v>
      </c>
      <c r="P667" s="8" t="s">
        <v>2392</v>
      </c>
      <c r="Q667" s="8" t="s">
        <v>2468</v>
      </c>
      <c r="R667" s="8" t="s">
        <v>2469</v>
      </c>
      <c r="S667" s="19">
        <v>46341</v>
      </c>
      <c r="T667" s="6">
        <v>2026</v>
      </c>
      <c r="U667" s="4" t="s">
        <v>4237</v>
      </c>
      <c r="V667" s="15" t="s">
        <v>4238</v>
      </c>
      <c r="W667" s="25"/>
      <c r="X667" s="25"/>
      <c r="Y667" s="25"/>
      <c r="Z667" s="25"/>
      <c r="AA667" s="25"/>
      <c r="AB667" s="25"/>
      <c r="AC667" s="25"/>
      <c r="AD667" s="7" t="str">
        <f t="shared" si="21"/>
        <v>PRT-TACHIRA-12</v>
      </c>
      <c r="AE667" s="8" t="s">
        <v>167</v>
      </c>
      <c r="AF667" s="8"/>
      <c r="AG667" s="8"/>
      <c r="AH667" s="8" t="s">
        <v>73</v>
      </c>
      <c r="AI667" s="5">
        <f t="shared" si="20"/>
        <v>12</v>
      </c>
    </row>
    <row r="668" spans="1:35" s="5" customFormat="1" ht="84.9" hidden="1" customHeight="1" x14ac:dyDescent="0.3">
      <c r="A668" s="7">
        <v>667</v>
      </c>
      <c r="B668" s="8" t="s">
        <v>2470</v>
      </c>
      <c r="C668" s="8" t="s">
        <v>2471</v>
      </c>
      <c r="D668" s="8" t="s">
        <v>2472</v>
      </c>
      <c r="E668" s="8" t="s">
        <v>2433</v>
      </c>
      <c r="F668" s="8" t="s">
        <v>2473</v>
      </c>
      <c r="G668" s="9">
        <v>646070.03001999995</v>
      </c>
      <c r="H668" s="17">
        <v>2</v>
      </c>
      <c r="I668" s="4" t="s">
        <v>76</v>
      </c>
      <c r="J668" s="8" t="s">
        <v>15</v>
      </c>
      <c r="K668" s="8" t="s">
        <v>91</v>
      </c>
      <c r="L668" s="8" t="s">
        <v>2474</v>
      </c>
      <c r="M668" s="8">
        <v>34.5</v>
      </c>
      <c r="N668" s="8" t="s">
        <v>93</v>
      </c>
      <c r="O668" s="8">
        <v>20</v>
      </c>
      <c r="P668" s="8" t="s">
        <v>2392</v>
      </c>
      <c r="Q668" s="8" t="s">
        <v>2475</v>
      </c>
      <c r="R668" s="8" t="s">
        <v>2476</v>
      </c>
      <c r="S668" s="19">
        <v>46433</v>
      </c>
      <c r="T668" s="6">
        <v>2027</v>
      </c>
      <c r="U668" s="4" t="s">
        <v>4241</v>
      </c>
      <c r="V668" s="15" t="s">
        <v>4251</v>
      </c>
      <c r="W668" s="25"/>
      <c r="X668" s="25"/>
      <c r="Y668" s="25"/>
      <c r="Z668" s="25"/>
      <c r="AA668" s="25"/>
      <c r="AB668" s="25"/>
      <c r="AC668" s="25"/>
      <c r="AD668" s="7" t="str">
        <f t="shared" si="21"/>
        <v>PRT-TACHIRA-13</v>
      </c>
      <c r="AE668" s="8" t="s">
        <v>167</v>
      </c>
      <c r="AF668" s="8"/>
      <c r="AG668" s="8"/>
      <c r="AH668" s="8" t="s">
        <v>73</v>
      </c>
      <c r="AI668" s="5">
        <f t="shared" si="20"/>
        <v>13</v>
      </c>
    </row>
    <row r="669" spans="1:35" s="5" customFormat="1" ht="84.9" hidden="1" customHeight="1" x14ac:dyDescent="0.3">
      <c r="A669" s="7">
        <v>668</v>
      </c>
      <c r="B669" s="8" t="s">
        <v>2477</v>
      </c>
      <c r="C669" s="8" t="s">
        <v>2478</v>
      </c>
      <c r="D669" s="8" t="s">
        <v>2472</v>
      </c>
      <c r="E669" s="8" t="s">
        <v>2433</v>
      </c>
      <c r="F669" s="8" t="s">
        <v>2479</v>
      </c>
      <c r="G669" s="9">
        <v>186221.74002000003</v>
      </c>
      <c r="H669" s="17">
        <v>1</v>
      </c>
      <c r="I669" s="4" t="s">
        <v>76</v>
      </c>
      <c r="J669" s="8" t="s">
        <v>15</v>
      </c>
      <c r="K669" s="8" t="s">
        <v>91</v>
      </c>
      <c r="L669" s="8" t="s">
        <v>2480</v>
      </c>
      <c r="M669" s="8">
        <v>34.5</v>
      </c>
      <c r="N669" s="8" t="s">
        <v>93</v>
      </c>
      <c r="O669" s="8">
        <v>1</v>
      </c>
      <c r="P669" s="8" t="s">
        <v>2392</v>
      </c>
      <c r="Q669" s="8" t="s">
        <v>2421</v>
      </c>
      <c r="R669" s="8" t="s">
        <v>2481</v>
      </c>
      <c r="S669" s="19">
        <v>46461</v>
      </c>
      <c r="T669" s="6">
        <v>2027</v>
      </c>
      <c r="U669" s="4" t="s">
        <v>4241</v>
      </c>
      <c r="V669" s="15" t="s">
        <v>4292</v>
      </c>
      <c r="W669" s="25"/>
      <c r="X669" s="25"/>
      <c r="Y669" s="25"/>
      <c r="Z669" s="25"/>
      <c r="AA669" s="25"/>
      <c r="AB669" s="25"/>
      <c r="AC669" s="25"/>
      <c r="AD669" s="7" t="str">
        <f t="shared" si="21"/>
        <v>PRT-TACHIRA-14</v>
      </c>
      <c r="AE669" s="8" t="s">
        <v>167</v>
      </c>
      <c r="AF669" s="8"/>
      <c r="AG669" s="8"/>
      <c r="AH669" s="8" t="s">
        <v>73</v>
      </c>
      <c r="AI669" s="5">
        <f t="shared" si="20"/>
        <v>14</v>
      </c>
    </row>
    <row r="670" spans="1:35" s="5" customFormat="1" ht="84.9" hidden="1" customHeight="1" x14ac:dyDescent="0.3">
      <c r="A670" s="7">
        <v>669</v>
      </c>
      <c r="B670" s="8" t="s">
        <v>2482</v>
      </c>
      <c r="C670" s="8" t="s">
        <v>2483</v>
      </c>
      <c r="D670" s="8" t="s">
        <v>2472</v>
      </c>
      <c r="E670" s="8" t="s">
        <v>2433</v>
      </c>
      <c r="F670" s="8" t="s">
        <v>2484</v>
      </c>
      <c r="G670" s="9">
        <v>81262.840020000003</v>
      </c>
      <c r="H670" s="17">
        <v>2</v>
      </c>
      <c r="I670" s="4" t="s">
        <v>76</v>
      </c>
      <c r="J670" s="8" t="s">
        <v>15</v>
      </c>
      <c r="K670" s="8" t="s">
        <v>91</v>
      </c>
      <c r="L670" s="8" t="s">
        <v>2485</v>
      </c>
      <c r="M670" s="8">
        <v>34.5</v>
      </c>
      <c r="N670" s="8" t="s">
        <v>93</v>
      </c>
      <c r="O670" s="8">
        <v>3</v>
      </c>
      <c r="P670" s="8" t="s">
        <v>2392</v>
      </c>
      <c r="Q670" s="8" t="s">
        <v>2486</v>
      </c>
      <c r="R670" s="8" t="s">
        <v>2487</v>
      </c>
      <c r="S670" s="19">
        <v>46492</v>
      </c>
      <c r="T670" s="6">
        <v>2027</v>
      </c>
      <c r="U670" s="4" t="s">
        <v>4241</v>
      </c>
      <c r="V670" s="15" t="s">
        <v>4251</v>
      </c>
      <c r="W670" s="25"/>
      <c r="X670" s="25"/>
      <c r="Y670" s="25"/>
      <c r="Z670" s="25"/>
      <c r="AA670" s="25"/>
      <c r="AB670" s="25"/>
      <c r="AC670" s="25"/>
      <c r="AD670" s="7" t="str">
        <f t="shared" si="21"/>
        <v>PRT-TACHIRA-15</v>
      </c>
      <c r="AE670" s="8" t="s">
        <v>167</v>
      </c>
      <c r="AF670" s="8"/>
      <c r="AG670" s="8"/>
      <c r="AH670" s="8" t="s">
        <v>73</v>
      </c>
      <c r="AI670" s="5">
        <f t="shared" si="20"/>
        <v>15</v>
      </c>
    </row>
    <row r="671" spans="1:35" s="5" customFormat="1" ht="84.9" hidden="1" customHeight="1" x14ac:dyDescent="0.3">
      <c r="A671" s="7">
        <v>670</v>
      </c>
      <c r="B671" s="8" t="s">
        <v>2488</v>
      </c>
      <c r="C671" s="8" t="s">
        <v>2489</v>
      </c>
      <c r="D671" s="8" t="s">
        <v>2490</v>
      </c>
      <c r="E671" s="8" t="s">
        <v>2433</v>
      </c>
      <c r="F671" s="8" t="s">
        <v>2491</v>
      </c>
      <c r="G671" s="9">
        <v>79393.030020000006</v>
      </c>
      <c r="H671" s="17">
        <v>1</v>
      </c>
      <c r="I671" s="4" t="s">
        <v>76</v>
      </c>
      <c r="J671" s="8" t="s">
        <v>15</v>
      </c>
      <c r="K671" s="8" t="s">
        <v>91</v>
      </c>
      <c r="L671" s="8" t="s">
        <v>2492</v>
      </c>
      <c r="M671" s="8">
        <v>34.5</v>
      </c>
      <c r="N671" s="8" t="s">
        <v>93</v>
      </c>
      <c r="O671" s="8">
        <v>16</v>
      </c>
      <c r="P671" s="8" t="s">
        <v>2392</v>
      </c>
      <c r="Q671" s="8" t="s">
        <v>2436</v>
      </c>
      <c r="R671" s="8" t="s">
        <v>2493</v>
      </c>
      <c r="S671" s="19">
        <v>46522</v>
      </c>
      <c r="T671" s="6">
        <v>2027</v>
      </c>
      <c r="U671" s="4" t="s">
        <v>4241</v>
      </c>
      <c r="V671" s="15" t="s">
        <v>4292</v>
      </c>
      <c r="W671" s="25"/>
      <c r="X671" s="25"/>
      <c r="Y671" s="25"/>
      <c r="Z671" s="25"/>
      <c r="AA671" s="25"/>
      <c r="AB671" s="25"/>
      <c r="AC671" s="25"/>
      <c r="AD671" s="7" t="str">
        <f t="shared" si="21"/>
        <v>PRT-TACHIRA-16</v>
      </c>
      <c r="AE671" s="8" t="s">
        <v>167</v>
      </c>
      <c r="AF671" s="8"/>
      <c r="AG671" s="8"/>
      <c r="AH671" s="8" t="s">
        <v>73</v>
      </c>
      <c r="AI671" s="5">
        <f t="shared" si="20"/>
        <v>16</v>
      </c>
    </row>
    <row r="672" spans="1:35" s="5" customFormat="1" ht="84.9" hidden="1" customHeight="1" x14ac:dyDescent="0.3">
      <c r="A672" s="7">
        <v>671</v>
      </c>
      <c r="B672" s="8" t="s">
        <v>2494</v>
      </c>
      <c r="C672" s="8" t="s">
        <v>2489</v>
      </c>
      <c r="D672" s="8" t="s">
        <v>2490</v>
      </c>
      <c r="E672" s="8" t="s">
        <v>2433</v>
      </c>
      <c r="F672" s="8" t="s">
        <v>2495</v>
      </c>
      <c r="G672" s="9">
        <v>25497.43002</v>
      </c>
      <c r="H672" s="17">
        <v>1</v>
      </c>
      <c r="I672" s="4" t="s">
        <v>76</v>
      </c>
      <c r="J672" s="8" t="s">
        <v>15</v>
      </c>
      <c r="K672" s="8" t="s">
        <v>91</v>
      </c>
      <c r="L672" s="8" t="s">
        <v>2496</v>
      </c>
      <c r="M672" s="8">
        <v>34.5</v>
      </c>
      <c r="N672" s="8" t="s">
        <v>93</v>
      </c>
      <c r="O672" s="8">
        <v>10</v>
      </c>
      <c r="P672" s="8" t="s">
        <v>2392</v>
      </c>
      <c r="Q672" s="8" t="s">
        <v>2497</v>
      </c>
      <c r="R672" s="8" t="s">
        <v>2498</v>
      </c>
      <c r="S672" s="19">
        <v>46553</v>
      </c>
      <c r="T672" s="6">
        <v>2027</v>
      </c>
      <c r="U672" s="4" t="s">
        <v>4241</v>
      </c>
      <c r="V672" s="15" t="s">
        <v>4292</v>
      </c>
      <c r="W672" s="25"/>
      <c r="X672" s="25"/>
      <c r="Y672" s="25"/>
      <c r="Z672" s="25"/>
      <c r="AA672" s="25"/>
      <c r="AB672" s="25"/>
      <c r="AC672" s="25"/>
      <c r="AD672" s="7" t="str">
        <f t="shared" si="21"/>
        <v>PRT-TACHIRA-17</v>
      </c>
      <c r="AE672" s="8" t="s">
        <v>167</v>
      </c>
      <c r="AF672" s="8"/>
      <c r="AG672" s="8"/>
      <c r="AH672" s="8" t="s">
        <v>73</v>
      </c>
      <c r="AI672" s="5">
        <f t="shared" si="20"/>
        <v>17</v>
      </c>
    </row>
    <row r="673" spans="1:35" s="5" customFormat="1" ht="84.9" hidden="1" customHeight="1" x14ac:dyDescent="0.3">
      <c r="A673" s="7">
        <v>672</v>
      </c>
      <c r="B673" s="8" t="s">
        <v>2499</v>
      </c>
      <c r="C673" s="8" t="s">
        <v>2489</v>
      </c>
      <c r="D673" s="8" t="s">
        <v>2490</v>
      </c>
      <c r="E673" s="8" t="s">
        <v>2433</v>
      </c>
      <c r="F673" s="8" t="s">
        <v>2500</v>
      </c>
      <c r="G673" s="9">
        <v>100600.72002000001</v>
      </c>
      <c r="H673" s="17">
        <v>1</v>
      </c>
      <c r="I673" s="4" t="s">
        <v>76</v>
      </c>
      <c r="J673" s="8" t="s">
        <v>2390</v>
      </c>
      <c r="K673" s="8" t="s">
        <v>91</v>
      </c>
      <c r="L673" s="8" t="s">
        <v>2501</v>
      </c>
      <c r="M673" s="8">
        <v>34.5</v>
      </c>
      <c r="N673" s="8" t="s">
        <v>93</v>
      </c>
      <c r="O673" s="8">
        <v>10</v>
      </c>
      <c r="P673" s="8" t="s">
        <v>2392</v>
      </c>
      <c r="Q673" s="8" t="s">
        <v>2429</v>
      </c>
      <c r="R673" s="8" t="s">
        <v>2502</v>
      </c>
      <c r="S673" s="19">
        <v>46583</v>
      </c>
      <c r="T673" s="6">
        <v>2027</v>
      </c>
      <c r="U673" s="4" t="s">
        <v>4241</v>
      </c>
      <c r="V673" s="15" t="s">
        <v>4292</v>
      </c>
      <c r="W673" s="25"/>
      <c r="X673" s="25"/>
      <c r="Y673" s="25"/>
      <c r="Z673" s="25"/>
      <c r="AA673" s="25"/>
      <c r="AB673" s="25"/>
      <c r="AC673" s="25"/>
      <c r="AD673" s="7" t="str">
        <f t="shared" si="21"/>
        <v>PRT-TACHIRA-18</v>
      </c>
      <c r="AE673" s="8" t="s">
        <v>167</v>
      </c>
      <c r="AF673" s="8"/>
      <c r="AG673" s="8"/>
      <c r="AH673" s="8" t="s">
        <v>73</v>
      </c>
      <c r="AI673" s="5">
        <f t="shared" si="20"/>
        <v>18</v>
      </c>
    </row>
    <row r="674" spans="1:35" s="5" customFormat="1" ht="84.9" hidden="1" customHeight="1" x14ac:dyDescent="0.3">
      <c r="A674" s="7">
        <v>673</v>
      </c>
      <c r="B674" s="8" t="s">
        <v>2503</v>
      </c>
      <c r="C674" s="8" t="s">
        <v>2489</v>
      </c>
      <c r="D674" s="8" t="s">
        <v>2490</v>
      </c>
      <c r="E674" s="8" t="s">
        <v>2433</v>
      </c>
      <c r="F674" s="8" t="s">
        <v>2500</v>
      </c>
      <c r="G674" s="9">
        <v>16041.045005</v>
      </c>
      <c r="H674" s="17">
        <v>1</v>
      </c>
      <c r="I674" s="4" t="s">
        <v>76</v>
      </c>
      <c r="J674" s="8" t="s">
        <v>2390</v>
      </c>
      <c r="K674" s="8" t="s">
        <v>91</v>
      </c>
      <c r="L674" s="8" t="s">
        <v>2504</v>
      </c>
      <c r="M674" s="8">
        <v>34.5</v>
      </c>
      <c r="N674" s="8" t="s">
        <v>93</v>
      </c>
      <c r="O674" s="8">
        <v>10</v>
      </c>
      <c r="P674" s="8" t="s">
        <v>2392</v>
      </c>
      <c r="Q674" s="8" t="s">
        <v>321</v>
      </c>
      <c r="R674" s="8" t="s">
        <v>2505</v>
      </c>
      <c r="S674" s="19">
        <v>46614</v>
      </c>
      <c r="T674" s="6">
        <v>2027</v>
      </c>
      <c r="U674" s="4" t="s">
        <v>4241</v>
      </c>
      <c r="V674" s="15" t="s">
        <v>4292</v>
      </c>
      <c r="W674" s="25"/>
      <c r="X674" s="25"/>
      <c r="Y674" s="25"/>
      <c r="Z674" s="25"/>
      <c r="AA674" s="25"/>
      <c r="AB674" s="25"/>
      <c r="AC674" s="25"/>
      <c r="AD674" s="7" t="str">
        <f t="shared" si="21"/>
        <v>PRT-TACHIRA-19</v>
      </c>
      <c r="AE674" s="8" t="s">
        <v>167</v>
      </c>
      <c r="AF674" s="8"/>
      <c r="AG674" s="8"/>
      <c r="AH674" s="8" t="s">
        <v>73</v>
      </c>
      <c r="AI674" s="5">
        <f t="shared" si="20"/>
        <v>19</v>
      </c>
    </row>
    <row r="675" spans="1:35" s="5" customFormat="1" ht="84.9" hidden="1" customHeight="1" x14ac:dyDescent="0.3">
      <c r="A675" s="7">
        <v>674</v>
      </c>
      <c r="B675" s="8" t="s">
        <v>2506</v>
      </c>
      <c r="C675" s="8" t="s">
        <v>2489</v>
      </c>
      <c r="D675" s="8" t="s">
        <v>2490</v>
      </c>
      <c r="E675" s="8" t="s">
        <v>2433</v>
      </c>
      <c r="F675" s="8" t="s">
        <v>2500</v>
      </c>
      <c r="G675" s="9">
        <v>80788.030020000006</v>
      </c>
      <c r="H675" s="17">
        <v>1</v>
      </c>
      <c r="I675" s="4" t="s">
        <v>76</v>
      </c>
      <c r="J675" s="8" t="s">
        <v>2390</v>
      </c>
      <c r="K675" s="8" t="s">
        <v>91</v>
      </c>
      <c r="L675" s="8" t="s">
        <v>2507</v>
      </c>
      <c r="M675" s="8">
        <v>34.5</v>
      </c>
      <c r="N675" s="8" t="s">
        <v>93</v>
      </c>
      <c r="O675" s="8">
        <v>2.5</v>
      </c>
      <c r="P675" s="8" t="s">
        <v>2392</v>
      </c>
      <c r="Q675" s="8" t="s">
        <v>2421</v>
      </c>
      <c r="R675" s="8" t="s">
        <v>2508</v>
      </c>
      <c r="S675" s="19">
        <v>46645</v>
      </c>
      <c r="T675" s="6">
        <v>2027</v>
      </c>
      <c r="U675" s="4" t="s">
        <v>4241</v>
      </c>
      <c r="V675" s="15" t="s">
        <v>4292</v>
      </c>
      <c r="W675" s="25"/>
      <c r="X675" s="25"/>
      <c r="Y675" s="25"/>
      <c r="Z675" s="25"/>
      <c r="AA675" s="25"/>
      <c r="AB675" s="25"/>
      <c r="AC675" s="25"/>
      <c r="AD675" s="7" t="str">
        <f t="shared" si="21"/>
        <v>PRT-TACHIRA-20</v>
      </c>
      <c r="AE675" s="8" t="s">
        <v>167</v>
      </c>
      <c r="AF675" s="8"/>
      <c r="AG675" s="8"/>
      <c r="AH675" s="8" t="s">
        <v>73</v>
      </c>
      <c r="AI675" s="5">
        <f t="shared" si="20"/>
        <v>20</v>
      </c>
    </row>
    <row r="676" spans="1:35" s="5" customFormat="1" ht="84.9" hidden="1" customHeight="1" x14ac:dyDescent="0.3">
      <c r="A676" s="7">
        <v>675</v>
      </c>
      <c r="B676" s="8" t="s">
        <v>2509</v>
      </c>
      <c r="C676" s="8" t="s">
        <v>2489</v>
      </c>
      <c r="D676" s="8" t="s">
        <v>2490</v>
      </c>
      <c r="E676" s="8" t="s">
        <v>2433</v>
      </c>
      <c r="F676" s="8" t="s">
        <v>2500</v>
      </c>
      <c r="G676" s="9">
        <v>469301.03002000001</v>
      </c>
      <c r="H676" s="17">
        <v>1</v>
      </c>
      <c r="I676" s="4" t="s">
        <v>76</v>
      </c>
      <c r="J676" s="8" t="s">
        <v>2390</v>
      </c>
      <c r="K676" s="8" t="s">
        <v>91</v>
      </c>
      <c r="L676" s="8" t="s">
        <v>2510</v>
      </c>
      <c r="M676" s="8">
        <v>34.5</v>
      </c>
      <c r="N676" s="8" t="s">
        <v>93</v>
      </c>
      <c r="O676" s="8">
        <v>20</v>
      </c>
      <c r="P676" s="8" t="s">
        <v>2392</v>
      </c>
      <c r="Q676" s="8" t="s">
        <v>2511</v>
      </c>
      <c r="R676" s="8" t="s">
        <v>2512</v>
      </c>
      <c r="S676" s="19">
        <v>46675</v>
      </c>
      <c r="T676" s="6">
        <v>2027</v>
      </c>
      <c r="U676" s="4" t="s">
        <v>4241</v>
      </c>
      <c r="V676" s="15" t="s">
        <v>4292</v>
      </c>
      <c r="W676" s="25"/>
      <c r="X676" s="25"/>
      <c r="Y676" s="25"/>
      <c r="Z676" s="25"/>
      <c r="AA676" s="25"/>
      <c r="AB676" s="25"/>
      <c r="AC676" s="25"/>
      <c r="AD676" s="7" t="str">
        <f t="shared" si="21"/>
        <v>PRT-TACHIRA-21</v>
      </c>
      <c r="AE676" s="8" t="s">
        <v>167</v>
      </c>
      <c r="AF676" s="8"/>
      <c r="AG676" s="8"/>
      <c r="AH676" s="8" t="s">
        <v>73</v>
      </c>
      <c r="AI676" s="5">
        <f t="shared" si="20"/>
        <v>21</v>
      </c>
    </row>
    <row r="677" spans="1:35" s="5" customFormat="1" ht="84.9" hidden="1" customHeight="1" x14ac:dyDescent="0.3">
      <c r="A677" s="7">
        <v>676</v>
      </c>
      <c r="B677" s="8" t="s">
        <v>2513</v>
      </c>
      <c r="C677" s="8" t="s">
        <v>2489</v>
      </c>
      <c r="D677" s="8" t="s">
        <v>2490</v>
      </c>
      <c r="E677" s="8" t="s">
        <v>2433</v>
      </c>
      <c r="F677" s="8" t="s">
        <v>2500</v>
      </c>
      <c r="G677" s="9">
        <v>135206.74002</v>
      </c>
      <c r="H677" s="17">
        <v>1</v>
      </c>
      <c r="I677" s="4" t="s">
        <v>76</v>
      </c>
      <c r="J677" s="8" t="s">
        <v>2390</v>
      </c>
      <c r="K677" s="8" t="s">
        <v>91</v>
      </c>
      <c r="L677" s="8" t="s">
        <v>2514</v>
      </c>
      <c r="M677" s="8">
        <v>34.5</v>
      </c>
      <c r="N677" s="8" t="s">
        <v>93</v>
      </c>
      <c r="O677" s="8">
        <v>2.5</v>
      </c>
      <c r="P677" s="8" t="s">
        <v>2392</v>
      </c>
      <c r="Q677" s="8" t="s">
        <v>2421</v>
      </c>
      <c r="R677" s="8" t="s">
        <v>2515</v>
      </c>
      <c r="S677" s="19">
        <v>46706</v>
      </c>
      <c r="T677" s="6">
        <v>2027</v>
      </c>
      <c r="U677" s="4" t="s">
        <v>4241</v>
      </c>
      <c r="V677" s="15" t="s">
        <v>4292</v>
      </c>
      <c r="W677" s="25"/>
      <c r="X677" s="25"/>
      <c r="Y677" s="25"/>
      <c r="Z677" s="25"/>
      <c r="AA677" s="25"/>
      <c r="AB677" s="25"/>
      <c r="AC677" s="25"/>
      <c r="AD677" s="7" t="str">
        <f t="shared" si="21"/>
        <v>PRT-TACHIRA-22</v>
      </c>
      <c r="AE677" s="8" t="s">
        <v>167</v>
      </c>
      <c r="AF677" s="8"/>
      <c r="AG677" s="8"/>
      <c r="AH677" s="8" t="s">
        <v>73</v>
      </c>
      <c r="AI677" s="5">
        <f t="shared" si="20"/>
        <v>22</v>
      </c>
    </row>
    <row r="678" spans="1:35" s="5" customFormat="1" ht="84.9" hidden="1" customHeight="1" x14ac:dyDescent="0.3">
      <c r="A678" s="7">
        <v>677</v>
      </c>
      <c r="B678" s="8" t="s">
        <v>2516</v>
      </c>
      <c r="C678" s="8" t="s">
        <v>2489</v>
      </c>
      <c r="D678" s="8" t="s">
        <v>2490</v>
      </c>
      <c r="E678" s="8" t="s">
        <v>2433</v>
      </c>
      <c r="F678" s="8" t="s">
        <v>2500</v>
      </c>
      <c r="G678" s="9">
        <v>133393.03002000001</v>
      </c>
      <c r="H678" s="17">
        <v>1</v>
      </c>
      <c r="I678" s="4" t="s">
        <v>76</v>
      </c>
      <c r="J678" s="8" t="s">
        <v>2390</v>
      </c>
      <c r="K678" s="8" t="s">
        <v>91</v>
      </c>
      <c r="L678" s="8" t="s">
        <v>2517</v>
      </c>
      <c r="M678" s="8">
        <v>34.5</v>
      </c>
      <c r="N678" s="8" t="s">
        <v>93</v>
      </c>
      <c r="O678" s="8">
        <v>5</v>
      </c>
      <c r="P678" s="8" t="s">
        <v>2392</v>
      </c>
      <c r="Q678" s="8" t="s">
        <v>2421</v>
      </c>
      <c r="R678" s="8" t="s">
        <v>2518</v>
      </c>
      <c r="S678" s="19">
        <v>46767</v>
      </c>
      <c r="T678" s="6">
        <v>2028</v>
      </c>
      <c r="U678" s="4" t="s">
        <v>4243</v>
      </c>
      <c r="V678" s="15" t="s">
        <v>4245</v>
      </c>
      <c r="W678" s="25"/>
      <c r="X678" s="25"/>
      <c r="Y678" s="25"/>
      <c r="Z678" s="25"/>
      <c r="AA678" s="25"/>
      <c r="AB678" s="25"/>
      <c r="AC678" s="25"/>
      <c r="AD678" s="7" t="str">
        <f t="shared" si="21"/>
        <v>PRT-TACHIRA-23</v>
      </c>
      <c r="AE678" s="8" t="s">
        <v>167</v>
      </c>
      <c r="AF678" s="8"/>
      <c r="AG678" s="8"/>
      <c r="AH678" s="8" t="s">
        <v>73</v>
      </c>
      <c r="AI678" s="5">
        <f t="shared" si="20"/>
        <v>23</v>
      </c>
    </row>
    <row r="679" spans="1:35" s="5" customFormat="1" ht="84.9" hidden="1" customHeight="1" x14ac:dyDescent="0.3">
      <c r="A679" s="7">
        <v>678</v>
      </c>
      <c r="B679" s="8" t="s">
        <v>2519</v>
      </c>
      <c r="C679" s="8" t="s">
        <v>2489</v>
      </c>
      <c r="D679" s="8" t="s">
        <v>2490</v>
      </c>
      <c r="E679" s="8" t="s">
        <v>2433</v>
      </c>
      <c r="F679" s="8" t="s">
        <v>2500</v>
      </c>
      <c r="G679" s="9">
        <v>187497.43001999997</v>
      </c>
      <c r="H679" s="17">
        <v>1</v>
      </c>
      <c r="I679" s="4" t="s">
        <v>76</v>
      </c>
      <c r="J679" s="8" t="s">
        <v>2390</v>
      </c>
      <c r="K679" s="8" t="s">
        <v>91</v>
      </c>
      <c r="L679" s="8" t="s">
        <v>298</v>
      </c>
      <c r="M679" s="8">
        <v>34.5</v>
      </c>
      <c r="N679" s="8" t="s">
        <v>93</v>
      </c>
      <c r="O679" s="8">
        <v>5</v>
      </c>
      <c r="P679" s="8" t="s">
        <v>2392</v>
      </c>
      <c r="Q679" s="8" t="s">
        <v>321</v>
      </c>
      <c r="R679" s="8" t="s">
        <v>2520</v>
      </c>
      <c r="S679" s="19">
        <v>46798</v>
      </c>
      <c r="T679" s="6">
        <v>2028</v>
      </c>
      <c r="U679" s="4" t="s">
        <v>4243</v>
      </c>
      <c r="V679" s="15" t="s">
        <v>4245</v>
      </c>
      <c r="W679" s="25"/>
      <c r="X679" s="25"/>
      <c r="Y679" s="25"/>
      <c r="Z679" s="25"/>
      <c r="AA679" s="25"/>
      <c r="AB679" s="25"/>
      <c r="AC679" s="25"/>
      <c r="AD679" s="7" t="str">
        <f t="shared" si="21"/>
        <v>PRT-TACHIRA-24</v>
      </c>
      <c r="AE679" s="8" t="s">
        <v>167</v>
      </c>
      <c r="AF679" s="8"/>
      <c r="AG679" s="8"/>
      <c r="AH679" s="8" t="s">
        <v>73</v>
      </c>
      <c r="AI679" s="5">
        <f t="shared" si="20"/>
        <v>24</v>
      </c>
    </row>
    <row r="680" spans="1:35" s="5" customFormat="1" ht="84.9" hidden="1" customHeight="1" x14ac:dyDescent="0.3">
      <c r="A680" s="7">
        <v>679</v>
      </c>
      <c r="B680" s="8" t="s">
        <v>2521</v>
      </c>
      <c r="C680" s="8" t="s">
        <v>2489</v>
      </c>
      <c r="D680" s="8" t="s">
        <v>2490</v>
      </c>
      <c r="E680" s="8" t="s">
        <v>2433</v>
      </c>
      <c r="F680" s="8" t="s">
        <v>2500</v>
      </c>
      <c r="G680" s="9">
        <v>34301.030019999998</v>
      </c>
      <c r="H680" s="17">
        <v>1</v>
      </c>
      <c r="I680" s="4" t="s">
        <v>76</v>
      </c>
      <c r="J680" s="8" t="s">
        <v>2390</v>
      </c>
      <c r="K680" s="8" t="s">
        <v>91</v>
      </c>
      <c r="L680" s="8" t="s">
        <v>2522</v>
      </c>
      <c r="M680" s="8">
        <v>34.5</v>
      </c>
      <c r="N680" s="8" t="s">
        <v>93</v>
      </c>
      <c r="O680" s="8">
        <v>10</v>
      </c>
      <c r="P680" s="8" t="s">
        <v>2392</v>
      </c>
      <c r="Q680" s="8" t="s">
        <v>2523</v>
      </c>
      <c r="R680" s="8" t="s">
        <v>2524</v>
      </c>
      <c r="S680" s="19">
        <v>46827</v>
      </c>
      <c r="T680" s="6">
        <v>2028</v>
      </c>
      <c r="U680" s="4" t="s">
        <v>4243</v>
      </c>
      <c r="V680" s="15" t="s">
        <v>4245</v>
      </c>
      <c r="W680" s="25"/>
      <c r="X680" s="25"/>
      <c r="Y680" s="25"/>
      <c r="Z680" s="25"/>
      <c r="AA680" s="25"/>
      <c r="AB680" s="25"/>
      <c r="AC680" s="25"/>
      <c r="AD680" s="7" t="str">
        <f t="shared" si="21"/>
        <v>PRT-TACHIRA-25</v>
      </c>
      <c r="AE680" s="8" t="s">
        <v>167</v>
      </c>
      <c r="AF680" s="8"/>
      <c r="AG680" s="8"/>
      <c r="AH680" s="8" t="s">
        <v>73</v>
      </c>
      <c r="AI680" s="5">
        <f t="shared" si="20"/>
        <v>25</v>
      </c>
    </row>
    <row r="681" spans="1:35" s="5" customFormat="1" ht="84.9" hidden="1" customHeight="1" x14ac:dyDescent="0.3">
      <c r="A681" s="7">
        <v>680</v>
      </c>
      <c r="B681" s="8" t="s">
        <v>2525</v>
      </c>
      <c r="C681" s="8" t="s">
        <v>2489</v>
      </c>
      <c r="D681" s="8" t="s">
        <v>2490</v>
      </c>
      <c r="E681" s="8" t="s">
        <v>2433</v>
      </c>
      <c r="F681" s="8" t="s">
        <v>2500</v>
      </c>
      <c r="G681" s="9">
        <v>186221.74002000003</v>
      </c>
      <c r="H681" s="17">
        <v>1</v>
      </c>
      <c r="I681" s="4" t="s">
        <v>76</v>
      </c>
      <c r="J681" s="8" t="s">
        <v>2390</v>
      </c>
      <c r="K681" s="8" t="s">
        <v>91</v>
      </c>
      <c r="L681" s="8" t="s">
        <v>2480</v>
      </c>
      <c r="M681" s="8">
        <v>34.5</v>
      </c>
      <c r="N681" s="8" t="s">
        <v>93</v>
      </c>
      <c r="O681" s="8">
        <v>1</v>
      </c>
      <c r="P681" s="8" t="s">
        <v>2392</v>
      </c>
      <c r="Q681" s="8" t="s">
        <v>2421</v>
      </c>
      <c r="R681" s="8" t="s">
        <v>2481</v>
      </c>
      <c r="S681" s="19">
        <v>46858</v>
      </c>
      <c r="T681" s="6">
        <v>2028</v>
      </c>
      <c r="U681" s="4" t="s">
        <v>4243</v>
      </c>
      <c r="V681" s="15" t="s">
        <v>4245</v>
      </c>
      <c r="W681" s="25"/>
      <c r="X681" s="25"/>
      <c r="Y681" s="25"/>
      <c r="Z681" s="25"/>
      <c r="AA681" s="25"/>
      <c r="AB681" s="25"/>
      <c r="AC681" s="25"/>
      <c r="AD681" s="7" t="str">
        <f t="shared" si="21"/>
        <v>PRT-TACHIRA-26</v>
      </c>
      <c r="AE681" s="8" t="s">
        <v>167</v>
      </c>
      <c r="AF681" s="8"/>
      <c r="AG681" s="8"/>
      <c r="AH681" s="8" t="s">
        <v>73</v>
      </c>
      <c r="AI681" s="5">
        <f t="shared" si="20"/>
        <v>26</v>
      </c>
    </row>
    <row r="682" spans="1:35" s="5" customFormat="1" ht="84.9" hidden="1" customHeight="1" x14ac:dyDescent="0.3">
      <c r="A682" s="7">
        <v>681</v>
      </c>
      <c r="B682" s="8" t="s">
        <v>2526</v>
      </c>
      <c r="C682" s="8" t="s">
        <v>2489</v>
      </c>
      <c r="D682" s="8" t="s">
        <v>2490</v>
      </c>
      <c r="E682" s="8" t="s">
        <v>2433</v>
      </c>
      <c r="F682" s="8" t="s">
        <v>2500</v>
      </c>
      <c r="G682" s="9">
        <v>118368.72002000001</v>
      </c>
      <c r="H682" s="17">
        <v>1</v>
      </c>
      <c r="I682" s="4" t="s">
        <v>76</v>
      </c>
      <c r="J682" s="8" t="s">
        <v>2390</v>
      </c>
      <c r="K682" s="8" t="s">
        <v>91</v>
      </c>
      <c r="L682" s="8" t="s">
        <v>2527</v>
      </c>
      <c r="M682" s="8">
        <v>34.5</v>
      </c>
      <c r="N682" s="8" t="s">
        <v>93</v>
      </c>
      <c r="O682" s="8">
        <v>25</v>
      </c>
      <c r="P682" s="8" t="s">
        <v>2392</v>
      </c>
      <c r="Q682" s="8" t="s">
        <v>2528</v>
      </c>
      <c r="R682" s="8" t="s">
        <v>2529</v>
      </c>
      <c r="S682" s="19">
        <v>46888</v>
      </c>
      <c r="T682" s="6">
        <v>2028</v>
      </c>
      <c r="U682" s="4" t="s">
        <v>4243</v>
      </c>
      <c r="V682" s="15" t="s">
        <v>4245</v>
      </c>
      <c r="W682" s="25"/>
      <c r="X682" s="25"/>
      <c r="Y682" s="25"/>
      <c r="Z682" s="25"/>
      <c r="AA682" s="25"/>
      <c r="AB682" s="25"/>
      <c r="AC682" s="25"/>
      <c r="AD682" s="7" t="str">
        <f t="shared" si="21"/>
        <v>PRT-TACHIRA-27</v>
      </c>
      <c r="AE682" s="8" t="s">
        <v>167</v>
      </c>
      <c r="AF682" s="8"/>
      <c r="AG682" s="8"/>
      <c r="AH682" s="8" t="s">
        <v>73</v>
      </c>
      <c r="AI682" s="5">
        <f t="shared" si="20"/>
        <v>27</v>
      </c>
    </row>
    <row r="683" spans="1:35" s="5" customFormat="1" ht="84.9" hidden="1" customHeight="1" x14ac:dyDescent="0.3">
      <c r="A683" s="7">
        <v>682</v>
      </c>
      <c r="B683" s="8" t="s">
        <v>2530</v>
      </c>
      <c r="C683" s="8" t="s">
        <v>2489</v>
      </c>
      <c r="D683" s="8" t="s">
        <v>2490</v>
      </c>
      <c r="E683" s="8" t="s">
        <v>2433</v>
      </c>
      <c r="F683" s="8" t="s">
        <v>2500</v>
      </c>
      <c r="G683" s="9">
        <v>34301.030019999998</v>
      </c>
      <c r="H683" s="17">
        <v>1</v>
      </c>
      <c r="I683" s="4" t="s">
        <v>76</v>
      </c>
      <c r="J683" s="8" t="s">
        <v>2390</v>
      </c>
      <c r="K683" s="8" t="s">
        <v>91</v>
      </c>
      <c r="L683" s="8" t="s">
        <v>2531</v>
      </c>
      <c r="M683" s="8">
        <v>34.5</v>
      </c>
      <c r="N683" s="8" t="s">
        <v>93</v>
      </c>
      <c r="O683" s="8">
        <v>10</v>
      </c>
      <c r="P683" s="8" t="s">
        <v>2392</v>
      </c>
      <c r="Q683" s="8" t="s">
        <v>2528</v>
      </c>
      <c r="R683" s="8" t="s">
        <v>2532</v>
      </c>
      <c r="S683" s="19">
        <v>46919</v>
      </c>
      <c r="T683" s="6">
        <v>2028</v>
      </c>
      <c r="U683" s="4" t="s">
        <v>4243</v>
      </c>
      <c r="V683" s="15" t="s">
        <v>4245</v>
      </c>
      <c r="W683" s="25"/>
      <c r="X683" s="25"/>
      <c r="Y683" s="25"/>
      <c r="Z683" s="25"/>
      <c r="AA683" s="25"/>
      <c r="AB683" s="25"/>
      <c r="AC683" s="25"/>
      <c r="AD683" s="7" t="str">
        <f t="shared" si="21"/>
        <v>PRT-TACHIRA-28</v>
      </c>
      <c r="AE683" s="8" t="s">
        <v>167</v>
      </c>
      <c r="AF683" s="8"/>
      <c r="AG683" s="8"/>
      <c r="AH683" s="8" t="s">
        <v>73</v>
      </c>
      <c r="AI683" s="5">
        <f t="shared" si="20"/>
        <v>28</v>
      </c>
    </row>
    <row r="684" spans="1:35" s="5" customFormat="1" ht="84.9" hidden="1" customHeight="1" x14ac:dyDescent="0.3">
      <c r="A684" s="7">
        <v>683</v>
      </c>
      <c r="B684" s="8" t="s">
        <v>2533</v>
      </c>
      <c r="C684" s="8" t="s">
        <v>2489</v>
      </c>
      <c r="D684" s="8" t="s">
        <v>2490</v>
      </c>
      <c r="E684" s="8" t="s">
        <v>2433</v>
      </c>
      <c r="F684" s="8" t="s">
        <v>2534</v>
      </c>
      <c r="G684" s="9">
        <v>24371.05</v>
      </c>
      <c r="H684" s="17">
        <v>1</v>
      </c>
      <c r="I684" s="4" t="s">
        <v>76</v>
      </c>
      <c r="J684" s="8" t="s">
        <v>2390</v>
      </c>
      <c r="K684" s="8" t="s">
        <v>91</v>
      </c>
      <c r="L684" s="8" t="s">
        <v>2535</v>
      </c>
      <c r="M684" s="8">
        <v>34.5</v>
      </c>
      <c r="N684" s="8" t="s">
        <v>93</v>
      </c>
      <c r="O684" s="8">
        <v>5</v>
      </c>
      <c r="P684" s="8" t="s">
        <v>2392</v>
      </c>
      <c r="Q684" s="8" t="s">
        <v>2536</v>
      </c>
      <c r="R684" s="8" t="s">
        <v>2537</v>
      </c>
      <c r="S684" s="19">
        <v>46949</v>
      </c>
      <c r="T684" s="6">
        <v>2028</v>
      </c>
      <c r="U684" s="4" t="s">
        <v>4243</v>
      </c>
      <c r="V684" s="15" t="s">
        <v>4245</v>
      </c>
      <c r="W684" s="25"/>
      <c r="X684" s="25"/>
      <c r="Y684" s="25"/>
      <c r="Z684" s="25"/>
      <c r="AA684" s="25"/>
      <c r="AB684" s="25"/>
      <c r="AC684" s="25"/>
      <c r="AD684" s="7" t="str">
        <f t="shared" si="21"/>
        <v>PRT-TACHIRA-29</v>
      </c>
      <c r="AE684" s="8" t="s">
        <v>167</v>
      </c>
      <c r="AF684" s="8"/>
      <c r="AG684" s="8"/>
      <c r="AH684" s="8" t="s">
        <v>73</v>
      </c>
      <c r="AI684" s="5">
        <f t="shared" si="20"/>
        <v>29</v>
      </c>
    </row>
    <row r="685" spans="1:35" s="5" customFormat="1" ht="84.9" hidden="1" customHeight="1" x14ac:dyDescent="0.3">
      <c r="A685" s="7">
        <v>684</v>
      </c>
      <c r="B685" s="8" t="s">
        <v>2597</v>
      </c>
      <c r="C685" s="8" t="s">
        <v>2598</v>
      </c>
      <c r="D685" s="8" t="s">
        <v>2599</v>
      </c>
      <c r="E685" s="8" t="s">
        <v>2600</v>
      </c>
      <c r="F685" s="8" t="s">
        <v>2601</v>
      </c>
      <c r="G685" s="9">
        <v>39000</v>
      </c>
      <c r="H685" s="17">
        <v>1</v>
      </c>
      <c r="I685" s="4" t="s">
        <v>76</v>
      </c>
      <c r="J685" s="8" t="s">
        <v>64</v>
      </c>
      <c r="K685" s="8" t="s">
        <v>67</v>
      </c>
      <c r="L685" s="8" t="s">
        <v>2602</v>
      </c>
      <c r="M685" s="8">
        <v>13.8</v>
      </c>
      <c r="N685" s="8" t="s">
        <v>69</v>
      </c>
      <c r="O685" s="8">
        <v>1.3</v>
      </c>
      <c r="P685" s="8" t="s">
        <v>13</v>
      </c>
      <c r="Q685" s="8" t="s">
        <v>2603</v>
      </c>
      <c r="R685" s="8" t="s">
        <v>2604</v>
      </c>
      <c r="S685" s="19">
        <v>45901</v>
      </c>
      <c r="T685" s="6">
        <v>2025</v>
      </c>
      <c r="U685" s="4" t="s">
        <v>4256</v>
      </c>
      <c r="V685" s="15" t="s">
        <v>4290</v>
      </c>
      <c r="W685" s="25"/>
      <c r="X685" s="25"/>
      <c r="Y685" s="25"/>
      <c r="Z685" s="25"/>
      <c r="AA685" s="25"/>
      <c r="AB685" s="25"/>
      <c r="AC685" s="25"/>
      <c r="AD685" s="7" t="str">
        <f t="shared" si="21"/>
        <v>PRT-TRUJILLO-1</v>
      </c>
      <c r="AE685" s="8" t="s">
        <v>72</v>
      </c>
      <c r="AF685" s="8"/>
      <c r="AG685" s="8"/>
      <c r="AH685" s="8" t="s">
        <v>73</v>
      </c>
      <c r="AI685" s="5">
        <v>1</v>
      </c>
    </row>
    <row r="686" spans="1:35" s="5" customFormat="1" ht="84.9" hidden="1" customHeight="1" x14ac:dyDescent="0.3">
      <c r="A686" s="7">
        <v>685</v>
      </c>
      <c r="B686" s="8" t="s">
        <v>2605</v>
      </c>
      <c r="C686" s="8" t="s">
        <v>3827</v>
      </c>
      <c r="D686" s="8" t="s">
        <v>2606</v>
      </c>
      <c r="E686" s="8" t="s">
        <v>2607</v>
      </c>
      <c r="F686" s="8" t="s">
        <v>2608</v>
      </c>
      <c r="G686" s="9">
        <v>2200</v>
      </c>
      <c r="H686" s="17">
        <v>1</v>
      </c>
      <c r="I686" s="4" t="s">
        <v>76</v>
      </c>
      <c r="J686" s="8" t="s">
        <v>15</v>
      </c>
      <c r="K686" s="8" t="s">
        <v>67</v>
      </c>
      <c r="L686" s="8" t="s">
        <v>2605</v>
      </c>
      <c r="M686" s="8">
        <v>34.5</v>
      </c>
      <c r="N686" s="8" t="s">
        <v>69</v>
      </c>
      <c r="O686" s="8">
        <v>11</v>
      </c>
      <c r="P686" s="8" t="s">
        <v>13</v>
      </c>
      <c r="Q686" s="8" t="s">
        <v>999</v>
      </c>
      <c r="R686" s="8" t="s">
        <v>2609</v>
      </c>
      <c r="S686" s="19">
        <v>46023</v>
      </c>
      <c r="T686" s="6">
        <v>2026</v>
      </c>
      <c r="U686" s="4" t="s">
        <v>4237</v>
      </c>
      <c r="V686" s="15" t="s">
        <v>4257</v>
      </c>
      <c r="W686" s="25"/>
      <c r="X686" s="25"/>
      <c r="Y686" s="25"/>
      <c r="Z686" s="25"/>
      <c r="AA686" s="25"/>
      <c r="AB686" s="25"/>
      <c r="AC686" s="25"/>
      <c r="AD686" s="7" t="str">
        <f t="shared" si="21"/>
        <v>PRT-TRUJILLO-2</v>
      </c>
      <c r="AE686" s="8" t="s">
        <v>72</v>
      </c>
      <c r="AF686" s="8"/>
      <c r="AG686" s="8"/>
      <c r="AH686" s="8" t="s">
        <v>73</v>
      </c>
      <c r="AI686" s="5">
        <f t="shared" si="20"/>
        <v>2</v>
      </c>
    </row>
    <row r="687" spans="1:35" s="5" customFormat="1" ht="84.9" hidden="1" customHeight="1" x14ac:dyDescent="0.3">
      <c r="A687" s="7">
        <v>686</v>
      </c>
      <c r="B687" s="8" t="s">
        <v>2610</v>
      </c>
      <c r="C687" s="8" t="s">
        <v>2611</v>
      </c>
      <c r="D687" s="8" t="s">
        <v>2612</v>
      </c>
      <c r="E687" s="8" t="s">
        <v>2613</v>
      </c>
      <c r="F687" s="8" t="s">
        <v>2614</v>
      </c>
      <c r="G687" s="9">
        <v>4800</v>
      </c>
      <c r="H687" s="17">
        <v>1</v>
      </c>
      <c r="I687" s="4" t="s">
        <v>76</v>
      </c>
      <c r="J687" s="8" t="s">
        <v>664</v>
      </c>
      <c r="K687" s="8" t="s">
        <v>67</v>
      </c>
      <c r="L687" s="8" t="s">
        <v>2610</v>
      </c>
      <c r="M687" s="8">
        <v>13.8</v>
      </c>
      <c r="N687" s="8" t="s">
        <v>69</v>
      </c>
      <c r="O687" s="8">
        <v>0</v>
      </c>
      <c r="P687" s="8" t="s">
        <v>13</v>
      </c>
      <c r="Q687" s="8" t="s">
        <v>2615</v>
      </c>
      <c r="R687" s="8" t="s">
        <v>2616</v>
      </c>
      <c r="S687" s="19">
        <v>45901</v>
      </c>
      <c r="T687" s="6">
        <v>2025</v>
      </c>
      <c r="U687" s="4" t="s">
        <v>4256</v>
      </c>
      <c r="V687" s="15" t="s">
        <v>4290</v>
      </c>
      <c r="W687" s="25"/>
      <c r="X687" s="25"/>
      <c r="Y687" s="25"/>
      <c r="Z687" s="25"/>
      <c r="AA687" s="25"/>
      <c r="AB687" s="25"/>
      <c r="AC687" s="25"/>
      <c r="AD687" s="7" t="str">
        <f t="shared" si="21"/>
        <v>PRT-TRUJILLO-3</v>
      </c>
      <c r="AE687" s="8" t="s">
        <v>72</v>
      </c>
      <c r="AF687" s="8"/>
      <c r="AG687" s="8"/>
      <c r="AH687" s="8" t="s">
        <v>73</v>
      </c>
      <c r="AI687" s="5">
        <f t="shared" si="20"/>
        <v>3</v>
      </c>
    </row>
    <row r="688" spans="1:35" s="5" customFormat="1" ht="84.9" hidden="1" customHeight="1" x14ac:dyDescent="0.3">
      <c r="A688" s="7">
        <v>687</v>
      </c>
      <c r="B688" s="8" t="s">
        <v>2617</v>
      </c>
      <c r="C688" s="8" t="s">
        <v>2618</v>
      </c>
      <c r="D688" s="8" t="s">
        <v>2619</v>
      </c>
      <c r="E688" s="8" t="s">
        <v>2620</v>
      </c>
      <c r="F688" s="8" t="s">
        <v>2614</v>
      </c>
      <c r="G688" s="9">
        <v>9060</v>
      </c>
      <c r="H688" s="17">
        <v>1</v>
      </c>
      <c r="I688" s="4" t="s">
        <v>76</v>
      </c>
      <c r="J688" s="8" t="s">
        <v>15</v>
      </c>
      <c r="K688" s="8" t="s">
        <v>67</v>
      </c>
      <c r="L688" s="8" t="s">
        <v>2617</v>
      </c>
      <c r="M688" s="8">
        <v>13.8</v>
      </c>
      <c r="N688" s="8" t="s">
        <v>69</v>
      </c>
      <c r="O688" s="8">
        <v>0.3</v>
      </c>
      <c r="P688" s="8" t="s">
        <v>13</v>
      </c>
      <c r="Q688" s="8" t="s">
        <v>13</v>
      </c>
      <c r="R688" s="8" t="s">
        <v>2621</v>
      </c>
      <c r="S688" s="19">
        <v>46023</v>
      </c>
      <c r="T688" s="6">
        <v>2026</v>
      </c>
      <c r="U688" s="4" t="s">
        <v>4237</v>
      </c>
      <c r="V688" s="15" t="s">
        <v>4257</v>
      </c>
      <c r="W688" s="25"/>
      <c r="X688" s="25"/>
      <c r="Y688" s="25"/>
      <c r="Z688" s="25"/>
      <c r="AA688" s="25"/>
      <c r="AB688" s="25"/>
      <c r="AC688" s="25"/>
      <c r="AD688" s="7" t="str">
        <f t="shared" si="21"/>
        <v>PRT-TRUJILLO-4</v>
      </c>
      <c r="AE688" s="8" t="s">
        <v>72</v>
      </c>
      <c r="AF688" s="8"/>
      <c r="AG688" s="8"/>
      <c r="AH688" s="8" t="s">
        <v>73</v>
      </c>
      <c r="AI688" s="5">
        <f t="shared" si="20"/>
        <v>4</v>
      </c>
    </row>
    <row r="689" spans="1:35" s="5" customFormat="1" ht="84.9" hidden="1" customHeight="1" x14ac:dyDescent="0.3">
      <c r="A689" s="7">
        <v>688</v>
      </c>
      <c r="B689" s="8" t="s">
        <v>2622</v>
      </c>
      <c r="C689" s="8" t="s">
        <v>2623</v>
      </c>
      <c r="D689" s="8" t="s">
        <v>2624</v>
      </c>
      <c r="E689" s="8" t="s">
        <v>2625</v>
      </c>
      <c r="F689" s="8" t="s">
        <v>2614</v>
      </c>
      <c r="G689" s="9">
        <v>9000</v>
      </c>
      <c r="H689" s="17">
        <v>1</v>
      </c>
      <c r="I689" s="4" t="s">
        <v>76</v>
      </c>
      <c r="J689" s="8" t="s">
        <v>15</v>
      </c>
      <c r="K689" s="8" t="s">
        <v>67</v>
      </c>
      <c r="L689" s="8" t="s">
        <v>2622</v>
      </c>
      <c r="M689" s="8">
        <v>13.8</v>
      </c>
      <c r="N689" s="8" t="s">
        <v>69</v>
      </c>
      <c r="O689" s="8">
        <v>0.3</v>
      </c>
      <c r="P689" s="8" t="s">
        <v>13</v>
      </c>
      <c r="Q689" s="8" t="s">
        <v>2626</v>
      </c>
      <c r="R689" s="8" t="s">
        <v>2627</v>
      </c>
      <c r="S689" s="19">
        <v>46388</v>
      </c>
      <c r="T689" s="6">
        <v>2027</v>
      </c>
      <c r="U689" s="4" t="s">
        <v>4241</v>
      </c>
      <c r="V689" s="15" t="s">
        <v>4292</v>
      </c>
      <c r="W689" s="25"/>
      <c r="X689" s="25"/>
      <c r="Y689" s="25"/>
      <c r="Z689" s="25"/>
      <c r="AA689" s="25"/>
      <c r="AB689" s="25"/>
      <c r="AC689" s="25"/>
      <c r="AD689" s="7" t="str">
        <f t="shared" si="21"/>
        <v>PRT-TRUJILLO-5</v>
      </c>
      <c r="AE689" s="8" t="s">
        <v>72</v>
      </c>
      <c r="AF689" s="8"/>
      <c r="AG689" s="8"/>
      <c r="AH689" s="8" t="s">
        <v>73</v>
      </c>
      <c r="AI689" s="5">
        <f t="shared" si="20"/>
        <v>5</v>
      </c>
    </row>
    <row r="690" spans="1:35" s="5" customFormat="1" ht="84.9" hidden="1" customHeight="1" x14ac:dyDescent="0.3">
      <c r="A690" s="7">
        <v>689</v>
      </c>
      <c r="B690" s="8" t="s">
        <v>2628</v>
      </c>
      <c r="C690" s="8" t="s">
        <v>2629</v>
      </c>
      <c r="D690" s="8" t="s">
        <v>2630</v>
      </c>
      <c r="E690" s="8" t="s">
        <v>2631</v>
      </c>
      <c r="F690" s="8" t="s">
        <v>2632</v>
      </c>
      <c r="G690" s="9">
        <v>9000</v>
      </c>
      <c r="H690" s="17">
        <v>1</v>
      </c>
      <c r="I690" s="4" t="s">
        <v>76</v>
      </c>
      <c r="J690" s="8" t="s">
        <v>15</v>
      </c>
      <c r="K690" s="8" t="s">
        <v>67</v>
      </c>
      <c r="L690" s="8" t="s">
        <v>2628</v>
      </c>
      <c r="M690" s="8">
        <v>13.8</v>
      </c>
      <c r="N690" s="8" t="s">
        <v>69</v>
      </c>
      <c r="O690" s="8">
        <v>0.3</v>
      </c>
      <c r="P690" s="8" t="s">
        <v>13</v>
      </c>
      <c r="Q690" s="8" t="s">
        <v>2615</v>
      </c>
      <c r="R690" s="8" t="s">
        <v>2633</v>
      </c>
      <c r="S690" s="19">
        <v>46035</v>
      </c>
      <c r="T690" s="6">
        <v>2026</v>
      </c>
      <c r="U690" s="4" t="s">
        <v>4237</v>
      </c>
      <c r="V690" s="15" t="s">
        <v>4257</v>
      </c>
      <c r="W690" s="25"/>
      <c r="X690" s="25"/>
      <c r="Y690" s="25"/>
      <c r="Z690" s="25"/>
      <c r="AA690" s="25"/>
      <c r="AB690" s="25"/>
      <c r="AC690" s="25"/>
      <c r="AD690" s="7" t="str">
        <f t="shared" si="21"/>
        <v>PRT-TRUJILLO-6</v>
      </c>
      <c r="AE690" s="8" t="s">
        <v>72</v>
      </c>
      <c r="AF690" s="8"/>
      <c r="AG690" s="8"/>
      <c r="AH690" s="8" t="s">
        <v>73</v>
      </c>
      <c r="AI690" s="5">
        <f t="shared" si="20"/>
        <v>6</v>
      </c>
    </row>
    <row r="691" spans="1:35" s="5" customFormat="1" ht="84.9" hidden="1" customHeight="1" x14ac:dyDescent="0.3">
      <c r="A691" s="7">
        <v>690</v>
      </c>
      <c r="B691" s="8" t="s">
        <v>2634</v>
      </c>
      <c r="C691" s="8" t="s">
        <v>3828</v>
      </c>
      <c r="D691" s="8" t="s">
        <v>2635</v>
      </c>
      <c r="E691" s="8" t="s">
        <v>2607</v>
      </c>
      <c r="F691" s="8" t="s">
        <v>2636</v>
      </c>
      <c r="G691" s="9">
        <v>4000</v>
      </c>
      <c r="H691" s="17">
        <v>3</v>
      </c>
      <c r="I691" s="4" t="s">
        <v>76</v>
      </c>
      <c r="J691" s="8" t="s">
        <v>664</v>
      </c>
      <c r="K691" s="8" t="s">
        <v>67</v>
      </c>
      <c r="L691" s="8" t="s">
        <v>2634</v>
      </c>
      <c r="M691" s="8">
        <v>34.5</v>
      </c>
      <c r="N691" s="8" t="s">
        <v>69</v>
      </c>
      <c r="O691" s="8">
        <v>20</v>
      </c>
      <c r="P691" s="8" t="s">
        <v>13</v>
      </c>
      <c r="Q691" s="8" t="s">
        <v>7</v>
      </c>
      <c r="R691" s="8" t="s">
        <v>2637</v>
      </c>
      <c r="S691" s="19">
        <v>45901</v>
      </c>
      <c r="T691" s="6">
        <v>2025</v>
      </c>
      <c r="U691" s="4" t="s">
        <v>4291</v>
      </c>
      <c r="V691" s="15" t="s">
        <v>4234</v>
      </c>
      <c r="W691" s="25"/>
      <c r="X691" s="25"/>
      <c r="Y691" s="25"/>
      <c r="Z691" s="25"/>
      <c r="AA691" s="25"/>
      <c r="AB691" s="25"/>
      <c r="AC691" s="25"/>
      <c r="AD691" s="7" t="str">
        <f t="shared" si="21"/>
        <v>PRT-TRUJILLO-7</v>
      </c>
      <c r="AE691" s="8" t="s">
        <v>72</v>
      </c>
      <c r="AF691" s="8"/>
      <c r="AG691" s="8"/>
      <c r="AH691" s="8" t="s">
        <v>73</v>
      </c>
      <c r="AI691" s="5">
        <f t="shared" si="20"/>
        <v>7</v>
      </c>
    </row>
    <row r="692" spans="1:35" s="5" customFormat="1" ht="84.9" hidden="1" customHeight="1" x14ac:dyDescent="0.3">
      <c r="A692" s="7">
        <v>691</v>
      </c>
      <c r="B692" s="8" t="s">
        <v>2638</v>
      </c>
      <c r="C692" s="8" t="s">
        <v>2639</v>
      </c>
      <c r="D692" s="8" t="s">
        <v>2640</v>
      </c>
      <c r="E692" s="8" t="s">
        <v>2641</v>
      </c>
      <c r="F692" s="8" t="s">
        <v>2614</v>
      </c>
      <c r="G692" s="9">
        <v>60000</v>
      </c>
      <c r="H692" s="17">
        <v>1</v>
      </c>
      <c r="I692" s="4" t="s">
        <v>76</v>
      </c>
      <c r="J692" s="8" t="s">
        <v>15</v>
      </c>
      <c r="K692" s="8" t="s">
        <v>67</v>
      </c>
      <c r="L692" s="8" t="s">
        <v>2638</v>
      </c>
      <c r="M692" s="8">
        <v>13.8</v>
      </c>
      <c r="N692" s="8" t="s">
        <v>69</v>
      </c>
      <c r="O692" s="8">
        <v>2</v>
      </c>
      <c r="P692" s="8" t="s">
        <v>13</v>
      </c>
      <c r="Q692" s="8" t="s">
        <v>2626</v>
      </c>
      <c r="R692" s="8" t="s">
        <v>2642</v>
      </c>
      <c r="S692" s="19">
        <v>46388</v>
      </c>
      <c r="T692" s="6">
        <v>2027</v>
      </c>
      <c r="U692" s="4" t="s">
        <v>4241</v>
      </c>
      <c r="V692" s="15" t="s">
        <v>4292</v>
      </c>
      <c r="W692" s="25"/>
      <c r="X692" s="25"/>
      <c r="Y692" s="25"/>
      <c r="Z692" s="25"/>
      <c r="AA692" s="25"/>
      <c r="AB692" s="25"/>
      <c r="AC692" s="25"/>
      <c r="AD692" s="7" t="str">
        <f t="shared" si="21"/>
        <v>PRT-TRUJILLO-8</v>
      </c>
      <c r="AE692" s="8" t="s">
        <v>72</v>
      </c>
      <c r="AF692" s="8"/>
      <c r="AG692" s="8"/>
      <c r="AH692" s="8" t="s">
        <v>73</v>
      </c>
      <c r="AI692" s="5">
        <f t="shared" si="20"/>
        <v>8</v>
      </c>
    </row>
    <row r="693" spans="1:35" s="5" customFormat="1" ht="84.9" hidden="1" customHeight="1" x14ac:dyDescent="0.3">
      <c r="A693" s="7">
        <v>692</v>
      </c>
      <c r="B693" s="8" t="s">
        <v>2643</v>
      </c>
      <c r="C693" s="8" t="s">
        <v>2644</v>
      </c>
      <c r="D693" s="8" t="s">
        <v>2645</v>
      </c>
      <c r="E693" s="8" t="s">
        <v>2646</v>
      </c>
      <c r="F693" s="8" t="s">
        <v>2647</v>
      </c>
      <c r="G693" s="9">
        <v>150000</v>
      </c>
      <c r="H693" s="17">
        <v>1</v>
      </c>
      <c r="I693" s="4" t="s">
        <v>76</v>
      </c>
      <c r="J693" s="8" t="s">
        <v>3</v>
      </c>
      <c r="K693" s="8" t="s">
        <v>67</v>
      </c>
      <c r="L693" s="8" t="s">
        <v>2643</v>
      </c>
      <c r="M693" s="8">
        <v>13.8</v>
      </c>
      <c r="N693" s="8" t="s">
        <v>69</v>
      </c>
      <c r="O693" s="8">
        <v>5</v>
      </c>
      <c r="P693" s="8" t="s">
        <v>13</v>
      </c>
      <c r="Q693" s="8" t="s">
        <v>2648</v>
      </c>
      <c r="R693" s="8" t="s">
        <v>2649</v>
      </c>
      <c r="S693" s="19">
        <v>46388</v>
      </c>
      <c r="T693" s="6">
        <v>2027</v>
      </c>
      <c r="U693" s="4" t="s">
        <v>4241</v>
      </c>
      <c r="V693" s="15" t="s">
        <v>4292</v>
      </c>
      <c r="W693" s="25"/>
      <c r="X693" s="25"/>
      <c r="Y693" s="25"/>
      <c r="Z693" s="25"/>
      <c r="AA693" s="25"/>
      <c r="AB693" s="25"/>
      <c r="AC693" s="25"/>
      <c r="AD693" s="7" t="str">
        <f t="shared" si="21"/>
        <v>PRT-TRUJILLO-9</v>
      </c>
      <c r="AE693" s="8" t="s">
        <v>72</v>
      </c>
      <c r="AF693" s="8"/>
      <c r="AG693" s="8"/>
      <c r="AH693" s="8" t="s">
        <v>73</v>
      </c>
      <c r="AI693" s="5">
        <f t="shared" si="20"/>
        <v>9</v>
      </c>
    </row>
    <row r="694" spans="1:35" s="5" customFormat="1" ht="84.9" hidden="1" customHeight="1" x14ac:dyDescent="0.3">
      <c r="A694" s="7">
        <v>693</v>
      </c>
      <c r="B694" s="8" t="s">
        <v>2650</v>
      </c>
      <c r="C694" s="8" t="s">
        <v>2651</v>
      </c>
      <c r="D694" s="8" t="s">
        <v>2652</v>
      </c>
      <c r="E694" s="8" t="s">
        <v>2653</v>
      </c>
      <c r="F694" s="8" t="s">
        <v>2614</v>
      </c>
      <c r="G694" s="9">
        <v>30000</v>
      </c>
      <c r="H694" s="17">
        <v>3</v>
      </c>
      <c r="I694" s="4" t="s">
        <v>76</v>
      </c>
      <c r="J694" s="8" t="s">
        <v>15</v>
      </c>
      <c r="K694" s="8" t="s">
        <v>67</v>
      </c>
      <c r="L694" s="8" t="s">
        <v>2650</v>
      </c>
      <c r="M694" s="8">
        <v>34.5</v>
      </c>
      <c r="N694" s="8" t="s">
        <v>69</v>
      </c>
      <c r="O694" s="8">
        <v>1</v>
      </c>
      <c r="P694" s="8" t="s">
        <v>13</v>
      </c>
      <c r="Q694" s="8" t="s">
        <v>2654</v>
      </c>
      <c r="R694" s="8" t="s">
        <v>2655</v>
      </c>
      <c r="S694" s="19">
        <v>46388</v>
      </c>
      <c r="T694" s="6">
        <v>2027</v>
      </c>
      <c r="U694" s="4" t="s">
        <v>4241</v>
      </c>
      <c r="V694" s="15" t="s">
        <v>4242</v>
      </c>
      <c r="W694" s="25"/>
      <c r="X694" s="25"/>
      <c r="Y694" s="25"/>
      <c r="Z694" s="25"/>
      <c r="AA694" s="25"/>
      <c r="AB694" s="25"/>
      <c r="AC694" s="25"/>
      <c r="AD694" s="7" t="str">
        <f t="shared" si="21"/>
        <v>PRT-TRUJILLO-10</v>
      </c>
      <c r="AE694" s="8" t="s">
        <v>72</v>
      </c>
      <c r="AF694" s="8"/>
      <c r="AG694" s="8"/>
      <c r="AH694" s="8" t="s">
        <v>73</v>
      </c>
      <c r="AI694" s="5">
        <f t="shared" si="20"/>
        <v>10</v>
      </c>
    </row>
    <row r="695" spans="1:35" s="5" customFormat="1" ht="84.9" hidden="1" customHeight="1" x14ac:dyDescent="0.3">
      <c r="A695" s="7">
        <v>694</v>
      </c>
      <c r="B695" s="8" t="s">
        <v>2656</v>
      </c>
      <c r="C695" s="8" t="s">
        <v>2657</v>
      </c>
      <c r="D695" s="8" t="s">
        <v>2658</v>
      </c>
      <c r="E695" s="8" t="s">
        <v>2659</v>
      </c>
      <c r="F695" s="8" t="s">
        <v>2660</v>
      </c>
      <c r="G695" s="9">
        <v>90000</v>
      </c>
      <c r="H695" s="17">
        <v>2</v>
      </c>
      <c r="I695" s="4" t="s">
        <v>76</v>
      </c>
      <c r="J695" s="8" t="s">
        <v>15</v>
      </c>
      <c r="K695" s="8" t="s">
        <v>67</v>
      </c>
      <c r="L695" s="8" t="s">
        <v>2661</v>
      </c>
      <c r="M695" s="8">
        <v>13.8</v>
      </c>
      <c r="N695" s="8" t="s">
        <v>69</v>
      </c>
      <c r="O695" s="8">
        <v>3</v>
      </c>
      <c r="P695" s="8" t="s">
        <v>13</v>
      </c>
      <c r="Q695" s="8" t="s">
        <v>2615</v>
      </c>
      <c r="R695" s="8" t="s">
        <v>2662</v>
      </c>
      <c r="S695" s="19">
        <v>46388</v>
      </c>
      <c r="T695" s="6">
        <v>2027</v>
      </c>
      <c r="U695" s="4" t="s">
        <v>4241</v>
      </c>
      <c r="V695" s="15" t="s">
        <v>4251</v>
      </c>
      <c r="W695" s="25"/>
      <c r="X695" s="25"/>
      <c r="Y695" s="25"/>
      <c r="Z695" s="25"/>
      <c r="AA695" s="25"/>
      <c r="AB695" s="25"/>
      <c r="AC695" s="25"/>
      <c r="AD695" s="7" t="str">
        <f t="shared" si="21"/>
        <v>PRT-TRUJILLO-11</v>
      </c>
      <c r="AE695" s="8" t="s">
        <v>109</v>
      </c>
      <c r="AF695" s="8"/>
      <c r="AG695" s="8"/>
      <c r="AH695" s="8" t="s">
        <v>73</v>
      </c>
      <c r="AI695" s="5">
        <f t="shared" si="20"/>
        <v>11</v>
      </c>
    </row>
    <row r="696" spans="1:35" s="5" customFormat="1" ht="84.9" hidden="1" customHeight="1" x14ac:dyDescent="0.3">
      <c r="A696" s="7">
        <v>695</v>
      </c>
      <c r="B696" s="8" t="s">
        <v>2663</v>
      </c>
      <c r="C696" s="8" t="s">
        <v>2664</v>
      </c>
      <c r="D696" s="8" t="s">
        <v>2665</v>
      </c>
      <c r="E696" s="8" t="s">
        <v>2666</v>
      </c>
      <c r="F696" s="8" t="s">
        <v>2660</v>
      </c>
      <c r="G696" s="9">
        <v>90000</v>
      </c>
      <c r="H696" s="17">
        <v>2</v>
      </c>
      <c r="I696" s="4" t="s">
        <v>76</v>
      </c>
      <c r="J696" s="8" t="s">
        <v>15</v>
      </c>
      <c r="K696" s="8" t="s">
        <v>67</v>
      </c>
      <c r="L696" s="8" t="s">
        <v>2667</v>
      </c>
      <c r="M696" s="8">
        <v>13.8</v>
      </c>
      <c r="N696" s="8" t="s">
        <v>69</v>
      </c>
      <c r="O696" s="8">
        <v>3</v>
      </c>
      <c r="P696" s="8" t="s">
        <v>13</v>
      </c>
      <c r="Q696" s="8" t="s">
        <v>2615</v>
      </c>
      <c r="R696" s="8" t="s">
        <v>2662</v>
      </c>
      <c r="S696" s="19">
        <v>46083</v>
      </c>
      <c r="T696" s="6">
        <v>2026</v>
      </c>
      <c r="U696" s="4" t="s">
        <v>4237</v>
      </c>
      <c r="V696" s="15" t="s">
        <v>4238</v>
      </c>
      <c r="W696" s="25"/>
      <c r="X696" s="25"/>
      <c r="Y696" s="25"/>
      <c r="Z696" s="25"/>
      <c r="AA696" s="25"/>
      <c r="AB696" s="25"/>
      <c r="AC696" s="25"/>
      <c r="AD696" s="7" t="str">
        <f t="shared" si="21"/>
        <v>PRT-TRUJILLO-12</v>
      </c>
      <c r="AE696" s="8" t="s">
        <v>109</v>
      </c>
      <c r="AF696" s="8"/>
      <c r="AG696" s="8"/>
      <c r="AH696" s="8" t="s">
        <v>73</v>
      </c>
      <c r="AI696" s="5">
        <f t="shared" si="20"/>
        <v>12</v>
      </c>
    </row>
    <row r="697" spans="1:35" s="5" customFormat="1" ht="84.9" hidden="1" customHeight="1" x14ac:dyDescent="0.3">
      <c r="A697" s="7">
        <v>696</v>
      </c>
      <c r="B697" s="8" t="s">
        <v>2668</v>
      </c>
      <c r="C697" s="8" t="s">
        <v>2669</v>
      </c>
      <c r="D697" s="8" t="s">
        <v>2670</v>
      </c>
      <c r="E697" s="8" t="s">
        <v>2671</v>
      </c>
      <c r="F697" s="8" t="s">
        <v>2660</v>
      </c>
      <c r="G697" s="9">
        <v>30000</v>
      </c>
      <c r="H697" s="17">
        <v>2</v>
      </c>
      <c r="I697" s="4" t="s">
        <v>76</v>
      </c>
      <c r="J697" s="8" t="s">
        <v>15</v>
      </c>
      <c r="K697" s="8" t="s">
        <v>67</v>
      </c>
      <c r="L697" s="8" t="s">
        <v>2672</v>
      </c>
      <c r="M697" s="8">
        <v>13.8</v>
      </c>
      <c r="N697" s="8" t="s">
        <v>69</v>
      </c>
      <c r="O697" s="8">
        <v>1</v>
      </c>
      <c r="P697" s="8" t="s">
        <v>13</v>
      </c>
      <c r="Q697" s="8" t="s">
        <v>2615</v>
      </c>
      <c r="R697" s="8" t="s">
        <v>2673</v>
      </c>
      <c r="S697" s="19">
        <v>46174</v>
      </c>
      <c r="T697" s="6">
        <v>2026</v>
      </c>
      <c r="U697" s="4" t="s">
        <v>4237</v>
      </c>
      <c r="V697" s="15" t="s">
        <v>4238</v>
      </c>
      <c r="W697" s="25"/>
      <c r="X697" s="25"/>
      <c r="Y697" s="25"/>
      <c r="Z697" s="25"/>
      <c r="AA697" s="25"/>
      <c r="AB697" s="25"/>
      <c r="AC697" s="25"/>
      <c r="AD697" s="7" t="str">
        <f t="shared" si="21"/>
        <v>PRT-TRUJILLO-13</v>
      </c>
      <c r="AE697" s="8" t="s">
        <v>109</v>
      </c>
      <c r="AF697" s="8"/>
      <c r="AG697" s="8"/>
      <c r="AH697" s="8" t="s">
        <v>73</v>
      </c>
      <c r="AI697" s="5">
        <f t="shared" si="20"/>
        <v>13</v>
      </c>
    </row>
    <row r="698" spans="1:35" s="5" customFormat="1" ht="84.9" hidden="1" customHeight="1" x14ac:dyDescent="0.3">
      <c r="A698" s="7">
        <v>697</v>
      </c>
      <c r="B698" s="8" t="s">
        <v>2674</v>
      </c>
      <c r="C698" s="8" t="s">
        <v>2675</v>
      </c>
      <c r="D698" s="8" t="s">
        <v>2676</v>
      </c>
      <c r="E698" s="8" t="s">
        <v>2677</v>
      </c>
      <c r="F698" s="8" t="s">
        <v>2660</v>
      </c>
      <c r="G698" s="9">
        <v>90000</v>
      </c>
      <c r="H698" s="17">
        <v>2</v>
      </c>
      <c r="I698" s="4" t="s">
        <v>76</v>
      </c>
      <c r="J698" s="8" t="s">
        <v>15</v>
      </c>
      <c r="K698" s="8" t="s">
        <v>67</v>
      </c>
      <c r="L698" s="8" t="s">
        <v>2678</v>
      </c>
      <c r="M698" s="8">
        <v>13.8</v>
      </c>
      <c r="N698" s="8" t="s">
        <v>69</v>
      </c>
      <c r="O698" s="8">
        <v>3</v>
      </c>
      <c r="P698" s="8" t="s">
        <v>13</v>
      </c>
      <c r="Q698" s="8" t="s">
        <v>2615</v>
      </c>
      <c r="R698" s="8" t="s">
        <v>2673</v>
      </c>
      <c r="S698" s="19">
        <v>46388</v>
      </c>
      <c r="T698" s="6">
        <v>2027</v>
      </c>
      <c r="U698" s="4" t="s">
        <v>4241</v>
      </c>
      <c r="V698" s="15" t="s">
        <v>4251</v>
      </c>
      <c r="W698" s="25"/>
      <c r="X698" s="25"/>
      <c r="Y698" s="25"/>
      <c r="Z698" s="25"/>
      <c r="AA698" s="25"/>
      <c r="AB698" s="25"/>
      <c r="AC698" s="25"/>
      <c r="AD698" s="7" t="str">
        <f t="shared" si="21"/>
        <v>PRT-TRUJILLO-14</v>
      </c>
      <c r="AE698" s="8" t="s">
        <v>109</v>
      </c>
      <c r="AF698" s="8"/>
      <c r="AG698" s="8"/>
      <c r="AH698" s="8" t="s">
        <v>73</v>
      </c>
      <c r="AI698" s="5">
        <f t="shared" si="20"/>
        <v>14</v>
      </c>
    </row>
    <row r="699" spans="1:35" s="5" customFormat="1" ht="84.9" hidden="1" customHeight="1" x14ac:dyDescent="0.3">
      <c r="A699" s="7">
        <v>698</v>
      </c>
      <c r="B699" s="8" t="s">
        <v>4171</v>
      </c>
      <c r="C699" s="8" t="s">
        <v>2679</v>
      </c>
      <c r="D699" s="8" t="s">
        <v>2680</v>
      </c>
      <c r="E699" s="8" t="s">
        <v>2681</v>
      </c>
      <c r="F699" s="8" t="s">
        <v>2682</v>
      </c>
      <c r="G699" s="9">
        <v>224928</v>
      </c>
      <c r="H699" s="17">
        <v>6</v>
      </c>
      <c r="I699" s="4" t="s">
        <v>76</v>
      </c>
      <c r="J699" s="8" t="s">
        <v>15</v>
      </c>
      <c r="K699" s="8" t="s">
        <v>67</v>
      </c>
      <c r="L699" s="8" t="s">
        <v>2683</v>
      </c>
      <c r="M699" s="8">
        <v>13.8</v>
      </c>
      <c r="N699" s="8" t="s">
        <v>142</v>
      </c>
      <c r="O699" s="8">
        <v>9</v>
      </c>
      <c r="P699" s="8" t="s">
        <v>13</v>
      </c>
      <c r="Q699" s="8" t="s">
        <v>2684</v>
      </c>
      <c r="R699" s="8" t="s">
        <v>2685</v>
      </c>
      <c r="S699" s="19">
        <v>46388</v>
      </c>
      <c r="T699" s="6">
        <v>2027</v>
      </c>
      <c r="U699" s="4" t="s">
        <v>4241</v>
      </c>
      <c r="V699" s="15" t="s">
        <v>4260</v>
      </c>
      <c r="W699" s="25"/>
      <c r="X699" s="25"/>
      <c r="Y699" s="25"/>
      <c r="Z699" s="25"/>
      <c r="AA699" s="25"/>
      <c r="AB699" s="25"/>
      <c r="AC699" s="25"/>
      <c r="AD699" s="7" t="str">
        <f t="shared" si="21"/>
        <v>PRT-TRUJILLO-15</v>
      </c>
      <c r="AE699" s="8" t="s">
        <v>144</v>
      </c>
      <c r="AF699" s="8"/>
      <c r="AG699" s="8"/>
      <c r="AH699" s="8" t="s">
        <v>73</v>
      </c>
      <c r="AI699" s="5">
        <f t="shared" si="20"/>
        <v>15</v>
      </c>
    </row>
    <row r="700" spans="1:35" s="5" customFormat="1" ht="84.9" hidden="1" customHeight="1" x14ac:dyDescent="0.3">
      <c r="A700" s="7">
        <v>699</v>
      </c>
      <c r="B700" s="8" t="s">
        <v>2686</v>
      </c>
      <c r="C700" s="8" t="s">
        <v>2687</v>
      </c>
      <c r="D700" s="8" t="s">
        <v>2688</v>
      </c>
      <c r="E700" s="8" t="s">
        <v>2689</v>
      </c>
      <c r="F700" s="8" t="s">
        <v>2690</v>
      </c>
      <c r="G700" s="9">
        <v>630000</v>
      </c>
      <c r="H700" s="17">
        <v>3</v>
      </c>
      <c r="I700" s="4" t="s">
        <v>76</v>
      </c>
      <c r="J700" s="8" t="s">
        <v>664</v>
      </c>
      <c r="K700" s="8" t="s">
        <v>91</v>
      </c>
      <c r="L700" s="8" t="s">
        <v>2691</v>
      </c>
      <c r="M700" s="8">
        <v>34.5</v>
      </c>
      <c r="N700" s="8" t="s">
        <v>93</v>
      </c>
      <c r="O700" s="8">
        <v>10</v>
      </c>
      <c r="P700" s="8" t="s">
        <v>13</v>
      </c>
      <c r="Q700" s="8" t="s">
        <v>2692</v>
      </c>
      <c r="R700" s="8" t="s">
        <v>2693</v>
      </c>
      <c r="S700" s="19">
        <v>45919</v>
      </c>
      <c r="T700" s="6">
        <v>2025</v>
      </c>
      <c r="U700" s="4" t="s">
        <v>4291</v>
      </c>
      <c r="V700" s="15" t="s">
        <v>4234</v>
      </c>
      <c r="W700" s="25"/>
      <c r="X700" s="25"/>
      <c r="Y700" s="25"/>
      <c r="Z700" s="25"/>
      <c r="AA700" s="25"/>
      <c r="AB700" s="25"/>
      <c r="AC700" s="25"/>
      <c r="AD700" s="7" t="str">
        <f t="shared" si="21"/>
        <v>PRT-TRUJILLO-16</v>
      </c>
      <c r="AE700" s="8" t="s">
        <v>167</v>
      </c>
      <c r="AF700" s="8"/>
      <c r="AG700" s="8"/>
      <c r="AH700" s="8" t="s">
        <v>73</v>
      </c>
      <c r="AI700" s="5">
        <f t="shared" si="20"/>
        <v>16</v>
      </c>
    </row>
    <row r="701" spans="1:35" s="5" customFormat="1" ht="84.9" hidden="1" customHeight="1" x14ac:dyDescent="0.3">
      <c r="A701" s="7">
        <v>700</v>
      </c>
      <c r="B701" s="8" t="s">
        <v>2694</v>
      </c>
      <c r="C701" s="8" t="s">
        <v>2695</v>
      </c>
      <c r="D701" s="8" t="s">
        <v>2694</v>
      </c>
      <c r="E701" s="8" t="s">
        <v>2696</v>
      </c>
      <c r="F701" s="8" t="s">
        <v>2697</v>
      </c>
      <c r="G701" s="9">
        <v>420000</v>
      </c>
      <c r="H701" s="17">
        <v>3</v>
      </c>
      <c r="I701" s="4" t="s">
        <v>76</v>
      </c>
      <c r="J701" s="8" t="s">
        <v>15</v>
      </c>
      <c r="K701" s="8" t="s">
        <v>91</v>
      </c>
      <c r="L701" s="8" t="s">
        <v>2698</v>
      </c>
      <c r="M701" s="8">
        <v>34.5</v>
      </c>
      <c r="N701" s="8" t="s">
        <v>93</v>
      </c>
      <c r="O701" s="8">
        <v>2.65</v>
      </c>
      <c r="P701" s="8" t="s">
        <v>13</v>
      </c>
      <c r="Q701" s="8" t="s">
        <v>13</v>
      </c>
      <c r="R701" s="8" t="s">
        <v>2699</v>
      </c>
      <c r="S701" s="19">
        <v>46388</v>
      </c>
      <c r="T701" s="6">
        <v>2027</v>
      </c>
      <c r="U701" s="4" t="s">
        <v>4241</v>
      </c>
      <c r="V701" s="15" t="s">
        <v>4242</v>
      </c>
      <c r="W701" s="25"/>
      <c r="X701" s="25"/>
      <c r="Y701" s="25"/>
      <c r="Z701" s="25"/>
      <c r="AA701" s="25"/>
      <c r="AB701" s="25"/>
      <c r="AC701" s="25"/>
      <c r="AD701" s="7" t="str">
        <f t="shared" si="21"/>
        <v>PRT-TRUJILLO-17</v>
      </c>
      <c r="AE701" s="8" t="s">
        <v>167</v>
      </c>
      <c r="AF701" s="8"/>
      <c r="AG701" s="8"/>
      <c r="AH701" s="8" t="s">
        <v>73</v>
      </c>
      <c r="AI701" s="5">
        <f t="shared" si="20"/>
        <v>17</v>
      </c>
    </row>
    <row r="702" spans="1:35" s="5" customFormat="1" ht="84.9" hidden="1" customHeight="1" x14ac:dyDescent="0.3">
      <c r="A702" s="7">
        <v>701</v>
      </c>
      <c r="B702" s="8" t="s">
        <v>2700</v>
      </c>
      <c r="C702" s="8" t="s">
        <v>2701</v>
      </c>
      <c r="D702" s="8" t="s">
        <v>2702</v>
      </c>
      <c r="E702" s="8" t="s">
        <v>2703</v>
      </c>
      <c r="F702" s="8" t="s">
        <v>2704</v>
      </c>
      <c r="G702" s="9">
        <v>420000</v>
      </c>
      <c r="H702" s="17">
        <v>3</v>
      </c>
      <c r="I702" s="4" t="s">
        <v>76</v>
      </c>
      <c r="J702" s="8" t="s">
        <v>15</v>
      </c>
      <c r="K702" s="8" t="s">
        <v>91</v>
      </c>
      <c r="L702" s="8" t="s">
        <v>2705</v>
      </c>
      <c r="M702" s="8">
        <v>34.5</v>
      </c>
      <c r="N702" s="8" t="s">
        <v>93</v>
      </c>
      <c r="O702" s="8">
        <v>20</v>
      </c>
      <c r="P702" s="8" t="s">
        <v>13</v>
      </c>
      <c r="Q702" s="8" t="s">
        <v>2706</v>
      </c>
      <c r="R702" s="8" t="s">
        <v>2707</v>
      </c>
      <c r="S702" s="19">
        <v>46388</v>
      </c>
      <c r="T702" s="6">
        <v>2027</v>
      </c>
      <c r="U702" s="4" t="s">
        <v>4241</v>
      </c>
      <c r="V702" s="15" t="s">
        <v>4242</v>
      </c>
      <c r="W702" s="25"/>
      <c r="X702" s="25"/>
      <c r="Y702" s="25"/>
      <c r="Z702" s="25"/>
      <c r="AA702" s="25"/>
      <c r="AB702" s="25"/>
      <c r="AC702" s="25"/>
      <c r="AD702" s="7" t="str">
        <f t="shared" si="21"/>
        <v>PRT-TRUJILLO-18</v>
      </c>
      <c r="AE702" s="8" t="s">
        <v>167</v>
      </c>
      <c r="AF702" s="8"/>
      <c r="AG702" s="8"/>
      <c r="AH702" s="8" t="s">
        <v>73</v>
      </c>
      <c r="AI702" s="5">
        <f t="shared" si="20"/>
        <v>18</v>
      </c>
    </row>
    <row r="703" spans="1:35" s="5" customFormat="1" ht="84.9" hidden="1" customHeight="1" x14ac:dyDescent="0.3">
      <c r="A703" s="7">
        <v>702</v>
      </c>
      <c r="B703" s="8" t="s">
        <v>2708</v>
      </c>
      <c r="C703" s="8" t="s">
        <v>2709</v>
      </c>
      <c r="D703" s="8" t="s">
        <v>2710</v>
      </c>
      <c r="E703" s="8" t="s">
        <v>2711</v>
      </c>
      <c r="F703" s="8" t="s">
        <v>2712</v>
      </c>
      <c r="G703" s="9">
        <v>420000</v>
      </c>
      <c r="H703" s="17">
        <v>3</v>
      </c>
      <c r="I703" s="4" t="s">
        <v>76</v>
      </c>
      <c r="J703" s="8" t="s">
        <v>15</v>
      </c>
      <c r="K703" s="8" t="s">
        <v>91</v>
      </c>
      <c r="L703" s="8" t="s">
        <v>2713</v>
      </c>
      <c r="M703" s="8">
        <v>34.5</v>
      </c>
      <c r="N703" s="8" t="s">
        <v>93</v>
      </c>
      <c r="O703" s="8">
        <v>10</v>
      </c>
      <c r="P703" s="8" t="s">
        <v>13</v>
      </c>
      <c r="Q703" s="8" t="s">
        <v>2053</v>
      </c>
      <c r="R703" s="8" t="s">
        <v>2714</v>
      </c>
      <c r="S703" s="19">
        <v>46753</v>
      </c>
      <c r="T703" s="6">
        <v>2028</v>
      </c>
      <c r="U703" s="4" t="s">
        <v>4243</v>
      </c>
      <c r="V703" s="15" t="s">
        <v>4244</v>
      </c>
      <c r="W703" s="25"/>
      <c r="X703" s="25"/>
      <c r="Y703" s="25"/>
      <c r="Z703" s="25"/>
      <c r="AA703" s="25"/>
      <c r="AB703" s="25"/>
      <c r="AC703" s="25"/>
      <c r="AD703" s="7" t="str">
        <f t="shared" si="21"/>
        <v>PRT-TRUJILLO-19</v>
      </c>
      <c r="AE703" s="8" t="s">
        <v>167</v>
      </c>
      <c r="AF703" s="8"/>
      <c r="AG703" s="8"/>
      <c r="AH703" s="8" t="s">
        <v>73</v>
      </c>
      <c r="AI703" s="5">
        <f t="shared" ref="AI703:AI766" si="22">+AI702+1</f>
        <v>19</v>
      </c>
    </row>
    <row r="704" spans="1:35" s="5" customFormat="1" ht="84.9" hidden="1" customHeight="1" x14ac:dyDescent="0.3">
      <c r="A704" s="7">
        <v>703</v>
      </c>
      <c r="B704" s="8" t="s">
        <v>2715</v>
      </c>
      <c r="C704" s="8" t="s">
        <v>2716</v>
      </c>
      <c r="D704" s="8" t="s">
        <v>2717</v>
      </c>
      <c r="E704" s="8" t="s">
        <v>2718</v>
      </c>
      <c r="F704" s="8" t="s">
        <v>2719</v>
      </c>
      <c r="G704" s="9">
        <v>210000</v>
      </c>
      <c r="H704" s="17">
        <v>3</v>
      </c>
      <c r="I704" s="4" t="s">
        <v>76</v>
      </c>
      <c r="J704" s="8" t="s">
        <v>15</v>
      </c>
      <c r="K704" s="8" t="s">
        <v>91</v>
      </c>
      <c r="L704" s="8" t="s">
        <v>2720</v>
      </c>
      <c r="M704" s="8">
        <v>34.5</v>
      </c>
      <c r="N704" s="8" t="s">
        <v>93</v>
      </c>
      <c r="O704" s="8">
        <v>5</v>
      </c>
      <c r="P704" s="8" t="s">
        <v>13</v>
      </c>
      <c r="Q704" s="8" t="s">
        <v>2574</v>
      </c>
      <c r="R704" s="8" t="s">
        <v>2721</v>
      </c>
      <c r="S704" s="19">
        <v>46753</v>
      </c>
      <c r="T704" s="6">
        <v>2028</v>
      </c>
      <c r="U704" s="4" t="s">
        <v>4243</v>
      </c>
      <c r="V704" s="15" t="s">
        <v>4244</v>
      </c>
      <c r="W704" s="25"/>
      <c r="X704" s="25"/>
      <c r="Y704" s="25"/>
      <c r="Z704" s="25"/>
      <c r="AA704" s="25"/>
      <c r="AB704" s="25"/>
      <c r="AC704" s="25"/>
      <c r="AD704" s="7" t="str">
        <f t="shared" si="21"/>
        <v>PRT-TRUJILLO-20</v>
      </c>
      <c r="AE704" s="8" t="s">
        <v>167</v>
      </c>
      <c r="AF704" s="8"/>
      <c r="AG704" s="8"/>
      <c r="AH704" s="8" t="s">
        <v>73</v>
      </c>
      <c r="AI704" s="5">
        <f t="shared" si="22"/>
        <v>20</v>
      </c>
    </row>
    <row r="705" spans="1:35" s="5" customFormat="1" ht="84.9" hidden="1" customHeight="1" x14ac:dyDescent="0.3">
      <c r="A705" s="7">
        <v>704</v>
      </c>
      <c r="B705" s="8" t="s">
        <v>2722</v>
      </c>
      <c r="C705" s="8" t="s">
        <v>2723</v>
      </c>
      <c r="D705" s="8" t="s">
        <v>2724</v>
      </c>
      <c r="E705" s="8" t="s">
        <v>2725</v>
      </c>
      <c r="F705" s="8" t="s">
        <v>2726</v>
      </c>
      <c r="G705" s="9">
        <v>499741.83773584903</v>
      </c>
      <c r="H705" s="17">
        <v>6</v>
      </c>
      <c r="I705" s="4" t="s">
        <v>76</v>
      </c>
      <c r="J705" s="8" t="s">
        <v>15</v>
      </c>
      <c r="K705" s="8" t="s">
        <v>91</v>
      </c>
      <c r="L705" s="8" t="s">
        <v>2727</v>
      </c>
      <c r="M705" s="8">
        <v>34.5</v>
      </c>
      <c r="N705" s="8" t="s">
        <v>93</v>
      </c>
      <c r="O705" s="8">
        <v>10</v>
      </c>
      <c r="P705" s="8" t="s">
        <v>13</v>
      </c>
      <c r="Q705" s="8" t="s">
        <v>12</v>
      </c>
      <c r="R705" s="8" t="s">
        <v>2728</v>
      </c>
      <c r="S705" s="19">
        <v>46023</v>
      </c>
      <c r="T705" s="6">
        <v>2026</v>
      </c>
      <c r="U705" s="4" t="s">
        <v>4237</v>
      </c>
      <c r="V705" s="15" t="s">
        <v>4239</v>
      </c>
      <c r="W705" s="25"/>
      <c r="X705" s="25"/>
      <c r="Y705" s="25"/>
      <c r="Z705" s="25"/>
      <c r="AA705" s="25"/>
      <c r="AB705" s="25"/>
      <c r="AC705" s="25"/>
      <c r="AD705" s="7" t="str">
        <f t="shared" si="21"/>
        <v>PRT-TRUJILLO-21</v>
      </c>
      <c r="AE705" s="8" t="s">
        <v>167</v>
      </c>
      <c r="AF705" s="8"/>
      <c r="AG705" s="8"/>
      <c r="AH705" s="8" t="s">
        <v>73</v>
      </c>
      <c r="AI705" s="5">
        <f t="shared" si="22"/>
        <v>21</v>
      </c>
    </row>
    <row r="706" spans="1:35" s="5" customFormat="1" ht="84.9" hidden="1" customHeight="1" x14ac:dyDescent="0.3">
      <c r="A706" s="7">
        <v>705</v>
      </c>
      <c r="B706" s="8" t="s">
        <v>991</v>
      </c>
      <c r="C706" s="8" t="s">
        <v>992</v>
      </c>
      <c r="D706" s="8" t="s">
        <v>993</v>
      </c>
      <c r="E706" s="8" t="s">
        <v>994</v>
      </c>
      <c r="F706" s="8" t="s">
        <v>995</v>
      </c>
      <c r="G706" s="9">
        <v>300000</v>
      </c>
      <c r="H706" s="17">
        <v>6</v>
      </c>
      <c r="I706" s="4" t="s">
        <v>76</v>
      </c>
      <c r="J706" s="8" t="s">
        <v>15</v>
      </c>
      <c r="K706" s="8" t="s">
        <v>67</v>
      </c>
      <c r="L706" s="8" t="s">
        <v>997</v>
      </c>
      <c r="M706" s="8" t="s">
        <v>998</v>
      </c>
      <c r="N706" s="8" t="s">
        <v>93</v>
      </c>
      <c r="O706" s="8">
        <v>14</v>
      </c>
      <c r="P706" s="8" t="s">
        <v>17</v>
      </c>
      <c r="Q706" s="8" t="s">
        <v>999</v>
      </c>
      <c r="R706" s="8" t="s">
        <v>997</v>
      </c>
      <c r="S706" s="19" t="s">
        <v>1000</v>
      </c>
      <c r="T706" s="6">
        <v>2026</v>
      </c>
      <c r="U706" s="4" t="s">
        <v>4237</v>
      </c>
      <c r="V706" s="15" t="s">
        <v>4239</v>
      </c>
      <c r="W706" s="25"/>
      <c r="X706" s="25"/>
      <c r="Y706" s="25"/>
      <c r="Z706" s="25"/>
      <c r="AA706" s="25"/>
      <c r="AB706" s="25"/>
      <c r="AC706" s="25"/>
      <c r="AD706" s="7" t="str">
        <f t="shared" ref="AD706:AD769" si="23">+"PRT-"&amp;P706&amp;"-"&amp;AI706</f>
        <v>PRT-YARACUY-1</v>
      </c>
      <c r="AE706" s="8" t="s">
        <v>72</v>
      </c>
      <c r="AF706" s="8"/>
      <c r="AG706" s="8"/>
      <c r="AH706" s="8" t="s">
        <v>984</v>
      </c>
      <c r="AI706" s="5">
        <v>1</v>
      </c>
    </row>
    <row r="707" spans="1:35" s="5" customFormat="1" ht="84.9" hidden="1" customHeight="1" x14ac:dyDescent="0.3">
      <c r="A707" s="7">
        <v>706</v>
      </c>
      <c r="B707" s="8" t="s">
        <v>1001</v>
      </c>
      <c r="C707" s="8" t="s">
        <v>1002</v>
      </c>
      <c r="D707" s="8" t="s">
        <v>1003</v>
      </c>
      <c r="E707" s="8" t="s">
        <v>994</v>
      </c>
      <c r="F707" s="8" t="s">
        <v>1004</v>
      </c>
      <c r="G707" s="9">
        <v>351760</v>
      </c>
      <c r="H707" s="17">
        <v>6</v>
      </c>
      <c r="I707" s="4" t="s">
        <v>76</v>
      </c>
      <c r="J707" s="8" t="s">
        <v>15</v>
      </c>
      <c r="K707" s="8" t="s">
        <v>67</v>
      </c>
      <c r="L707" s="8" t="s">
        <v>1005</v>
      </c>
      <c r="M707" s="8">
        <v>12.47</v>
      </c>
      <c r="N707" s="8" t="s">
        <v>93</v>
      </c>
      <c r="O707" s="8">
        <v>10</v>
      </c>
      <c r="P707" s="8" t="s">
        <v>17</v>
      </c>
      <c r="Q707" s="8" t="s">
        <v>1006</v>
      </c>
      <c r="R707" s="8" t="s">
        <v>1007</v>
      </c>
      <c r="S707" s="19" t="s">
        <v>1000</v>
      </c>
      <c r="T707" s="6">
        <v>2026</v>
      </c>
      <c r="U707" s="4" t="s">
        <v>4237</v>
      </c>
      <c r="V707" s="15" t="s">
        <v>4239</v>
      </c>
      <c r="W707" s="25"/>
      <c r="X707" s="25"/>
      <c r="Y707" s="25"/>
      <c r="Z707" s="25"/>
      <c r="AA707" s="25"/>
      <c r="AB707" s="25"/>
      <c r="AC707" s="25"/>
      <c r="AD707" s="7" t="str">
        <f t="shared" si="23"/>
        <v>PRT-YARACUY-2</v>
      </c>
      <c r="AE707" s="8" t="s">
        <v>72</v>
      </c>
      <c r="AF707" s="8"/>
      <c r="AG707" s="8"/>
      <c r="AH707" s="8" t="s">
        <v>984</v>
      </c>
      <c r="AI707" s="5">
        <f t="shared" si="22"/>
        <v>2</v>
      </c>
    </row>
    <row r="708" spans="1:35" s="5" customFormat="1" ht="84.9" hidden="1" customHeight="1" x14ac:dyDescent="0.3">
      <c r="A708" s="7">
        <v>707</v>
      </c>
      <c r="B708" s="8" t="s">
        <v>1008</v>
      </c>
      <c r="C708" s="8" t="s">
        <v>1009</v>
      </c>
      <c r="D708" s="8" t="s">
        <v>1010</v>
      </c>
      <c r="E708" s="8" t="s">
        <v>994</v>
      </c>
      <c r="F708" s="8" t="s">
        <v>995</v>
      </c>
      <c r="G708" s="9">
        <v>75000</v>
      </c>
      <c r="H708" s="17">
        <v>1</v>
      </c>
      <c r="I708" s="4" t="s">
        <v>76</v>
      </c>
      <c r="J708" s="8" t="s">
        <v>15</v>
      </c>
      <c r="K708" s="8" t="s">
        <v>67</v>
      </c>
      <c r="L708" s="8" t="s">
        <v>1011</v>
      </c>
      <c r="M708" s="8" t="s">
        <v>998</v>
      </c>
      <c r="N708" s="8" t="s">
        <v>93</v>
      </c>
      <c r="O708" s="8">
        <v>4</v>
      </c>
      <c r="P708" s="8" t="s">
        <v>17</v>
      </c>
      <c r="Q708" s="8" t="s">
        <v>1012</v>
      </c>
      <c r="R708" s="8" t="s">
        <v>1013</v>
      </c>
      <c r="S708" s="19" t="s">
        <v>1014</v>
      </c>
      <c r="T708" s="6">
        <v>2026</v>
      </c>
      <c r="U708" s="4" t="s">
        <v>4237</v>
      </c>
      <c r="V708" s="15" t="s">
        <v>4257</v>
      </c>
      <c r="W708" s="25"/>
      <c r="X708" s="25"/>
      <c r="Y708" s="25"/>
      <c r="Z708" s="25"/>
      <c r="AA708" s="25"/>
      <c r="AB708" s="25"/>
      <c r="AC708" s="25"/>
      <c r="AD708" s="7" t="str">
        <f t="shared" si="23"/>
        <v>PRT-YARACUY-3</v>
      </c>
      <c r="AE708" s="8" t="s">
        <v>72</v>
      </c>
      <c r="AF708" s="8"/>
      <c r="AG708" s="8"/>
      <c r="AH708" s="8" t="s">
        <v>984</v>
      </c>
      <c r="AI708" s="5">
        <f t="shared" si="22"/>
        <v>3</v>
      </c>
    </row>
    <row r="709" spans="1:35" s="5" customFormat="1" ht="84.9" hidden="1" customHeight="1" x14ac:dyDescent="0.3">
      <c r="A709" s="7">
        <v>708</v>
      </c>
      <c r="B709" s="8" t="s">
        <v>1015</v>
      </c>
      <c r="C709" s="8" t="s">
        <v>1016</v>
      </c>
      <c r="D709" s="8" t="s">
        <v>1017</v>
      </c>
      <c r="E709" s="8" t="s">
        <v>994</v>
      </c>
      <c r="F709" s="8" t="s">
        <v>1018</v>
      </c>
      <c r="G709" s="9">
        <v>152930</v>
      </c>
      <c r="H709" s="17">
        <v>3</v>
      </c>
      <c r="I709" s="4" t="s">
        <v>228</v>
      </c>
      <c r="J709" s="8" t="s">
        <v>15</v>
      </c>
      <c r="K709" s="8" t="s">
        <v>67</v>
      </c>
      <c r="L709" s="8" t="s">
        <v>1019</v>
      </c>
      <c r="M709" s="8" t="s">
        <v>1020</v>
      </c>
      <c r="N709" s="8" t="s">
        <v>69</v>
      </c>
      <c r="O709" s="8">
        <v>4</v>
      </c>
      <c r="P709" s="8" t="s">
        <v>17</v>
      </c>
      <c r="Q709" s="8" t="s">
        <v>1021</v>
      </c>
      <c r="R709" s="8" t="s">
        <v>1007</v>
      </c>
      <c r="S709" s="19" t="s">
        <v>1022</v>
      </c>
      <c r="T709" s="6">
        <v>2025</v>
      </c>
      <c r="U709" s="4"/>
      <c r="V709" s="15"/>
      <c r="W709" s="25"/>
      <c r="X709" s="25"/>
      <c r="Y709" s="25"/>
      <c r="Z709" s="25"/>
      <c r="AA709" s="25"/>
      <c r="AB709" s="25"/>
      <c r="AC709" s="25"/>
      <c r="AD709" s="7" t="str">
        <f t="shared" si="23"/>
        <v>PRT-YARACUY-4</v>
      </c>
      <c r="AE709" s="8" t="s">
        <v>109</v>
      </c>
      <c r="AF709" s="8"/>
      <c r="AG709" s="8"/>
      <c r="AH709" s="8" t="s">
        <v>984</v>
      </c>
      <c r="AI709" s="5">
        <f t="shared" si="22"/>
        <v>4</v>
      </c>
    </row>
    <row r="710" spans="1:35" s="5" customFormat="1" ht="84.9" hidden="1" customHeight="1" x14ac:dyDescent="0.3">
      <c r="A710" s="7">
        <v>709</v>
      </c>
      <c r="B710" s="8" t="s">
        <v>1023</v>
      </c>
      <c r="C710" s="8" t="s">
        <v>1024</v>
      </c>
      <c r="D710" s="8" t="s">
        <v>1025</v>
      </c>
      <c r="E710" s="8" t="s">
        <v>994</v>
      </c>
      <c r="F710" s="8" t="s">
        <v>1018</v>
      </c>
      <c r="G710" s="9">
        <v>185427.625</v>
      </c>
      <c r="H710" s="17">
        <v>2</v>
      </c>
      <c r="I710" s="4" t="s">
        <v>228</v>
      </c>
      <c r="J710" s="8" t="s">
        <v>15</v>
      </c>
      <c r="K710" s="8" t="s">
        <v>67</v>
      </c>
      <c r="L710" s="8" t="s">
        <v>997</v>
      </c>
      <c r="M710" s="8" t="s">
        <v>998</v>
      </c>
      <c r="N710" s="8" t="s">
        <v>69</v>
      </c>
      <c r="O710" s="8">
        <v>4.8499999999999996</v>
      </c>
      <c r="P710" s="8" t="s">
        <v>17</v>
      </c>
      <c r="Q710" s="8" t="s">
        <v>999</v>
      </c>
      <c r="R710" s="8" t="s">
        <v>997</v>
      </c>
      <c r="S710" s="19" t="s">
        <v>1022</v>
      </c>
      <c r="T710" s="6">
        <v>2025</v>
      </c>
      <c r="U710" s="4"/>
      <c r="V710" s="15"/>
      <c r="W710" s="25"/>
      <c r="X710" s="25"/>
      <c r="Y710" s="25"/>
      <c r="Z710" s="25"/>
      <c r="AA710" s="25"/>
      <c r="AB710" s="25"/>
      <c r="AC710" s="25"/>
      <c r="AD710" s="7" t="str">
        <f t="shared" si="23"/>
        <v>PRT-YARACUY-5</v>
      </c>
      <c r="AE710" s="8" t="s">
        <v>109</v>
      </c>
      <c r="AF710" s="8"/>
      <c r="AG710" s="8"/>
      <c r="AH710" s="8" t="s">
        <v>984</v>
      </c>
      <c r="AI710" s="5">
        <f t="shared" si="22"/>
        <v>5</v>
      </c>
    </row>
    <row r="711" spans="1:35" s="5" customFormat="1" ht="84.9" hidden="1" customHeight="1" x14ac:dyDescent="0.3">
      <c r="A711" s="7">
        <v>710</v>
      </c>
      <c r="B711" s="8" t="s">
        <v>1026</v>
      </c>
      <c r="C711" s="8" t="s">
        <v>1027</v>
      </c>
      <c r="D711" s="8" t="s">
        <v>1028</v>
      </c>
      <c r="E711" s="8" t="s">
        <v>994</v>
      </c>
      <c r="F711" s="8" t="s">
        <v>1018</v>
      </c>
      <c r="G711" s="9">
        <v>133813.75</v>
      </c>
      <c r="H711" s="17">
        <v>3</v>
      </c>
      <c r="I711" s="4" t="s">
        <v>228</v>
      </c>
      <c r="J711" s="8" t="s">
        <v>15</v>
      </c>
      <c r="K711" s="8" t="s">
        <v>67</v>
      </c>
      <c r="L711" s="8" t="s">
        <v>1019</v>
      </c>
      <c r="M711" s="8" t="s">
        <v>1020</v>
      </c>
      <c r="N711" s="8" t="s">
        <v>69</v>
      </c>
      <c r="O711" s="8">
        <v>3.5</v>
      </c>
      <c r="P711" s="8" t="s">
        <v>17</v>
      </c>
      <c r="Q711" s="8" t="s">
        <v>1007</v>
      </c>
      <c r="R711" s="8" t="s">
        <v>1007</v>
      </c>
      <c r="S711" s="19" t="s">
        <v>1022</v>
      </c>
      <c r="T711" s="6">
        <v>2025</v>
      </c>
      <c r="U711" s="4"/>
      <c r="V711" s="15"/>
      <c r="W711" s="25"/>
      <c r="X711" s="25"/>
      <c r="Y711" s="25"/>
      <c r="Z711" s="25"/>
      <c r="AA711" s="25"/>
      <c r="AB711" s="25"/>
      <c r="AC711" s="25"/>
      <c r="AD711" s="7" t="str">
        <f t="shared" si="23"/>
        <v>PRT-YARACUY-6</v>
      </c>
      <c r="AE711" s="8" t="s">
        <v>109</v>
      </c>
      <c r="AF711" s="8"/>
      <c r="AG711" s="8"/>
      <c r="AH711" s="8" t="s">
        <v>984</v>
      </c>
      <c r="AI711" s="5">
        <f t="shared" si="22"/>
        <v>6</v>
      </c>
    </row>
    <row r="712" spans="1:35" s="5" customFormat="1" ht="84.9" hidden="1" customHeight="1" x14ac:dyDescent="0.3">
      <c r="A712" s="7">
        <v>711</v>
      </c>
      <c r="B712" s="8" t="s">
        <v>1029</v>
      </c>
      <c r="C712" s="8" t="s">
        <v>1030</v>
      </c>
      <c r="D712" s="8" t="s">
        <v>1031</v>
      </c>
      <c r="E712" s="8" t="s">
        <v>994</v>
      </c>
      <c r="F712" s="8" t="s">
        <v>1018</v>
      </c>
      <c r="G712" s="9">
        <v>217912.31443015099</v>
      </c>
      <c r="H712" s="17">
        <v>4</v>
      </c>
      <c r="I712" s="4" t="s">
        <v>228</v>
      </c>
      <c r="J712" s="8" t="s">
        <v>15</v>
      </c>
      <c r="K712" s="8" t="s">
        <v>67</v>
      </c>
      <c r="L712" s="8" t="s">
        <v>1032</v>
      </c>
      <c r="M712" s="8" t="s">
        <v>1033</v>
      </c>
      <c r="N712" s="8" t="s">
        <v>69</v>
      </c>
      <c r="O712" s="8">
        <v>1.5</v>
      </c>
      <c r="P712" s="8" t="s">
        <v>17</v>
      </c>
      <c r="Q712" s="8" t="s">
        <v>1034</v>
      </c>
      <c r="R712" s="8" t="s">
        <v>997</v>
      </c>
      <c r="S712" s="19" t="s">
        <v>1022</v>
      </c>
      <c r="T712" s="6">
        <v>2025</v>
      </c>
      <c r="U712" s="4"/>
      <c r="V712" s="15"/>
      <c r="W712" s="25"/>
      <c r="X712" s="25"/>
      <c r="Y712" s="25"/>
      <c r="Z712" s="25"/>
      <c r="AA712" s="25"/>
      <c r="AB712" s="25"/>
      <c r="AC712" s="25"/>
      <c r="AD712" s="7" t="str">
        <f t="shared" si="23"/>
        <v>PRT-YARACUY-7</v>
      </c>
      <c r="AE712" s="8" t="s">
        <v>109</v>
      </c>
      <c r="AF712" s="8"/>
      <c r="AG712" s="8"/>
      <c r="AH712" s="8" t="s">
        <v>984</v>
      </c>
      <c r="AI712" s="5">
        <f t="shared" si="22"/>
        <v>7</v>
      </c>
    </row>
    <row r="713" spans="1:35" s="5" customFormat="1" ht="84.9" hidden="1" customHeight="1" x14ac:dyDescent="0.3">
      <c r="A713" s="7">
        <v>712</v>
      </c>
      <c r="B713" s="8" t="s">
        <v>1035</v>
      </c>
      <c r="C713" s="8" t="s">
        <v>1036</v>
      </c>
      <c r="D713" s="8" t="s">
        <v>1037</v>
      </c>
      <c r="E713" s="8" t="s">
        <v>994</v>
      </c>
      <c r="F713" s="8" t="s">
        <v>1018</v>
      </c>
      <c r="G713" s="9">
        <v>26495.122500000001</v>
      </c>
      <c r="H713" s="17">
        <v>1</v>
      </c>
      <c r="I713" s="4" t="s">
        <v>228</v>
      </c>
      <c r="J713" s="8" t="s">
        <v>15</v>
      </c>
      <c r="K713" s="8" t="s">
        <v>67</v>
      </c>
      <c r="L713" s="8" t="s">
        <v>1038</v>
      </c>
      <c r="M713" s="8" t="s">
        <v>998</v>
      </c>
      <c r="N713" s="8" t="s">
        <v>69</v>
      </c>
      <c r="O713" s="8">
        <v>0.69299999999999995</v>
      </c>
      <c r="P713" s="8" t="s">
        <v>17</v>
      </c>
      <c r="Q713" s="8" t="s">
        <v>1039</v>
      </c>
      <c r="R713" s="8" t="s">
        <v>1040</v>
      </c>
      <c r="S713" s="19" t="s">
        <v>1041</v>
      </c>
      <c r="T713" s="6">
        <v>2025</v>
      </c>
      <c r="U713" s="4"/>
      <c r="V713" s="15"/>
      <c r="W713" s="25"/>
      <c r="X713" s="25"/>
      <c r="Y713" s="25"/>
      <c r="Z713" s="25"/>
      <c r="AA713" s="25"/>
      <c r="AB713" s="25"/>
      <c r="AC713" s="25"/>
      <c r="AD713" s="7" t="str">
        <f t="shared" si="23"/>
        <v>PRT-YARACUY-8</v>
      </c>
      <c r="AE713" s="8" t="s">
        <v>109</v>
      </c>
      <c r="AF713" s="8"/>
      <c r="AG713" s="8"/>
      <c r="AH713" s="8" t="s">
        <v>984</v>
      </c>
      <c r="AI713" s="5">
        <f t="shared" si="22"/>
        <v>8</v>
      </c>
    </row>
    <row r="714" spans="1:35" s="5" customFormat="1" ht="84.9" hidden="1" customHeight="1" x14ac:dyDescent="0.3">
      <c r="A714" s="7">
        <v>713</v>
      </c>
      <c r="B714" s="8" t="s">
        <v>1042</v>
      </c>
      <c r="C714" s="8" t="s">
        <v>4141</v>
      </c>
      <c r="D714" s="8" t="s">
        <v>1043</v>
      </c>
      <c r="E714" s="8" t="s">
        <v>994</v>
      </c>
      <c r="F714" s="8" t="s">
        <v>1018</v>
      </c>
      <c r="G714" s="9">
        <v>191162.5</v>
      </c>
      <c r="H714" s="17">
        <v>4</v>
      </c>
      <c r="I714" s="4" t="s">
        <v>228</v>
      </c>
      <c r="J714" s="8" t="s">
        <v>15</v>
      </c>
      <c r="K714" s="8" t="s">
        <v>67</v>
      </c>
      <c r="L714" s="8" t="s">
        <v>1019</v>
      </c>
      <c r="M714" s="8" t="s">
        <v>1020</v>
      </c>
      <c r="N714" s="8" t="s">
        <v>69</v>
      </c>
      <c r="O714" s="8">
        <v>5</v>
      </c>
      <c r="P714" s="8" t="s">
        <v>17</v>
      </c>
      <c r="Q714" s="8" t="s">
        <v>1007</v>
      </c>
      <c r="R714" s="8" t="s">
        <v>1007</v>
      </c>
      <c r="S714" s="19" t="s">
        <v>1</v>
      </c>
      <c r="T714" s="6">
        <v>2026</v>
      </c>
      <c r="U714" s="4" t="s">
        <v>4237</v>
      </c>
      <c r="V714" s="15" t="s">
        <v>4265</v>
      </c>
      <c r="W714" s="25"/>
      <c r="X714" s="25"/>
      <c r="Y714" s="25"/>
      <c r="Z714" s="25"/>
      <c r="AA714" s="25"/>
      <c r="AB714" s="25"/>
      <c r="AC714" s="25"/>
      <c r="AD714" s="7" t="str">
        <f t="shared" si="23"/>
        <v>PRT-YARACUY-9</v>
      </c>
      <c r="AE714" s="8" t="s">
        <v>109</v>
      </c>
      <c r="AF714" s="8"/>
      <c r="AG714" s="8"/>
      <c r="AH714" s="8" t="s">
        <v>984</v>
      </c>
      <c r="AI714" s="5">
        <f t="shared" si="22"/>
        <v>9</v>
      </c>
    </row>
    <row r="715" spans="1:35" s="5" customFormat="1" ht="84.9" hidden="1" customHeight="1" x14ac:dyDescent="0.3">
      <c r="A715" s="7">
        <v>714</v>
      </c>
      <c r="B715" s="8" t="s">
        <v>1044</v>
      </c>
      <c r="C715" s="8" t="s">
        <v>1045</v>
      </c>
      <c r="D715" s="8" t="s">
        <v>1046</v>
      </c>
      <c r="E715" s="8" t="s">
        <v>994</v>
      </c>
      <c r="F715" s="8" t="s">
        <v>1018</v>
      </c>
      <c r="G715" s="9">
        <v>172046.25</v>
      </c>
      <c r="H715" s="17">
        <v>1</v>
      </c>
      <c r="I715" s="4" t="s">
        <v>228</v>
      </c>
      <c r="J715" s="8" t="s">
        <v>15</v>
      </c>
      <c r="K715" s="8" t="s">
        <v>67</v>
      </c>
      <c r="L715" s="8" t="s">
        <v>1047</v>
      </c>
      <c r="M715" s="8" t="s">
        <v>998</v>
      </c>
      <c r="N715" s="8" t="s">
        <v>69</v>
      </c>
      <c r="O715" s="8">
        <v>4.5</v>
      </c>
      <c r="P715" s="8" t="s">
        <v>17</v>
      </c>
      <c r="Q715" s="8" t="s">
        <v>1039</v>
      </c>
      <c r="R715" s="8" t="s">
        <v>1040</v>
      </c>
      <c r="S715" s="19" t="s">
        <v>1</v>
      </c>
      <c r="T715" s="6">
        <v>2026</v>
      </c>
      <c r="U715" s="4" t="s">
        <v>4237</v>
      </c>
      <c r="V715" s="15" t="s">
        <v>4257</v>
      </c>
      <c r="W715" s="25"/>
      <c r="X715" s="25"/>
      <c r="Y715" s="25"/>
      <c r="Z715" s="25"/>
      <c r="AA715" s="25"/>
      <c r="AB715" s="25"/>
      <c r="AC715" s="25"/>
      <c r="AD715" s="7" t="str">
        <f t="shared" si="23"/>
        <v>PRT-YARACUY-10</v>
      </c>
      <c r="AE715" s="8" t="s">
        <v>109</v>
      </c>
      <c r="AF715" s="8"/>
      <c r="AG715" s="8"/>
      <c r="AH715" s="8" t="s">
        <v>984</v>
      </c>
      <c r="AI715" s="5">
        <f t="shared" si="22"/>
        <v>10</v>
      </c>
    </row>
    <row r="716" spans="1:35" s="5" customFormat="1" ht="84.9" hidden="1" customHeight="1" x14ac:dyDescent="0.3">
      <c r="A716" s="7">
        <v>715</v>
      </c>
      <c r="B716" s="8" t="s">
        <v>1048</v>
      </c>
      <c r="C716" s="8" t="s">
        <v>1049</v>
      </c>
      <c r="D716" s="8" t="s">
        <v>1050</v>
      </c>
      <c r="E716" s="8" t="s">
        <v>994</v>
      </c>
      <c r="F716" s="8" t="s">
        <v>1018</v>
      </c>
      <c r="G716" s="9">
        <v>458790</v>
      </c>
      <c r="H716" s="17">
        <v>5</v>
      </c>
      <c r="I716" s="4" t="s">
        <v>228</v>
      </c>
      <c r="J716" s="8" t="s">
        <v>15</v>
      </c>
      <c r="K716" s="8" t="s">
        <v>67</v>
      </c>
      <c r="L716" s="8" t="s">
        <v>997</v>
      </c>
      <c r="M716" s="8" t="s">
        <v>998</v>
      </c>
      <c r="N716" s="8" t="s">
        <v>69</v>
      </c>
      <c r="O716" s="8">
        <v>12</v>
      </c>
      <c r="P716" s="8" t="s">
        <v>17</v>
      </c>
      <c r="Q716" s="8" t="s">
        <v>999</v>
      </c>
      <c r="R716" s="8" t="s">
        <v>997</v>
      </c>
      <c r="S716" s="19" t="s">
        <v>1000</v>
      </c>
      <c r="T716" s="6">
        <v>2026</v>
      </c>
      <c r="U716" s="4" t="s">
        <v>4237</v>
      </c>
      <c r="V716" s="15" t="s">
        <v>4254</v>
      </c>
      <c r="W716" s="25"/>
      <c r="X716" s="25"/>
      <c r="Y716" s="25"/>
      <c r="Z716" s="25"/>
      <c r="AA716" s="25"/>
      <c r="AB716" s="25"/>
      <c r="AC716" s="25"/>
      <c r="AD716" s="7" t="str">
        <f t="shared" si="23"/>
        <v>PRT-YARACUY-11</v>
      </c>
      <c r="AE716" s="8" t="s">
        <v>109</v>
      </c>
      <c r="AF716" s="8"/>
      <c r="AG716" s="8"/>
      <c r="AH716" s="8" t="s">
        <v>984</v>
      </c>
      <c r="AI716" s="5">
        <f t="shared" si="22"/>
        <v>11</v>
      </c>
    </row>
    <row r="717" spans="1:35" s="5" customFormat="1" ht="84.9" hidden="1" customHeight="1" x14ac:dyDescent="0.3">
      <c r="A717" s="7">
        <v>716</v>
      </c>
      <c r="B717" s="8" t="s">
        <v>1051</v>
      </c>
      <c r="C717" s="8" t="s">
        <v>1052</v>
      </c>
      <c r="D717" s="8" t="s">
        <v>1053</v>
      </c>
      <c r="E717" s="8" t="s">
        <v>994</v>
      </c>
      <c r="F717" s="8" t="s">
        <v>1018</v>
      </c>
      <c r="G717" s="9">
        <v>286743.75</v>
      </c>
      <c r="H717" s="17">
        <v>4</v>
      </c>
      <c r="I717" s="4" t="s">
        <v>228</v>
      </c>
      <c r="J717" s="8" t="s">
        <v>15</v>
      </c>
      <c r="K717" s="8" t="s">
        <v>67</v>
      </c>
      <c r="L717" s="8" t="s">
        <v>1019</v>
      </c>
      <c r="M717" s="8" t="s">
        <v>1020</v>
      </c>
      <c r="N717" s="8" t="s">
        <v>69</v>
      </c>
      <c r="O717" s="8">
        <v>7.5</v>
      </c>
      <c r="P717" s="8" t="s">
        <v>17</v>
      </c>
      <c r="Q717" s="8" t="s">
        <v>1054</v>
      </c>
      <c r="R717" s="8" t="s">
        <v>1007</v>
      </c>
      <c r="S717" s="19" t="s">
        <v>1014</v>
      </c>
      <c r="T717" s="6">
        <v>2026</v>
      </c>
      <c r="U717" s="4" t="s">
        <v>4237</v>
      </c>
      <c r="V717" s="15" t="s">
        <v>4265</v>
      </c>
      <c r="W717" s="25"/>
      <c r="X717" s="25"/>
      <c r="Y717" s="25"/>
      <c r="Z717" s="25"/>
      <c r="AA717" s="25"/>
      <c r="AB717" s="25"/>
      <c r="AC717" s="25"/>
      <c r="AD717" s="7" t="str">
        <f t="shared" si="23"/>
        <v>PRT-YARACUY-12</v>
      </c>
      <c r="AE717" s="8" t="s">
        <v>109</v>
      </c>
      <c r="AF717" s="8"/>
      <c r="AG717" s="8"/>
      <c r="AH717" s="8" t="s">
        <v>984</v>
      </c>
      <c r="AI717" s="5">
        <f t="shared" si="22"/>
        <v>12</v>
      </c>
    </row>
    <row r="718" spans="1:35" s="5" customFormat="1" ht="84.9" hidden="1" customHeight="1" x14ac:dyDescent="0.3">
      <c r="A718" s="7">
        <v>717</v>
      </c>
      <c r="B718" s="8" t="s">
        <v>1055</v>
      </c>
      <c r="C718" s="8" t="s">
        <v>4142</v>
      </c>
      <c r="D718" s="8" t="s">
        <v>1056</v>
      </c>
      <c r="E718" s="8" t="s">
        <v>994</v>
      </c>
      <c r="F718" s="8" t="s">
        <v>1018</v>
      </c>
      <c r="G718" s="9">
        <v>210278.75</v>
      </c>
      <c r="H718" s="17">
        <v>2</v>
      </c>
      <c r="I718" s="4" t="s">
        <v>228</v>
      </c>
      <c r="J718" s="8" t="s">
        <v>15</v>
      </c>
      <c r="K718" s="8" t="s">
        <v>67</v>
      </c>
      <c r="L718" s="8" t="s">
        <v>1019</v>
      </c>
      <c r="M718" s="8" t="s">
        <v>1020</v>
      </c>
      <c r="N718" s="8" t="s">
        <v>69</v>
      </c>
      <c r="O718" s="8">
        <v>5.5</v>
      </c>
      <c r="P718" s="8" t="s">
        <v>17</v>
      </c>
      <c r="Q718" s="8" t="s">
        <v>1057</v>
      </c>
      <c r="R718" s="8" t="s">
        <v>1007</v>
      </c>
      <c r="S718" s="19" t="s">
        <v>1058</v>
      </c>
      <c r="T718" s="6">
        <v>2026</v>
      </c>
      <c r="U718" s="4" t="s">
        <v>4237</v>
      </c>
      <c r="V718" s="15" t="s">
        <v>4238</v>
      </c>
      <c r="W718" s="25"/>
      <c r="X718" s="25"/>
      <c r="Y718" s="25"/>
      <c r="Z718" s="25"/>
      <c r="AA718" s="25"/>
      <c r="AB718" s="25"/>
      <c r="AC718" s="25"/>
      <c r="AD718" s="7" t="str">
        <f t="shared" si="23"/>
        <v>PRT-YARACUY-13</v>
      </c>
      <c r="AE718" s="8" t="s">
        <v>109</v>
      </c>
      <c r="AF718" s="8"/>
      <c r="AG718" s="8"/>
      <c r="AH718" s="8" t="s">
        <v>984</v>
      </c>
      <c r="AI718" s="5">
        <f t="shared" si="22"/>
        <v>13</v>
      </c>
    </row>
    <row r="719" spans="1:35" s="5" customFormat="1" ht="84.9" hidden="1" customHeight="1" x14ac:dyDescent="0.3">
      <c r="A719" s="7">
        <v>718</v>
      </c>
      <c r="B719" s="8" t="s">
        <v>1059</v>
      </c>
      <c r="C719" s="8" t="s">
        <v>4143</v>
      </c>
      <c r="D719" s="8" t="s">
        <v>1060</v>
      </c>
      <c r="E719" s="8" t="s">
        <v>994</v>
      </c>
      <c r="F719" s="8" t="s">
        <v>1018</v>
      </c>
      <c r="G719" s="9">
        <v>172046.25</v>
      </c>
      <c r="H719" s="17">
        <v>2</v>
      </c>
      <c r="I719" s="4" t="s">
        <v>228</v>
      </c>
      <c r="J719" s="8" t="s">
        <v>15</v>
      </c>
      <c r="K719" s="8" t="s">
        <v>67</v>
      </c>
      <c r="L719" s="8" t="s">
        <v>1019</v>
      </c>
      <c r="M719" s="8" t="s">
        <v>1020</v>
      </c>
      <c r="N719" s="8" t="s">
        <v>69</v>
      </c>
      <c r="O719" s="8">
        <v>4.5</v>
      </c>
      <c r="P719" s="8" t="s">
        <v>17</v>
      </c>
      <c r="Q719" s="8" t="s">
        <v>1057</v>
      </c>
      <c r="R719" s="8" t="s">
        <v>1007</v>
      </c>
      <c r="S719" s="19" t="s">
        <v>1061</v>
      </c>
      <c r="T719" s="6">
        <v>2026</v>
      </c>
      <c r="U719" s="4" t="s">
        <v>4237</v>
      </c>
      <c r="V719" s="15" t="s">
        <v>4238</v>
      </c>
      <c r="W719" s="25"/>
      <c r="X719" s="25"/>
      <c r="Y719" s="25"/>
      <c r="Z719" s="25"/>
      <c r="AA719" s="25"/>
      <c r="AB719" s="25"/>
      <c r="AC719" s="25"/>
      <c r="AD719" s="7" t="str">
        <f t="shared" si="23"/>
        <v>PRT-YARACUY-14</v>
      </c>
      <c r="AE719" s="8" t="s">
        <v>109</v>
      </c>
      <c r="AF719" s="8"/>
      <c r="AG719" s="8"/>
      <c r="AH719" s="8" t="s">
        <v>984</v>
      </c>
      <c r="AI719" s="5">
        <f t="shared" si="22"/>
        <v>14</v>
      </c>
    </row>
    <row r="720" spans="1:35" s="5" customFormat="1" ht="84.9" hidden="1" customHeight="1" x14ac:dyDescent="0.3">
      <c r="A720" s="7">
        <v>719</v>
      </c>
      <c r="B720" s="8" t="s">
        <v>1062</v>
      </c>
      <c r="C720" s="8" t="s">
        <v>1063</v>
      </c>
      <c r="D720" s="8" t="s">
        <v>1064</v>
      </c>
      <c r="E720" s="8" t="s">
        <v>994</v>
      </c>
      <c r="F720" s="8" t="s">
        <v>1018</v>
      </c>
      <c r="G720" s="9">
        <v>267627.5</v>
      </c>
      <c r="H720" s="17">
        <v>2</v>
      </c>
      <c r="I720" s="4" t="s">
        <v>228</v>
      </c>
      <c r="J720" s="8" t="s">
        <v>15</v>
      </c>
      <c r="K720" s="8" t="s">
        <v>67</v>
      </c>
      <c r="L720" s="8" t="s">
        <v>1065</v>
      </c>
      <c r="M720" s="8" t="s">
        <v>998</v>
      </c>
      <c r="N720" s="8" t="s">
        <v>69</v>
      </c>
      <c r="O720" s="8">
        <v>7</v>
      </c>
      <c r="P720" s="8" t="s">
        <v>17</v>
      </c>
      <c r="Q720" s="8" t="s">
        <v>1066</v>
      </c>
      <c r="R720" s="8" t="s">
        <v>1067</v>
      </c>
      <c r="S720" s="19" t="s">
        <v>1068</v>
      </c>
      <c r="T720" s="6">
        <v>2026</v>
      </c>
      <c r="U720" s="4" t="s">
        <v>4237</v>
      </c>
      <c r="V720" s="15" t="s">
        <v>4238</v>
      </c>
      <c r="W720" s="25"/>
      <c r="X720" s="25"/>
      <c r="Y720" s="25"/>
      <c r="Z720" s="25"/>
      <c r="AA720" s="25"/>
      <c r="AB720" s="25"/>
      <c r="AC720" s="25"/>
      <c r="AD720" s="7" t="str">
        <f t="shared" si="23"/>
        <v>PRT-YARACUY-15</v>
      </c>
      <c r="AE720" s="8" t="s">
        <v>109</v>
      </c>
      <c r="AF720" s="8"/>
      <c r="AG720" s="8"/>
      <c r="AH720" s="8" t="s">
        <v>984</v>
      </c>
      <c r="AI720" s="5">
        <f t="shared" si="22"/>
        <v>15</v>
      </c>
    </row>
    <row r="721" spans="1:35" s="5" customFormat="1" ht="84.9" hidden="1" customHeight="1" x14ac:dyDescent="0.3">
      <c r="A721" s="7">
        <v>720</v>
      </c>
      <c r="B721" s="8" t="s">
        <v>1069</v>
      </c>
      <c r="C721" s="8" t="s">
        <v>1070</v>
      </c>
      <c r="D721" s="8" t="s">
        <v>1071</v>
      </c>
      <c r="E721" s="8" t="s">
        <v>994</v>
      </c>
      <c r="F721" s="8" t="s">
        <v>1018</v>
      </c>
      <c r="G721" s="9">
        <v>210278.75</v>
      </c>
      <c r="H721" s="17">
        <v>2</v>
      </c>
      <c r="I721" s="4" t="s">
        <v>228</v>
      </c>
      <c r="J721" s="8" t="s">
        <v>15</v>
      </c>
      <c r="K721" s="8" t="s">
        <v>67</v>
      </c>
      <c r="L721" s="8" t="s">
        <v>1072</v>
      </c>
      <c r="M721" s="8" t="s">
        <v>998</v>
      </c>
      <c r="N721" s="8" t="s">
        <v>69</v>
      </c>
      <c r="O721" s="8">
        <v>5.5</v>
      </c>
      <c r="P721" s="8" t="s">
        <v>17</v>
      </c>
      <c r="Q721" s="8" t="s">
        <v>1073</v>
      </c>
      <c r="R721" s="8" t="s">
        <v>1072</v>
      </c>
      <c r="S721" s="19" t="s">
        <v>1000</v>
      </c>
      <c r="T721" s="6">
        <v>2026</v>
      </c>
      <c r="U721" s="4" t="s">
        <v>4237</v>
      </c>
      <c r="V721" s="15" t="s">
        <v>4238</v>
      </c>
      <c r="W721" s="25"/>
      <c r="X721" s="25"/>
      <c r="Y721" s="25"/>
      <c r="Z721" s="25"/>
      <c r="AA721" s="25"/>
      <c r="AB721" s="25"/>
      <c r="AC721" s="25"/>
      <c r="AD721" s="7" t="str">
        <f t="shared" si="23"/>
        <v>PRT-YARACUY-16</v>
      </c>
      <c r="AE721" s="8" t="s">
        <v>109</v>
      </c>
      <c r="AF721" s="8"/>
      <c r="AG721" s="8"/>
      <c r="AH721" s="8" t="s">
        <v>984</v>
      </c>
      <c r="AI721" s="5">
        <f t="shared" si="22"/>
        <v>16</v>
      </c>
    </row>
    <row r="722" spans="1:35" s="5" customFormat="1" ht="84.9" hidden="1" customHeight="1" x14ac:dyDescent="0.3">
      <c r="A722" s="7">
        <v>721</v>
      </c>
      <c r="B722" s="8" t="s">
        <v>1074</v>
      </c>
      <c r="C722" s="8" t="s">
        <v>1075</v>
      </c>
      <c r="D722" s="8" t="s">
        <v>1076</v>
      </c>
      <c r="E722" s="8" t="s">
        <v>994</v>
      </c>
      <c r="F722" s="8" t="s">
        <v>1018</v>
      </c>
      <c r="G722" s="9">
        <v>133813.75</v>
      </c>
      <c r="H722" s="17">
        <v>2</v>
      </c>
      <c r="I722" s="4" t="s">
        <v>228</v>
      </c>
      <c r="J722" s="8" t="s">
        <v>15</v>
      </c>
      <c r="K722" s="8" t="s">
        <v>67</v>
      </c>
      <c r="L722" s="8" t="s">
        <v>1072</v>
      </c>
      <c r="M722" s="8" t="s">
        <v>998</v>
      </c>
      <c r="N722" s="8" t="s">
        <v>69</v>
      </c>
      <c r="O722" s="8">
        <v>3.5</v>
      </c>
      <c r="P722" s="8" t="s">
        <v>17</v>
      </c>
      <c r="Q722" s="8" t="s">
        <v>1073</v>
      </c>
      <c r="R722" s="8" t="s">
        <v>1072</v>
      </c>
      <c r="S722" s="19" t="s">
        <v>1077</v>
      </c>
      <c r="T722" s="6">
        <v>2026</v>
      </c>
      <c r="U722" s="4" t="s">
        <v>4237</v>
      </c>
      <c r="V722" s="15" t="s">
        <v>4238</v>
      </c>
      <c r="W722" s="25"/>
      <c r="X722" s="25"/>
      <c r="Y722" s="25"/>
      <c r="Z722" s="25"/>
      <c r="AA722" s="25"/>
      <c r="AB722" s="25"/>
      <c r="AC722" s="25"/>
      <c r="AD722" s="7" t="str">
        <f t="shared" si="23"/>
        <v>PRT-YARACUY-17</v>
      </c>
      <c r="AE722" s="8" t="s">
        <v>109</v>
      </c>
      <c r="AF722" s="8"/>
      <c r="AG722" s="8"/>
      <c r="AH722" s="8" t="s">
        <v>984</v>
      </c>
      <c r="AI722" s="5">
        <f t="shared" si="22"/>
        <v>17</v>
      </c>
    </row>
    <row r="723" spans="1:35" s="5" customFormat="1" ht="84.9" hidden="1" customHeight="1" x14ac:dyDescent="0.3">
      <c r="A723" s="7">
        <v>722</v>
      </c>
      <c r="B723" s="8" t="s">
        <v>1078</v>
      </c>
      <c r="C723" s="8" t="s">
        <v>1079</v>
      </c>
      <c r="D723" s="8" t="s">
        <v>1080</v>
      </c>
      <c r="E723" s="8" t="s">
        <v>994</v>
      </c>
      <c r="F723" s="8" t="s">
        <v>1018</v>
      </c>
      <c r="G723" s="9">
        <v>172046.25</v>
      </c>
      <c r="H723" s="17">
        <v>2</v>
      </c>
      <c r="I723" s="4" t="s">
        <v>228</v>
      </c>
      <c r="J723" s="8" t="s">
        <v>15</v>
      </c>
      <c r="K723" s="8" t="s">
        <v>67</v>
      </c>
      <c r="L723" s="8" t="s">
        <v>1040</v>
      </c>
      <c r="M723" s="8" t="s">
        <v>998</v>
      </c>
      <c r="N723" s="8" t="s">
        <v>69</v>
      </c>
      <c r="O723" s="8">
        <v>4.5</v>
      </c>
      <c r="P723" s="8" t="s">
        <v>17</v>
      </c>
      <c r="Q723" s="8" t="s">
        <v>1081</v>
      </c>
      <c r="R723" s="8" t="s">
        <v>1040</v>
      </c>
      <c r="S723" s="19" t="s">
        <v>1082</v>
      </c>
      <c r="T723" s="6">
        <v>2026</v>
      </c>
      <c r="U723" s="4" t="s">
        <v>4237</v>
      </c>
      <c r="V723" s="15" t="s">
        <v>4238</v>
      </c>
      <c r="W723" s="25"/>
      <c r="X723" s="25"/>
      <c r="Y723" s="25"/>
      <c r="Z723" s="25"/>
      <c r="AA723" s="25"/>
      <c r="AB723" s="25"/>
      <c r="AC723" s="25"/>
      <c r="AD723" s="7" t="str">
        <f t="shared" si="23"/>
        <v>PRT-YARACUY-18</v>
      </c>
      <c r="AE723" s="8" t="s">
        <v>109</v>
      </c>
      <c r="AF723" s="8"/>
      <c r="AG723" s="8"/>
      <c r="AH723" s="8" t="s">
        <v>984</v>
      </c>
      <c r="AI723" s="5">
        <f t="shared" si="22"/>
        <v>18</v>
      </c>
    </row>
    <row r="724" spans="1:35" s="5" customFormat="1" ht="84.9" hidden="1" customHeight="1" x14ac:dyDescent="0.3">
      <c r="A724" s="7">
        <v>723</v>
      </c>
      <c r="B724" s="8" t="s">
        <v>1083</v>
      </c>
      <c r="C724" s="8" t="s">
        <v>1084</v>
      </c>
      <c r="D724" s="8" t="s">
        <v>1084</v>
      </c>
      <c r="E724" s="8" t="s">
        <v>994</v>
      </c>
      <c r="F724" s="8" t="s">
        <v>1018</v>
      </c>
      <c r="G724" s="9">
        <v>212392.09340799099</v>
      </c>
      <c r="H724" s="17">
        <v>5</v>
      </c>
      <c r="I724" s="4" t="s">
        <v>228</v>
      </c>
      <c r="J724" s="8" t="s">
        <v>15</v>
      </c>
      <c r="K724" s="8" t="s">
        <v>67</v>
      </c>
      <c r="L724" s="8" t="s">
        <v>1072</v>
      </c>
      <c r="M724" s="8" t="s">
        <v>1085</v>
      </c>
      <c r="N724" s="8" t="s">
        <v>93</v>
      </c>
      <c r="O724" s="8">
        <v>15</v>
      </c>
      <c r="P724" s="8" t="s">
        <v>17</v>
      </c>
      <c r="Q724" s="8" t="s">
        <v>1073</v>
      </c>
      <c r="R724" s="8" t="s">
        <v>1072</v>
      </c>
      <c r="S724" s="19" t="s">
        <v>1068</v>
      </c>
      <c r="T724" s="6">
        <v>2026</v>
      </c>
      <c r="U724" s="4" t="s">
        <v>4237</v>
      </c>
      <c r="V724" s="15" t="s">
        <v>4254</v>
      </c>
      <c r="W724" s="25"/>
      <c r="X724" s="25"/>
      <c r="Y724" s="25"/>
      <c r="Z724" s="25"/>
      <c r="AA724" s="25"/>
      <c r="AB724" s="25"/>
      <c r="AC724" s="25"/>
      <c r="AD724" s="7" t="str">
        <f t="shared" si="23"/>
        <v>PRT-YARACUY-19</v>
      </c>
      <c r="AE724" s="8" t="s">
        <v>109</v>
      </c>
      <c r="AF724" s="8"/>
      <c r="AG724" s="8"/>
      <c r="AH724" s="8" t="s">
        <v>984</v>
      </c>
      <c r="AI724" s="5">
        <f t="shared" si="22"/>
        <v>19</v>
      </c>
    </row>
    <row r="725" spans="1:35" s="5" customFormat="1" ht="84.9" hidden="1" customHeight="1" x14ac:dyDescent="0.3">
      <c r="A725" s="7">
        <v>724</v>
      </c>
      <c r="B725" s="8" t="s">
        <v>1086</v>
      </c>
      <c r="C725" s="8" t="s">
        <v>1087</v>
      </c>
      <c r="D725" s="8" t="s">
        <v>1088</v>
      </c>
      <c r="E725" s="8" t="s">
        <v>994</v>
      </c>
      <c r="F725" s="8" t="s">
        <v>1018</v>
      </c>
      <c r="G725" s="9">
        <v>217925.25</v>
      </c>
      <c r="H725" s="17">
        <v>2</v>
      </c>
      <c r="I725" s="4" t="s">
        <v>228</v>
      </c>
      <c r="J725" s="8" t="s">
        <v>15</v>
      </c>
      <c r="K725" s="8" t="s">
        <v>67</v>
      </c>
      <c r="L725" s="8" t="s">
        <v>1040</v>
      </c>
      <c r="M725" s="8" t="s">
        <v>998</v>
      </c>
      <c r="N725" s="8" t="s">
        <v>69</v>
      </c>
      <c r="O725" s="8">
        <v>5.7</v>
      </c>
      <c r="P725" s="8" t="s">
        <v>17</v>
      </c>
      <c r="Q725" s="8" t="s">
        <v>1039</v>
      </c>
      <c r="R725" s="8" t="s">
        <v>1040</v>
      </c>
      <c r="S725" s="19" t="s">
        <v>1089</v>
      </c>
      <c r="T725" s="6">
        <v>2027</v>
      </c>
      <c r="U725" s="4" t="s">
        <v>4241</v>
      </c>
      <c r="V725" s="15" t="s">
        <v>4251</v>
      </c>
      <c r="W725" s="25"/>
      <c r="X725" s="25"/>
      <c r="Y725" s="25"/>
      <c r="Z725" s="25"/>
      <c r="AA725" s="25"/>
      <c r="AB725" s="25"/>
      <c r="AC725" s="25"/>
      <c r="AD725" s="7" t="str">
        <f t="shared" si="23"/>
        <v>PRT-YARACUY-20</v>
      </c>
      <c r="AE725" s="8" t="s">
        <v>109</v>
      </c>
      <c r="AF725" s="8"/>
      <c r="AG725" s="8"/>
      <c r="AH725" s="8" t="s">
        <v>984</v>
      </c>
      <c r="AI725" s="5">
        <f t="shared" si="22"/>
        <v>20</v>
      </c>
    </row>
    <row r="726" spans="1:35" s="5" customFormat="1" ht="84.9" hidden="1" customHeight="1" x14ac:dyDescent="0.3">
      <c r="A726" s="7">
        <v>725</v>
      </c>
      <c r="B726" s="8" t="s">
        <v>1090</v>
      </c>
      <c r="C726" s="8" t="s">
        <v>1091</v>
      </c>
      <c r="D726" s="8" t="s">
        <v>1092</v>
      </c>
      <c r="E726" s="8" t="s">
        <v>994</v>
      </c>
      <c r="F726" s="8" t="s">
        <v>1018</v>
      </c>
      <c r="G726" s="9">
        <v>305860</v>
      </c>
      <c r="H726" s="17">
        <v>5</v>
      </c>
      <c r="I726" s="4" t="s">
        <v>228</v>
      </c>
      <c r="J726" s="8" t="s">
        <v>15</v>
      </c>
      <c r="K726" s="8" t="s">
        <v>67</v>
      </c>
      <c r="L726" s="8" t="s">
        <v>1065</v>
      </c>
      <c r="M726" s="8" t="s">
        <v>998</v>
      </c>
      <c r="N726" s="8" t="s">
        <v>69</v>
      </c>
      <c r="O726" s="8">
        <v>8</v>
      </c>
      <c r="P726" s="8" t="s">
        <v>17</v>
      </c>
      <c r="Q726" s="8" t="s">
        <v>1066</v>
      </c>
      <c r="R726" s="8" t="s">
        <v>1067</v>
      </c>
      <c r="S726" s="19" t="s">
        <v>1058</v>
      </c>
      <c r="T726" s="6">
        <v>2026</v>
      </c>
      <c r="U726" s="4" t="s">
        <v>4237</v>
      </c>
      <c r="V726" s="15" t="s">
        <v>4254</v>
      </c>
      <c r="W726" s="25"/>
      <c r="X726" s="25"/>
      <c r="Y726" s="25"/>
      <c r="Z726" s="25"/>
      <c r="AA726" s="25"/>
      <c r="AB726" s="25"/>
      <c r="AC726" s="25"/>
      <c r="AD726" s="7" t="str">
        <f t="shared" si="23"/>
        <v>PRT-YARACUY-21</v>
      </c>
      <c r="AE726" s="8" t="s">
        <v>109</v>
      </c>
      <c r="AF726" s="8"/>
      <c r="AG726" s="8"/>
      <c r="AH726" s="8" t="s">
        <v>984</v>
      </c>
      <c r="AI726" s="5">
        <f t="shared" si="22"/>
        <v>21</v>
      </c>
    </row>
    <row r="727" spans="1:35" s="5" customFormat="1" ht="84.9" hidden="1" customHeight="1" x14ac:dyDescent="0.3">
      <c r="A727" s="7">
        <v>726</v>
      </c>
      <c r="B727" s="8" t="s">
        <v>1093</v>
      </c>
      <c r="C727" s="8" t="s">
        <v>1094</v>
      </c>
      <c r="D727" s="8" t="s">
        <v>1095</v>
      </c>
      <c r="E727" s="8" t="s">
        <v>994</v>
      </c>
      <c r="F727" s="8" t="s">
        <v>1018</v>
      </c>
      <c r="G727" s="9">
        <v>133813.75</v>
      </c>
      <c r="H727" s="17">
        <v>4</v>
      </c>
      <c r="I727" s="4" t="s">
        <v>228</v>
      </c>
      <c r="J727" s="8" t="s">
        <v>15</v>
      </c>
      <c r="K727" s="8" t="s">
        <v>67</v>
      </c>
      <c r="L727" s="8" t="s">
        <v>1072</v>
      </c>
      <c r="M727" s="8" t="s">
        <v>998</v>
      </c>
      <c r="N727" s="8" t="s">
        <v>69</v>
      </c>
      <c r="O727" s="8">
        <v>3.5</v>
      </c>
      <c r="P727" s="8" t="s">
        <v>17</v>
      </c>
      <c r="Q727" s="8" t="s">
        <v>1073</v>
      </c>
      <c r="R727" s="8" t="s">
        <v>1072</v>
      </c>
      <c r="S727" s="19" t="s">
        <v>1096</v>
      </c>
      <c r="T727" s="6">
        <v>2027</v>
      </c>
      <c r="U727" s="4" t="s">
        <v>4241</v>
      </c>
      <c r="V727" s="15" t="s">
        <v>4258</v>
      </c>
      <c r="W727" s="25"/>
      <c r="X727" s="25"/>
      <c r="Y727" s="25"/>
      <c r="Z727" s="25"/>
      <c r="AA727" s="25"/>
      <c r="AB727" s="25"/>
      <c r="AC727" s="25"/>
      <c r="AD727" s="7" t="str">
        <f t="shared" si="23"/>
        <v>PRT-YARACUY-22</v>
      </c>
      <c r="AE727" s="8" t="s">
        <v>109</v>
      </c>
      <c r="AF727" s="8"/>
      <c r="AG727" s="8"/>
      <c r="AH727" s="8" t="s">
        <v>984</v>
      </c>
      <c r="AI727" s="5">
        <f t="shared" si="22"/>
        <v>22</v>
      </c>
    </row>
    <row r="728" spans="1:35" s="5" customFormat="1" ht="84.9" hidden="1" customHeight="1" x14ac:dyDescent="0.3">
      <c r="A728" s="7">
        <v>727</v>
      </c>
      <c r="B728" s="8" t="s">
        <v>1097</v>
      </c>
      <c r="C728" s="8" t="s">
        <v>1098</v>
      </c>
      <c r="D728" s="8" t="s">
        <v>1099</v>
      </c>
      <c r="E728" s="8" t="s">
        <v>994</v>
      </c>
      <c r="F728" s="8" t="s">
        <v>1018</v>
      </c>
      <c r="G728" s="9">
        <v>152930</v>
      </c>
      <c r="H728" s="17">
        <v>3</v>
      </c>
      <c r="I728" s="4" t="s">
        <v>228</v>
      </c>
      <c r="J728" s="8" t="s">
        <v>15</v>
      </c>
      <c r="K728" s="8" t="s">
        <v>67</v>
      </c>
      <c r="L728" s="8" t="s">
        <v>1072</v>
      </c>
      <c r="M728" s="8" t="s">
        <v>998</v>
      </c>
      <c r="N728" s="8" t="s">
        <v>69</v>
      </c>
      <c r="O728" s="8">
        <v>4</v>
      </c>
      <c r="P728" s="8" t="s">
        <v>17</v>
      </c>
      <c r="Q728" s="8" t="s">
        <v>1073</v>
      </c>
      <c r="R728" s="8" t="s">
        <v>1072</v>
      </c>
      <c r="S728" s="19" t="s">
        <v>1100</v>
      </c>
      <c r="T728" s="6">
        <v>2027</v>
      </c>
      <c r="U728" s="4" t="s">
        <v>4241</v>
      </c>
      <c r="V728" s="15" t="s">
        <v>4242</v>
      </c>
      <c r="W728" s="25"/>
      <c r="X728" s="25"/>
      <c r="Y728" s="25"/>
      <c r="Z728" s="25"/>
      <c r="AA728" s="25"/>
      <c r="AB728" s="25"/>
      <c r="AC728" s="25"/>
      <c r="AD728" s="7" t="str">
        <f t="shared" si="23"/>
        <v>PRT-YARACUY-23</v>
      </c>
      <c r="AE728" s="8" t="s">
        <v>109</v>
      </c>
      <c r="AF728" s="8"/>
      <c r="AG728" s="8"/>
      <c r="AH728" s="8" t="s">
        <v>984</v>
      </c>
      <c r="AI728" s="5">
        <f t="shared" si="22"/>
        <v>23</v>
      </c>
    </row>
    <row r="729" spans="1:35" s="5" customFormat="1" ht="84.9" hidden="1" customHeight="1" x14ac:dyDescent="0.3">
      <c r="A729" s="7">
        <v>728</v>
      </c>
      <c r="B729" s="8" t="s">
        <v>1101</v>
      </c>
      <c r="C729" s="8" t="s">
        <v>1102</v>
      </c>
      <c r="D729" s="8" t="s">
        <v>1103</v>
      </c>
      <c r="E729" s="8" t="s">
        <v>994</v>
      </c>
      <c r="F729" s="8" t="s">
        <v>1018</v>
      </c>
      <c r="G729" s="9">
        <v>65373.6943290454</v>
      </c>
      <c r="H729" s="17">
        <v>6</v>
      </c>
      <c r="I729" s="4" t="s">
        <v>228</v>
      </c>
      <c r="J729" s="8" t="s">
        <v>15</v>
      </c>
      <c r="K729" s="8" t="s">
        <v>67</v>
      </c>
      <c r="L729" s="8" t="s">
        <v>1065</v>
      </c>
      <c r="M729" s="8" t="s">
        <v>998</v>
      </c>
      <c r="N729" s="8" t="s">
        <v>69</v>
      </c>
      <c r="O729" s="8">
        <v>12</v>
      </c>
      <c r="P729" s="8" t="s">
        <v>17</v>
      </c>
      <c r="Q729" s="8" t="s">
        <v>1006</v>
      </c>
      <c r="R729" s="8" t="s">
        <v>1104</v>
      </c>
      <c r="S729" s="19" t="s">
        <v>1105</v>
      </c>
      <c r="T729" s="6">
        <v>2027</v>
      </c>
      <c r="U729" s="4" t="s">
        <v>4241</v>
      </c>
      <c r="V729" s="15" t="s">
        <v>4260</v>
      </c>
      <c r="W729" s="25"/>
      <c r="X729" s="25"/>
      <c r="Y729" s="25"/>
      <c r="Z729" s="25"/>
      <c r="AA729" s="25"/>
      <c r="AB729" s="25"/>
      <c r="AC729" s="25"/>
      <c r="AD729" s="7" t="str">
        <f t="shared" si="23"/>
        <v>PRT-YARACUY-24</v>
      </c>
      <c r="AE729" s="8" t="s">
        <v>109</v>
      </c>
      <c r="AF729" s="8"/>
      <c r="AG729" s="8"/>
      <c r="AH729" s="8" t="s">
        <v>984</v>
      </c>
      <c r="AI729" s="5">
        <f t="shared" si="22"/>
        <v>24</v>
      </c>
    </row>
    <row r="730" spans="1:35" s="5" customFormat="1" ht="84.9" hidden="1" customHeight="1" x14ac:dyDescent="0.3">
      <c r="A730" s="7">
        <v>729</v>
      </c>
      <c r="B730" s="8" t="s">
        <v>1106</v>
      </c>
      <c r="C730" s="8" t="s">
        <v>1107</v>
      </c>
      <c r="D730" s="8" t="s">
        <v>1108</v>
      </c>
      <c r="E730" s="8" t="s">
        <v>994</v>
      </c>
      <c r="F730" s="8" t="s">
        <v>1018</v>
      </c>
      <c r="G730" s="9">
        <v>259981</v>
      </c>
      <c r="H730" s="17">
        <v>3</v>
      </c>
      <c r="I730" s="4" t="s">
        <v>228</v>
      </c>
      <c r="J730" s="8" t="s">
        <v>15</v>
      </c>
      <c r="K730" s="8" t="s">
        <v>67</v>
      </c>
      <c r="L730" s="8" t="s">
        <v>1065</v>
      </c>
      <c r="M730" s="8" t="s">
        <v>998</v>
      </c>
      <c r="N730" s="8" t="s">
        <v>69</v>
      </c>
      <c r="O730" s="8">
        <v>6.8</v>
      </c>
      <c r="P730" s="8" t="s">
        <v>17</v>
      </c>
      <c r="Q730" s="8" t="s">
        <v>1066</v>
      </c>
      <c r="R730" s="8" t="s">
        <v>1067</v>
      </c>
      <c r="S730" s="19" t="s">
        <v>1105</v>
      </c>
      <c r="T730" s="6">
        <v>2027</v>
      </c>
      <c r="U730" s="4" t="s">
        <v>4241</v>
      </c>
      <c r="V730" s="15" t="s">
        <v>4242</v>
      </c>
      <c r="W730" s="25"/>
      <c r="X730" s="25"/>
      <c r="Y730" s="25"/>
      <c r="Z730" s="25"/>
      <c r="AA730" s="25"/>
      <c r="AB730" s="25"/>
      <c r="AC730" s="25"/>
      <c r="AD730" s="7" t="str">
        <f t="shared" si="23"/>
        <v>PRT-YARACUY-25</v>
      </c>
      <c r="AE730" s="8" t="s">
        <v>109</v>
      </c>
      <c r="AF730" s="8"/>
      <c r="AG730" s="8"/>
      <c r="AH730" s="8" t="s">
        <v>984</v>
      </c>
      <c r="AI730" s="5">
        <f t="shared" si="22"/>
        <v>25</v>
      </c>
    </row>
    <row r="731" spans="1:35" s="5" customFormat="1" ht="84.9" hidden="1" customHeight="1" x14ac:dyDescent="0.3">
      <c r="A731" s="7">
        <v>730</v>
      </c>
      <c r="B731" s="8" t="s">
        <v>1109</v>
      </c>
      <c r="C731" s="8" t="s">
        <v>1110</v>
      </c>
      <c r="D731" s="8" t="s">
        <v>1111</v>
      </c>
      <c r="E731" s="8" t="s">
        <v>994</v>
      </c>
      <c r="F731" s="8" t="s">
        <v>1018</v>
      </c>
      <c r="G731" s="9">
        <v>7646.5</v>
      </c>
      <c r="H731" s="17">
        <v>4</v>
      </c>
      <c r="I731" s="4" t="s">
        <v>228</v>
      </c>
      <c r="J731" s="8" t="s">
        <v>15</v>
      </c>
      <c r="K731" s="8" t="s">
        <v>67</v>
      </c>
      <c r="L731" s="8" t="s">
        <v>1072</v>
      </c>
      <c r="M731" s="8" t="s">
        <v>998</v>
      </c>
      <c r="N731" s="8" t="s">
        <v>69</v>
      </c>
      <c r="O731" s="8">
        <v>0.2</v>
      </c>
      <c r="P731" s="8" t="s">
        <v>17</v>
      </c>
      <c r="Q731" s="8" t="s">
        <v>1073</v>
      </c>
      <c r="R731" s="8" t="s">
        <v>1072</v>
      </c>
      <c r="S731" s="19" t="s">
        <v>1041</v>
      </c>
      <c r="T731" s="6">
        <v>2025</v>
      </c>
      <c r="U731" s="4"/>
      <c r="V731" s="15"/>
      <c r="W731" s="25"/>
      <c r="X731" s="25"/>
      <c r="Y731" s="25"/>
      <c r="Z731" s="25"/>
      <c r="AA731" s="25"/>
      <c r="AB731" s="25"/>
      <c r="AC731" s="25"/>
      <c r="AD731" s="7" t="str">
        <f t="shared" si="23"/>
        <v>PRT-YARACUY-26</v>
      </c>
      <c r="AE731" s="8" t="s">
        <v>109</v>
      </c>
      <c r="AF731" s="8"/>
      <c r="AG731" s="8"/>
      <c r="AH731" s="8" t="s">
        <v>984</v>
      </c>
      <c r="AI731" s="5">
        <f t="shared" si="22"/>
        <v>26</v>
      </c>
    </row>
    <row r="732" spans="1:35" s="5" customFormat="1" ht="84.9" hidden="1" customHeight="1" x14ac:dyDescent="0.3">
      <c r="A732" s="7">
        <v>731</v>
      </c>
      <c r="B732" s="8" t="s">
        <v>1112</v>
      </c>
      <c r="C732" s="8" t="s">
        <v>1113</v>
      </c>
      <c r="D732" s="8" t="s">
        <v>1114</v>
      </c>
      <c r="E732" s="8" t="s">
        <v>994</v>
      </c>
      <c r="F732" s="8" t="s">
        <v>1018</v>
      </c>
      <c r="G732" s="9">
        <v>33231.6279505981</v>
      </c>
      <c r="H732" s="17">
        <v>3</v>
      </c>
      <c r="I732" s="4" t="s">
        <v>228</v>
      </c>
      <c r="J732" s="8" t="s">
        <v>15</v>
      </c>
      <c r="K732" s="8" t="s">
        <v>67</v>
      </c>
      <c r="L732" s="8" t="s">
        <v>997</v>
      </c>
      <c r="M732" s="8" t="s">
        <v>998</v>
      </c>
      <c r="N732" s="8" t="s">
        <v>69</v>
      </c>
      <c r="O732" s="8">
        <v>2.1</v>
      </c>
      <c r="P732" s="8" t="s">
        <v>17</v>
      </c>
      <c r="Q732" s="8" t="s">
        <v>999</v>
      </c>
      <c r="R732" s="8" t="s">
        <v>997</v>
      </c>
      <c r="S732" s="19" t="s">
        <v>1115</v>
      </c>
      <c r="T732" s="6">
        <v>2027</v>
      </c>
      <c r="U732" s="4" t="s">
        <v>4241</v>
      </c>
      <c r="V732" s="15" t="s">
        <v>4242</v>
      </c>
      <c r="W732" s="25"/>
      <c r="X732" s="25"/>
      <c r="Y732" s="25"/>
      <c r="Z732" s="25"/>
      <c r="AA732" s="25"/>
      <c r="AB732" s="25"/>
      <c r="AC732" s="25"/>
      <c r="AD732" s="7" t="str">
        <f t="shared" si="23"/>
        <v>PRT-YARACUY-27</v>
      </c>
      <c r="AE732" s="8" t="s">
        <v>109</v>
      </c>
      <c r="AF732" s="8"/>
      <c r="AG732" s="8"/>
      <c r="AH732" s="8" t="s">
        <v>984</v>
      </c>
      <c r="AI732" s="5">
        <f t="shared" si="22"/>
        <v>27</v>
      </c>
    </row>
    <row r="733" spans="1:35" s="5" customFormat="1" ht="84.9" hidden="1" customHeight="1" x14ac:dyDescent="0.3">
      <c r="A733" s="7">
        <v>732</v>
      </c>
      <c r="B733" s="8" t="s">
        <v>1116</v>
      </c>
      <c r="C733" s="8" t="s">
        <v>4144</v>
      </c>
      <c r="D733" s="8" t="s">
        <v>1117</v>
      </c>
      <c r="E733" s="8" t="s">
        <v>994</v>
      </c>
      <c r="F733" s="8" t="s">
        <v>1018</v>
      </c>
      <c r="G733" s="9">
        <v>202632.25</v>
      </c>
      <c r="H733" s="17">
        <v>2</v>
      </c>
      <c r="I733" s="4" t="s">
        <v>228</v>
      </c>
      <c r="J733" s="8" t="s">
        <v>15</v>
      </c>
      <c r="K733" s="8" t="s">
        <v>67</v>
      </c>
      <c r="L733" s="8" t="s">
        <v>1019</v>
      </c>
      <c r="M733" s="8" t="s">
        <v>1020</v>
      </c>
      <c r="N733" s="8" t="s">
        <v>69</v>
      </c>
      <c r="O733" s="8">
        <v>5.3</v>
      </c>
      <c r="P733" s="8" t="s">
        <v>17</v>
      </c>
      <c r="Q733" s="8" t="s">
        <v>1007</v>
      </c>
      <c r="R733" s="8" t="s">
        <v>1007</v>
      </c>
      <c r="S733" s="19" t="s">
        <v>1068</v>
      </c>
      <c r="T733" s="6">
        <v>2026</v>
      </c>
      <c r="U733" s="4" t="s">
        <v>4237</v>
      </c>
      <c r="V733" s="15" t="s">
        <v>4238</v>
      </c>
      <c r="W733" s="25"/>
      <c r="X733" s="25"/>
      <c r="Y733" s="25"/>
      <c r="Z733" s="25"/>
      <c r="AA733" s="25"/>
      <c r="AB733" s="25"/>
      <c r="AC733" s="25"/>
      <c r="AD733" s="7" t="str">
        <f t="shared" si="23"/>
        <v>PRT-YARACUY-28</v>
      </c>
      <c r="AE733" s="8" t="s">
        <v>109</v>
      </c>
      <c r="AF733" s="8"/>
      <c r="AG733" s="8"/>
      <c r="AH733" s="8" t="s">
        <v>984</v>
      </c>
      <c r="AI733" s="5">
        <f t="shared" si="22"/>
        <v>28</v>
      </c>
    </row>
    <row r="734" spans="1:35" s="5" customFormat="1" ht="84.9" hidden="1" customHeight="1" x14ac:dyDescent="0.3">
      <c r="A734" s="7">
        <v>733</v>
      </c>
      <c r="B734" s="8" t="s">
        <v>1118</v>
      </c>
      <c r="C734" s="8" t="s">
        <v>1119</v>
      </c>
      <c r="D734" s="8" t="s">
        <v>1120</v>
      </c>
      <c r="E734" s="8" t="s">
        <v>994</v>
      </c>
      <c r="F734" s="8" t="s">
        <v>1018</v>
      </c>
      <c r="G734" s="9">
        <v>32686.8471645227</v>
      </c>
      <c r="H734" s="17">
        <v>2</v>
      </c>
      <c r="I734" s="4" t="s">
        <v>228</v>
      </c>
      <c r="J734" s="8" t="s">
        <v>15</v>
      </c>
      <c r="K734" s="8" t="s">
        <v>67</v>
      </c>
      <c r="L734" s="8" t="s">
        <v>1005</v>
      </c>
      <c r="M734" s="8" t="s">
        <v>1020</v>
      </c>
      <c r="N734" s="8" t="s">
        <v>69</v>
      </c>
      <c r="O734" s="8">
        <v>5.7</v>
      </c>
      <c r="P734" s="8" t="s">
        <v>17</v>
      </c>
      <c r="Q734" s="8" t="s">
        <v>1006</v>
      </c>
      <c r="R734" s="8" t="s">
        <v>1005</v>
      </c>
      <c r="S734" s="19" t="s">
        <v>1000</v>
      </c>
      <c r="T734" s="6">
        <v>2026</v>
      </c>
      <c r="U734" s="4" t="s">
        <v>4237</v>
      </c>
      <c r="V734" s="15" t="s">
        <v>4238</v>
      </c>
      <c r="W734" s="25"/>
      <c r="X734" s="25"/>
      <c r="Y734" s="25"/>
      <c r="Z734" s="25"/>
      <c r="AA734" s="25"/>
      <c r="AB734" s="25"/>
      <c r="AC734" s="25"/>
      <c r="AD734" s="7" t="str">
        <f t="shared" si="23"/>
        <v>PRT-YARACUY-29</v>
      </c>
      <c r="AE734" s="8" t="s">
        <v>109</v>
      </c>
      <c r="AF734" s="8"/>
      <c r="AG734" s="8"/>
      <c r="AH734" s="8" t="s">
        <v>984</v>
      </c>
      <c r="AI734" s="5">
        <f t="shared" si="22"/>
        <v>29</v>
      </c>
    </row>
    <row r="735" spans="1:35" s="5" customFormat="1" ht="84.9" hidden="1" customHeight="1" x14ac:dyDescent="0.3">
      <c r="A735" s="7">
        <v>734</v>
      </c>
      <c r="B735" s="8" t="s">
        <v>1121</v>
      </c>
      <c r="C735" s="8" t="s">
        <v>1122</v>
      </c>
      <c r="D735" s="8" t="s">
        <v>1123</v>
      </c>
      <c r="E735" s="8" t="s">
        <v>994</v>
      </c>
      <c r="F735" s="8" t="s">
        <v>1018</v>
      </c>
      <c r="G735" s="9">
        <v>107051</v>
      </c>
      <c r="H735" s="17">
        <v>3</v>
      </c>
      <c r="I735" s="4" t="s">
        <v>228</v>
      </c>
      <c r="J735" s="8" t="s">
        <v>15</v>
      </c>
      <c r="K735" s="8" t="s">
        <v>67</v>
      </c>
      <c r="L735" s="8" t="s">
        <v>1005</v>
      </c>
      <c r="M735" s="8" t="s">
        <v>1020</v>
      </c>
      <c r="N735" s="8" t="s">
        <v>69</v>
      </c>
      <c r="O735" s="8">
        <v>2.8</v>
      </c>
      <c r="P735" s="8" t="s">
        <v>17</v>
      </c>
      <c r="Q735" s="8" t="s">
        <v>1006</v>
      </c>
      <c r="R735" s="8" t="s">
        <v>1005</v>
      </c>
      <c r="S735" s="19" t="s">
        <v>1105</v>
      </c>
      <c r="T735" s="6">
        <v>2027</v>
      </c>
      <c r="U735" s="4" t="s">
        <v>4241</v>
      </c>
      <c r="V735" s="15" t="s">
        <v>4242</v>
      </c>
      <c r="W735" s="25"/>
      <c r="X735" s="25"/>
      <c r="Y735" s="25"/>
      <c r="Z735" s="25"/>
      <c r="AA735" s="25"/>
      <c r="AB735" s="25"/>
      <c r="AC735" s="25"/>
      <c r="AD735" s="7" t="str">
        <f t="shared" si="23"/>
        <v>PRT-YARACUY-30</v>
      </c>
      <c r="AE735" s="8" t="s">
        <v>109</v>
      </c>
      <c r="AF735" s="8"/>
      <c r="AG735" s="8"/>
      <c r="AH735" s="8" t="s">
        <v>984</v>
      </c>
      <c r="AI735" s="5">
        <f t="shared" si="22"/>
        <v>30</v>
      </c>
    </row>
    <row r="736" spans="1:35" s="5" customFormat="1" ht="84.9" hidden="1" customHeight="1" x14ac:dyDescent="0.3">
      <c r="A736" s="7">
        <v>735</v>
      </c>
      <c r="B736" s="8" t="s">
        <v>1124</v>
      </c>
      <c r="C736" s="8" t="s">
        <v>3824</v>
      </c>
      <c r="D736" s="8" t="s">
        <v>1125</v>
      </c>
      <c r="E736" s="8" t="s">
        <v>994</v>
      </c>
      <c r="F736" s="8" t="s">
        <v>1018</v>
      </c>
      <c r="G736" s="9">
        <v>145274.87628676801</v>
      </c>
      <c r="H736" s="17">
        <v>3</v>
      </c>
      <c r="I736" s="4" t="s">
        <v>228</v>
      </c>
      <c r="J736" s="8" t="s">
        <v>15</v>
      </c>
      <c r="K736" s="8" t="s">
        <v>67</v>
      </c>
      <c r="L736" s="8" t="s">
        <v>1065</v>
      </c>
      <c r="M736" s="8" t="s">
        <v>998</v>
      </c>
      <c r="N736" s="8" t="s">
        <v>69</v>
      </c>
      <c r="O736" s="8">
        <v>20</v>
      </c>
      <c r="P736" s="8" t="s">
        <v>17</v>
      </c>
      <c r="Q736" s="8" t="s">
        <v>1126</v>
      </c>
      <c r="R736" s="8" t="s">
        <v>1067</v>
      </c>
      <c r="S736" s="19" t="s">
        <v>1127</v>
      </c>
      <c r="T736" s="6">
        <v>2028</v>
      </c>
      <c r="U736" s="4" t="s">
        <v>4243</v>
      </c>
      <c r="V736" s="15" t="s">
        <v>4244</v>
      </c>
      <c r="W736" s="25"/>
      <c r="X736" s="25"/>
      <c r="Y736" s="25"/>
      <c r="Z736" s="25"/>
      <c r="AA736" s="25"/>
      <c r="AB736" s="25"/>
      <c r="AC736" s="25"/>
      <c r="AD736" s="7" t="str">
        <f t="shared" si="23"/>
        <v>PRT-YARACUY-31</v>
      </c>
      <c r="AE736" s="8" t="s">
        <v>109</v>
      </c>
      <c r="AF736" s="8"/>
      <c r="AG736" s="8"/>
      <c r="AH736" s="8" t="s">
        <v>984</v>
      </c>
      <c r="AI736" s="5">
        <f t="shared" si="22"/>
        <v>31</v>
      </c>
    </row>
    <row r="737" spans="1:35" s="5" customFormat="1" ht="84.9" hidden="1" customHeight="1" x14ac:dyDescent="0.3">
      <c r="A737" s="7">
        <v>736</v>
      </c>
      <c r="B737" s="8" t="s">
        <v>1128</v>
      </c>
      <c r="C737" s="8" t="s">
        <v>3825</v>
      </c>
      <c r="D737" s="8" t="s">
        <v>1129</v>
      </c>
      <c r="E737" s="8" t="s">
        <v>994</v>
      </c>
      <c r="F737" s="8" t="s">
        <v>1018</v>
      </c>
      <c r="G737" s="9">
        <v>764650</v>
      </c>
      <c r="H737" s="17">
        <v>6</v>
      </c>
      <c r="I737" s="4" t="s">
        <v>228</v>
      </c>
      <c r="J737" s="8" t="s">
        <v>15</v>
      </c>
      <c r="K737" s="8" t="s">
        <v>67</v>
      </c>
      <c r="L737" s="8" t="s">
        <v>997</v>
      </c>
      <c r="M737" s="8" t="s">
        <v>998</v>
      </c>
      <c r="N737" s="8" t="s">
        <v>69</v>
      </c>
      <c r="O737" s="8">
        <v>20</v>
      </c>
      <c r="P737" s="8" t="s">
        <v>17</v>
      </c>
      <c r="Q737" s="8" t="s">
        <v>999</v>
      </c>
      <c r="R737" s="8" t="s">
        <v>997</v>
      </c>
      <c r="S737" s="19" t="s">
        <v>1100</v>
      </c>
      <c r="T737" s="6">
        <v>2027</v>
      </c>
      <c r="U737" s="4" t="s">
        <v>4241</v>
      </c>
      <c r="V737" s="15" t="s">
        <v>4260</v>
      </c>
      <c r="W737" s="25"/>
      <c r="X737" s="25"/>
      <c r="Y737" s="25"/>
      <c r="Z737" s="25"/>
      <c r="AA737" s="25"/>
      <c r="AB737" s="25"/>
      <c r="AC737" s="25"/>
      <c r="AD737" s="7" t="str">
        <f t="shared" si="23"/>
        <v>PRT-YARACUY-32</v>
      </c>
      <c r="AE737" s="8" t="s">
        <v>109</v>
      </c>
      <c r="AF737" s="8"/>
      <c r="AG737" s="8"/>
      <c r="AH737" s="8" t="s">
        <v>984</v>
      </c>
      <c r="AI737" s="5">
        <f t="shared" si="22"/>
        <v>32</v>
      </c>
    </row>
    <row r="738" spans="1:35" s="5" customFormat="1" ht="84.9" hidden="1" customHeight="1" x14ac:dyDescent="0.3">
      <c r="A738" s="7">
        <v>737</v>
      </c>
      <c r="B738" s="8" t="s">
        <v>1130</v>
      </c>
      <c r="C738" s="8" t="s">
        <v>1131</v>
      </c>
      <c r="D738" s="8" t="s">
        <v>1132</v>
      </c>
      <c r="E738" s="8" t="s">
        <v>994</v>
      </c>
      <c r="F738" s="8" t="s">
        <v>1018</v>
      </c>
      <c r="G738" s="9">
        <v>716859.375</v>
      </c>
      <c r="H738" s="17">
        <v>6</v>
      </c>
      <c r="I738" s="4" t="s">
        <v>228</v>
      </c>
      <c r="J738" s="8" t="s">
        <v>15</v>
      </c>
      <c r="K738" s="8" t="s">
        <v>67</v>
      </c>
      <c r="L738" s="8" t="s">
        <v>997</v>
      </c>
      <c r="M738" s="8" t="s">
        <v>998</v>
      </c>
      <c r="N738" s="8" t="s">
        <v>69</v>
      </c>
      <c r="O738" s="8">
        <v>18.75</v>
      </c>
      <c r="P738" s="8" t="s">
        <v>17</v>
      </c>
      <c r="Q738" s="8" t="s">
        <v>999</v>
      </c>
      <c r="R738" s="8" t="s">
        <v>997</v>
      </c>
      <c r="S738" s="19" t="s">
        <v>1133</v>
      </c>
      <c r="T738" s="6">
        <v>2027</v>
      </c>
      <c r="U738" s="4" t="s">
        <v>4241</v>
      </c>
      <c r="V738" s="15" t="s">
        <v>4260</v>
      </c>
      <c r="W738" s="25"/>
      <c r="X738" s="25"/>
      <c r="Y738" s="25"/>
      <c r="Z738" s="25"/>
      <c r="AA738" s="25"/>
      <c r="AB738" s="25"/>
      <c r="AC738" s="25"/>
      <c r="AD738" s="7" t="str">
        <f t="shared" si="23"/>
        <v>PRT-YARACUY-33</v>
      </c>
      <c r="AE738" s="8" t="s">
        <v>109</v>
      </c>
      <c r="AF738" s="8"/>
      <c r="AG738" s="8"/>
      <c r="AH738" s="8" t="s">
        <v>984</v>
      </c>
      <c r="AI738" s="5">
        <f t="shared" si="22"/>
        <v>33</v>
      </c>
    </row>
    <row r="739" spans="1:35" s="5" customFormat="1" ht="84.9" hidden="1" customHeight="1" x14ac:dyDescent="0.3">
      <c r="A739" s="7">
        <v>738</v>
      </c>
      <c r="B739" s="8" t="s">
        <v>1134</v>
      </c>
      <c r="C739" s="8" t="s">
        <v>1135</v>
      </c>
      <c r="D739" s="8" t="s">
        <v>1136</v>
      </c>
      <c r="E739" s="8" t="s">
        <v>994</v>
      </c>
      <c r="F739" s="8" t="s">
        <v>1018</v>
      </c>
      <c r="G739" s="9">
        <v>30586</v>
      </c>
      <c r="H739" s="17">
        <v>1</v>
      </c>
      <c r="I739" s="4" t="s">
        <v>228</v>
      </c>
      <c r="J739" s="8" t="s">
        <v>15</v>
      </c>
      <c r="K739" s="8" t="s">
        <v>67</v>
      </c>
      <c r="L739" s="8" t="s">
        <v>1072</v>
      </c>
      <c r="M739" s="8" t="s">
        <v>998</v>
      </c>
      <c r="N739" s="8" t="s">
        <v>69</v>
      </c>
      <c r="O739" s="8">
        <v>0.8</v>
      </c>
      <c r="P739" s="8" t="s">
        <v>17</v>
      </c>
      <c r="Q739" s="8" t="s">
        <v>1073</v>
      </c>
      <c r="R739" s="8" t="s">
        <v>1072</v>
      </c>
      <c r="S739" s="19" t="s">
        <v>1041</v>
      </c>
      <c r="T739" s="6">
        <v>2025</v>
      </c>
      <c r="U739" s="4"/>
      <c r="V739" s="15"/>
      <c r="W739" s="25"/>
      <c r="X739" s="25"/>
      <c r="Y739" s="25"/>
      <c r="Z739" s="25"/>
      <c r="AA739" s="25"/>
      <c r="AB739" s="25"/>
      <c r="AC739" s="25"/>
      <c r="AD739" s="7" t="str">
        <f t="shared" si="23"/>
        <v>PRT-YARACUY-34</v>
      </c>
      <c r="AE739" s="8" t="s">
        <v>109</v>
      </c>
      <c r="AF739" s="8"/>
      <c r="AG739" s="8"/>
      <c r="AH739" s="8" t="s">
        <v>984</v>
      </c>
      <c r="AI739" s="5">
        <f t="shared" si="22"/>
        <v>34</v>
      </c>
    </row>
    <row r="740" spans="1:35" s="5" customFormat="1" ht="84.9" hidden="1" customHeight="1" x14ac:dyDescent="0.3">
      <c r="A740" s="7">
        <v>739</v>
      </c>
      <c r="B740" s="8" t="s">
        <v>1137</v>
      </c>
      <c r="C740" s="8" t="s">
        <v>1138</v>
      </c>
      <c r="D740" s="8" t="s">
        <v>1139</v>
      </c>
      <c r="E740" s="8" t="s">
        <v>994</v>
      </c>
      <c r="F740" s="8" t="s">
        <v>1018</v>
      </c>
      <c r="G740" s="9">
        <v>103227.75</v>
      </c>
      <c r="H740" s="17">
        <v>2</v>
      </c>
      <c r="I740" s="4" t="s">
        <v>228</v>
      </c>
      <c r="J740" s="8" t="s">
        <v>15</v>
      </c>
      <c r="K740" s="8" t="s">
        <v>67</v>
      </c>
      <c r="L740" s="8" t="s">
        <v>1072</v>
      </c>
      <c r="M740" s="8" t="s">
        <v>998</v>
      </c>
      <c r="N740" s="8" t="s">
        <v>69</v>
      </c>
      <c r="O740" s="8">
        <v>2.7</v>
      </c>
      <c r="P740" s="8" t="s">
        <v>17</v>
      </c>
      <c r="Q740" s="8" t="s">
        <v>1073</v>
      </c>
      <c r="R740" s="8" t="s">
        <v>1072</v>
      </c>
      <c r="S740" s="19" t="s">
        <v>1140</v>
      </c>
      <c r="T740" s="6">
        <v>2026</v>
      </c>
      <c r="U740" s="4" t="s">
        <v>4237</v>
      </c>
      <c r="V740" s="15" t="s">
        <v>4238</v>
      </c>
      <c r="W740" s="25"/>
      <c r="X740" s="25"/>
      <c r="Y740" s="25"/>
      <c r="Z740" s="25"/>
      <c r="AA740" s="25"/>
      <c r="AB740" s="25"/>
      <c r="AC740" s="25"/>
      <c r="AD740" s="7" t="str">
        <f t="shared" si="23"/>
        <v>PRT-YARACUY-35</v>
      </c>
      <c r="AE740" s="8" t="s">
        <v>109</v>
      </c>
      <c r="AF740" s="8"/>
      <c r="AG740" s="8"/>
      <c r="AH740" s="8" t="s">
        <v>984</v>
      </c>
      <c r="AI740" s="5">
        <f t="shared" si="22"/>
        <v>35</v>
      </c>
    </row>
    <row r="741" spans="1:35" s="5" customFormat="1" ht="84.9" hidden="1" customHeight="1" x14ac:dyDescent="0.3">
      <c r="A741" s="7">
        <v>740</v>
      </c>
      <c r="B741" s="8" t="s">
        <v>1141</v>
      </c>
      <c r="C741" s="8" t="s">
        <v>1142</v>
      </c>
      <c r="D741" s="8" t="s">
        <v>1143</v>
      </c>
      <c r="E741" s="8" t="s">
        <v>994</v>
      </c>
      <c r="F741" s="8" t="s">
        <v>1018</v>
      </c>
      <c r="G741" s="9">
        <v>87934.75</v>
      </c>
      <c r="H741" s="17">
        <v>2</v>
      </c>
      <c r="I741" s="4" t="s">
        <v>228</v>
      </c>
      <c r="J741" s="8" t="s">
        <v>15</v>
      </c>
      <c r="K741" s="8" t="s">
        <v>67</v>
      </c>
      <c r="L741" s="8" t="s">
        <v>1019</v>
      </c>
      <c r="M741" s="8" t="s">
        <v>1020</v>
      </c>
      <c r="N741" s="8" t="s">
        <v>69</v>
      </c>
      <c r="O741" s="8">
        <v>2.2999999999999998</v>
      </c>
      <c r="P741" s="8" t="s">
        <v>17</v>
      </c>
      <c r="Q741" s="8" t="s">
        <v>1007</v>
      </c>
      <c r="R741" s="8" t="s">
        <v>1007</v>
      </c>
      <c r="S741" s="19" t="s">
        <v>1000</v>
      </c>
      <c r="T741" s="6">
        <v>2026</v>
      </c>
      <c r="U741" s="4" t="s">
        <v>4237</v>
      </c>
      <c r="V741" s="15" t="s">
        <v>4238</v>
      </c>
      <c r="W741" s="25"/>
      <c r="X741" s="25"/>
      <c r="Y741" s="25"/>
      <c r="Z741" s="25"/>
      <c r="AA741" s="25"/>
      <c r="AB741" s="25"/>
      <c r="AC741" s="25"/>
      <c r="AD741" s="7" t="str">
        <f t="shared" si="23"/>
        <v>PRT-YARACUY-36</v>
      </c>
      <c r="AE741" s="8" t="s">
        <v>109</v>
      </c>
      <c r="AF741" s="8"/>
      <c r="AG741" s="8"/>
      <c r="AH741" s="8" t="s">
        <v>984</v>
      </c>
      <c r="AI741" s="5">
        <f t="shared" si="22"/>
        <v>36</v>
      </c>
    </row>
    <row r="742" spans="1:35" s="5" customFormat="1" ht="84.9" hidden="1" customHeight="1" x14ac:dyDescent="0.3">
      <c r="A742" s="7">
        <v>741</v>
      </c>
      <c r="B742" s="8" t="s">
        <v>1144</v>
      </c>
      <c r="C742" s="8" t="s">
        <v>1145</v>
      </c>
      <c r="D742" s="8" t="s">
        <v>1146</v>
      </c>
      <c r="E742" s="8" t="s">
        <v>994</v>
      </c>
      <c r="F742" s="8" t="s">
        <v>1018</v>
      </c>
      <c r="G742" s="9">
        <v>23346.510543034499</v>
      </c>
      <c r="H742" s="17">
        <v>3</v>
      </c>
      <c r="I742" s="4" t="s">
        <v>228</v>
      </c>
      <c r="J742" s="8" t="s">
        <v>15</v>
      </c>
      <c r="K742" s="8" t="s">
        <v>67</v>
      </c>
      <c r="L742" s="8" t="s">
        <v>1019</v>
      </c>
      <c r="M742" s="8" t="s">
        <v>1020</v>
      </c>
      <c r="N742" s="8" t="s">
        <v>69</v>
      </c>
      <c r="O742" s="8">
        <v>1.2</v>
      </c>
      <c r="P742" s="8" t="s">
        <v>17</v>
      </c>
      <c r="Q742" s="8" t="s">
        <v>1007</v>
      </c>
      <c r="R742" s="8" t="s">
        <v>1007</v>
      </c>
      <c r="S742" s="19" t="s">
        <v>1147</v>
      </c>
      <c r="T742" s="6">
        <v>2026</v>
      </c>
      <c r="U742" s="4" t="s">
        <v>4237</v>
      </c>
      <c r="V742" s="15" t="s">
        <v>4240</v>
      </c>
      <c r="W742" s="25"/>
      <c r="X742" s="25"/>
      <c r="Y742" s="25"/>
      <c r="Z742" s="25"/>
      <c r="AA742" s="25"/>
      <c r="AB742" s="25"/>
      <c r="AC742" s="25"/>
      <c r="AD742" s="7" t="str">
        <f t="shared" si="23"/>
        <v>PRT-YARACUY-37</v>
      </c>
      <c r="AE742" s="8" t="s">
        <v>109</v>
      </c>
      <c r="AF742" s="8"/>
      <c r="AG742" s="8"/>
      <c r="AH742" s="8" t="s">
        <v>984</v>
      </c>
      <c r="AI742" s="5">
        <f t="shared" si="22"/>
        <v>37</v>
      </c>
    </row>
    <row r="743" spans="1:35" s="5" customFormat="1" ht="84.9" hidden="1" customHeight="1" x14ac:dyDescent="0.3">
      <c r="A743" s="7">
        <v>742</v>
      </c>
      <c r="B743" s="8" t="s">
        <v>1148</v>
      </c>
      <c r="C743" s="8" t="s">
        <v>1149</v>
      </c>
      <c r="D743" s="8" t="s">
        <v>1150</v>
      </c>
      <c r="E743" s="8" t="s">
        <v>994</v>
      </c>
      <c r="F743" s="8" t="s">
        <v>1018</v>
      </c>
      <c r="G743" s="9">
        <v>48047.190468599198</v>
      </c>
      <c r="H743" s="17">
        <v>4</v>
      </c>
      <c r="I743" s="4" t="s">
        <v>228</v>
      </c>
      <c r="J743" s="8" t="s">
        <v>15</v>
      </c>
      <c r="K743" s="8" t="s">
        <v>67</v>
      </c>
      <c r="L743" s="8" t="s">
        <v>1005</v>
      </c>
      <c r="M743" s="8" t="s">
        <v>1020</v>
      </c>
      <c r="N743" s="8" t="s">
        <v>69</v>
      </c>
      <c r="O743" s="8">
        <v>1.7</v>
      </c>
      <c r="P743" s="8" t="s">
        <v>17</v>
      </c>
      <c r="Q743" s="8" t="s">
        <v>1006</v>
      </c>
      <c r="R743" s="8" t="s">
        <v>1005</v>
      </c>
      <c r="S743" s="19" t="s">
        <v>1000</v>
      </c>
      <c r="T743" s="6">
        <v>2026</v>
      </c>
      <c r="U743" s="4" t="s">
        <v>4237</v>
      </c>
      <c r="V743" s="15" t="s">
        <v>4265</v>
      </c>
      <c r="W743" s="25"/>
      <c r="X743" s="25"/>
      <c r="Y743" s="25"/>
      <c r="Z743" s="25"/>
      <c r="AA743" s="25"/>
      <c r="AB743" s="25"/>
      <c r="AC743" s="25"/>
      <c r="AD743" s="7" t="str">
        <f t="shared" si="23"/>
        <v>PRT-YARACUY-38</v>
      </c>
      <c r="AE743" s="8" t="s">
        <v>109</v>
      </c>
      <c r="AF743" s="8"/>
      <c r="AG743" s="8"/>
      <c r="AH743" s="8" t="s">
        <v>984</v>
      </c>
      <c r="AI743" s="5">
        <f t="shared" si="22"/>
        <v>38</v>
      </c>
    </row>
    <row r="744" spans="1:35" s="5" customFormat="1" ht="84.9" hidden="1" customHeight="1" x14ac:dyDescent="0.3">
      <c r="A744" s="7">
        <v>743</v>
      </c>
      <c r="B744" s="8" t="s">
        <v>1151</v>
      </c>
      <c r="C744" s="8" t="s">
        <v>1152</v>
      </c>
      <c r="D744" s="8" t="s">
        <v>1153</v>
      </c>
      <c r="E744" s="8" t="s">
        <v>994</v>
      </c>
      <c r="F744" s="8" t="s">
        <v>1154</v>
      </c>
      <c r="G744" s="9">
        <v>182250</v>
      </c>
      <c r="H744" s="17">
        <v>1</v>
      </c>
      <c r="I744" s="4" t="s">
        <v>228</v>
      </c>
      <c r="J744" s="8" t="s">
        <v>15</v>
      </c>
      <c r="K744" s="8" t="s">
        <v>67</v>
      </c>
      <c r="L744" s="8" t="s">
        <v>1019</v>
      </c>
      <c r="M744" s="8" t="s">
        <v>1020</v>
      </c>
      <c r="N744" s="8" t="s">
        <v>93</v>
      </c>
      <c r="O744" s="8">
        <v>1.5</v>
      </c>
      <c r="P744" s="8" t="s">
        <v>17</v>
      </c>
      <c r="Q744" s="8" t="s">
        <v>1155</v>
      </c>
      <c r="R744" s="8" t="s">
        <v>1007</v>
      </c>
      <c r="S744" s="19" t="s">
        <v>1058</v>
      </c>
      <c r="T744" s="6">
        <v>2026</v>
      </c>
      <c r="U744" s="4" t="s">
        <v>4237</v>
      </c>
      <c r="V744" s="15" t="s">
        <v>4257</v>
      </c>
      <c r="W744" s="25"/>
      <c r="X744" s="25"/>
      <c r="Y744" s="25"/>
      <c r="Z744" s="25"/>
      <c r="AA744" s="25"/>
      <c r="AB744" s="25"/>
      <c r="AC744" s="25"/>
      <c r="AD744" s="7" t="str">
        <f t="shared" si="23"/>
        <v>PRT-YARACUY-39</v>
      </c>
      <c r="AE744" s="8" t="s">
        <v>109</v>
      </c>
      <c r="AF744" s="8"/>
      <c r="AG744" s="8"/>
      <c r="AH744" s="8" t="s">
        <v>984</v>
      </c>
      <c r="AI744" s="5">
        <f t="shared" si="22"/>
        <v>39</v>
      </c>
    </row>
    <row r="745" spans="1:35" s="5" customFormat="1" ht="84.9" hidden="1" customHeight="1" x14ac:dyDescent="0.3">
      <c r="A745" s="7">
        <v>744</v>
      </c>
      <c r="B745" s="8" t="s">
        <v>1156</v>
      </c>
      <c r="C745" s="8" t="s">
        <v>1157</v>
      </c>
      <c r="D745" s="8" t="s">
        <v>1158</v>
      </c>
      <c r="E745" s="8" t="s">
        <v>994</v>
      </c>
      <c r="F745" s="8" t="s">
        <v>1154</v>
      </c>
      <c r="G745" s="9">
        <v>182250</v>
      </c>
      <c r="H745" s="17">
        <v>1</v>
      </c>
      <c r="I745" s="4" t="s">
        <v>228</v>
      </c>
      <c r="J745" s="8" t="s">
        <v>15</v>
      </c>
      <c r="K745" s="8" t="s">
        <v>67</v>
      </c>
      <c r="L745" s="8" t="s">
        <v>1065</v>
      </c>
      <c r="M745" s="8" t="s">
        <v>998</v>
      </c>
      <c r="N745" s="8" t="s">
        <v>93</v>
      </c>
      <c r="O745" s="8">
        <v>1.5</v>
      </c>
      <c r="P745" s="8" t="s">
        <v>17</v>
      </c>
      <c r="Q745" s="8" t="s">
        <v>1066</v>
      </c>
      <c r="R745" s="8" t="s">
        <v>1067</v>
      </c>
      <c r="S745" s="19" t="s">
        <v>1058</v>
      </c>
      <c r="T745" s="6">
        <v>2026</v>
      </c>
      <c r="U745" s="4" t="s">
        <v>4237</v>
      </c>
      <c r="V745" s="15" t="s">
        <v>4257</v>
      </c>
      <c r="W745" s="25"/>
      <c r="X745" s="25"/>
      <c r="Y745" s="25"/>
      <c r="Z745" s="25"/>
      <c r="AA745" s="25"/>
      <c r="AB745" s="25"/>
      <c r="AC745" s="25"/>
      <c r="AD745" s="7" t="str">
        <f t="shared" si="23"/>
        <v>PRT-YARACUY-40</v>
      </c>
      <c r="AE745" s="8" t="s">
        <v>109</v>
      </c>
      <c r="AF745" s="8"/>
      <c r="AG745" s="8"/>
      <c r="AH745" s="8" t="s">
        <v>984</v>
      </c>
      <c r="AI745" s="5">
        <f t="shared" si="22"/>
        <v>40</v>
      </c>
    </row>
    <row r="746" spans="1:35" s="5" customFormat="1" ht="84.9" hidden="1" customHeight="1" x14ac:dyDescent="0.3">
      <c r="A746" s="7">
        <v>745</v>
      </c>
      <c r="B746" s="8" t="s">
        <v>1159</v>
      </c>
      <c r="C746" s="8" t="s">
        <v>1160</v>
      </c>
      <c r="D746" s="8" t="s">
        <v>1161</v>
      </c>
      <c r="E746" s="8" t="s">
        <v>994</v>
      </c>
      <c r="F746" s="8" t="s">
        <v>1018</v>
      </c>
      <c r="G746" s="9">
        <v>76465</v>
      </c>
      <c r="H746" s="17">
        <v>1</v>
      </c>
      <c r="I746" s="4" t="s">
        <v>228</v>
      </c>
      <c r="J746" s="8" t="s">
        <v>15</v>
      </c>
      <c r="K746" s="8" t="s">
        <v>67</v>
      </c>
      <c r="L746" s="8" t="s">
        <v>1019</v>
      </c>
      <c r="M746" s="8" t="s">
        <v>1020</v>
      </c>
      <c r="N746" s="8" t="s">
        <v>69</v>
      </c>
      <c r="O746" s="8">
        <v>2</v>
      </c>
      <c r="P746" s="8" t="s">
        <v>17</v>
      </c>
      <c r="Q746" s="8" t="s">
        <v>1007</v>
      </c>
      <c r="R746" s="8" t="s">
        <v>1007</v>
      </c>
      <c r="S746" s="19" t="s">
        <v>1041</v>
      </c>
      <c r="T746" s="6">
        <v>2025</v>
      </c>
      <c r="U746" s="4"/>
      <c r="V746" s="15"/>
      <c r="W746" s="25"/>
      <c r="X746" s="25"/>
      <c r="Y746" s="25"/>
      <c r="Z746" s="25"/>
      <c r="AA746" s="25"/>
      <c r="AB746" s="25"/>
      <c r="AC746" s="25"/>
      <c r="AD746" s="7" t="str">
        <f t="shared" si="23"/>
        <v>PRT-YARACUY-41</v>
      </c>
      <c r="AE746" s="8" t="s">
        <v>109</v>
      </c>
      <c r="AF746" s="8"/>
      <c r="AG746" s="8"/>
      <c r="AH746" s="8" t="s">
        <v>984</v>
      </c>
      <c r="AI746" s="5">
        <f t="shared" si="22"/>
        <v>41</v>
      </c>
    </row>
    <row r="747" spans="1:35" s="5" customFormat="1" ht="84.9" hidden="1" customHeight="1" x14ac:dyDescent="0.3">
      <c r="A747" s="7">
        <v>746</v>
      </c>
      <c r="B747" s="8" t="s">
        <v>3838</v>
      </c>
      <c r="C747" s="8" t="s">
        <v>1162</v>
      </c>
      <c r="D747" s="8" t="s">
        <v>1163</v>
      </c>
      <c r="E747" s="8" t="s">
        <v>994</v>
      </c>
      <c r="F747" s="8" t="s">
        <v>1164</v>
      </c>
      <c r="G747" s="9">
        <v>97200</v>
      </c>
      <c r="H747" s="17">
        <v>3</v>
      </c>
      <c r="I747" s="4" t="s">
        <v>76</v>
      </c>
      <c r="J747" s="8" t="s">
        <v>15</v>
      </c>
      <c r="K747" s="8" t="s">
        <v>67</v>
      </c>
      <c r="L747" s="8" t="s">
        <v>1165</v>
      </c>
      <c r="M747" s="8" t="s">
        <v>998</v>
      </c>
      <c r="N747" s="8" t="s">
        <v>69</v>
      </c>
      <c r="O747" s="8">
        <v>50</v>
      </c>
      <c r="P747" s="8" t="s">
        <v>17</v>
      </c>
      <c r="Q747" s="8" t="s">
        <v>1166</v>
      </c>
      <c r="R747" s="8" t="s">
        <v>1167</v>
      </c>
      <c r="S747" s="19" t="s">
        <v>1168</v>
      </c>
      <c r="T747" s="6">
        <v>2026</v>
      </c>
      <c r="U747" s="4" t="s">
        <v>4237</v>
      </c>
      <c r="V747" s="15" t="s">
        <v>4240</v>
      </c>
      <c r="W747" s="25"/>
      <c r="X747" s="25"/>
      <c r="Y747" s="25"/>
      <c r="Z747" s="25"/>
      <c r="AA747" s="25"/>
      <c r="AB747" s="25"/>
      <c r="AC747" s="25"/>
      <c r="AD747" s="7" t="str">
        <f t="shared" si="23"/>
        <v>PRT-YARACUY-42</v>
      </c>
      <c r="AE747" s="8" t="s">
        <v>109</v>
      </c>
      <c r="AF747" s="8"/>
      <c r="AG747" s="8"/>
      <c r="AH747" s="8" t="s">
        <v>984</v>
      </c>
      <c r="AI747" s="5">
        <f t="shared" si="22"/>
        <v>42</v>
      </c>
    </row>
    <row r="748" spans="1:35" s="5" customFormat="1" ht="84.9" hidden="1" customHeight="1" x14ac:dyDescent="0.3">
      <c r="A748" s="7">
        <v>747</v>
      </c>
      <c r="B748" s="8" t="s">
        <v>1169</v>
      </c>
      <c r="C748" s="8" t="s">
        <v>1170</v>
      </c>
      <c r="D748" s="8" t="s">
        <v>1171</v>
      </c>
      <c r="E748" s="8" t="s">
        <v>994</v>
      </c>
      <c r="F748" s="8" t="s">
        <v>1018</v>
      </c>
      <c r="G748" s="9">
        <v>44726.502536788597</v>
      </c>
      <c r="H748" s="17">
        <v>3</v>
      </c>
      <c r="I748" s="4" t="s">
        <v>228</v>
      </c>
      <c r="J748" s="8" t="s">
        <v>15</v>
      </c>
      <c r="K748" s="8" t="s">
        <v>67</v>
      </c>
      <c r="L748" s="8" t="s">
        <v>1072</v>
      </c>
      <c r="M748" s="8" t="s">
        <v>998</v>
      </c>
      <c r="N748" s="8" t="s">
        <v>69</v>
      </c>
      <c r="O748" s="8">
        <v>5.5</v>
      </c>
      <c r="P748" s="8" t="s">
        <v>17</v>
      </c>
      <c r="Q748" s="8" t="s">
        <v>1073</v>
      </c>
      <c r="R748" s="8" t="s">
        <v>1072</v>
      </c>
      <c r="S748" s="19" t="s">
        <v>1172</v>
      </c>
      <c r="T748" s="6">
        <v>2026</v>
      </c>
      <c r="U748" s="4" t="s">
        <v>4237</v>
      </c>
      <c r="V748" s="15" t="s">
        <v>4240</v>
      </c>
      <c r="W748" s="25"/>
      <c r="X748" s="25"/>
      <c r="Y748" s="25"/>
      <c r="Z748" s="25"/>
      <c r="AA748" s="25"/>
      <c r="AB748" s="25"/>
      <c r="AC748" s="25"/>
      <c r="AD748" s="7" t="str">
        <f t="shared" si="23"/>
        <v>PRT-YARACUY-43</v>
      </c>
      <c r="AE748" s="8" t="s">
        <v>109</v>
      </c>
      <c r="AF748" s="8"/>
      <c r="AG748" s="8"/>
      <c r="AH748" s="8" t="s">
        <v>984</v>
      </c>
      <c r="AI748" s="5">
        <f t="shared" si="22"/>
        <v>43</v>
      </c>
    </row>
    <row r="749" spans="1:35" s="5" customFormat="1" ht="84.9" hidden="1" customHeight="1" x14ac:dyDescent="0.3">
      <c r="A749" s="7">
        <v>748</v>
      </c>
      <c r="B749" s="8" t="s">
        <v>1173</v>
      </c>
      <c r="C749" s="8" t="s">
        <v>1174</v>
      </c>
      <c r="D749" s="8" t="s">
        <v>1175</v>
      </c>
      <c r="E749" s="8" t="s">
        <v>994</v>
      </c>
      <c r="F749" s="8" t="s">
        <v>1018</v>
      </c>
      <c r="G749" s="9">
        <v>149088.34178929601</v>
      </c>
      <c r="H749" s="17">
        <v>2</v>
      </c>
      <c r="I749" s="4" t="s">
        <v>76</v>
      </c>
      <c r="J749" s="8" t="s">
        <v>15</v>
      </c>
      <c r="K749" s="8" t="s">
        <v>67</v>
      </c>
      <c r="L749" s="8" t="s">
        <v>1040</v>
      </c>
      <c r="M749" s="8" t="s">
        <v>998</v>
      </c>
      <c r="N749" s="8" t="s">
        <v>69</v>
      </c>
      <c r="O749" s="8">
        <v>4.5</v>
      </c>
      <c r="P749" s="8" t="s">
        <v>17</v>
      </c>
      <c r="Q749" s="8" t="s">
        <v>1039</v>
      </c>
      <c r="R749" s="8" t="s">
        <v>1040</v>
      </c>
      <c r="S749" s="19" t="s">
        <v>1096</v>
      </c>
      <c r="T749" s="6">
        <v>2027</v>
      </c>
      <c r="U749" s="4" t="s">
        <v>4241</v>
      </c>
      <c r="V749" s="15" t="s">
        <v>4251</v>
      </c>
      <c r="W749" s="25"/>
      <c r="X749" s="25"/>
      <c r="Y749" s="25"/>
      <c r="Z749" s="25"/>
      <c r="AA749" s="25"/>
      <c r="AB749" s="25"/>
      <c r="AC749" s="25"/>
      <c r="AD749" s="7" t="str">
        <f t="shared" si="23"/>
        <v>PRT-YARACUY-44</v>
      </c>
      <c r="AE749" s="8" t="s">
        <v>109</v>
      </c>
      <c r="AF749" s="8"/>
      <c r="AG749" s="8"/>
      <c r="AH749" s="8" t="s">
        <v>984</v>
      </c>
      <c r="AI749" s="5">
        <f t="shared" si="22"/>
        <v>44</v>
      </c>
    </row>
    <row r="750" spans="1:35" s="5" customFormat="1" ht="84.9" hidden="1" customHeight="1" x14ac:dyDescent="0.3">
      <c r="A750" s="7">
        <v>749</v>
      </c>
      <c r="B750" s="8" t="s">
        <v>1176</v>
      </c>
      <c r="C750" s="8" t="s">
        <v>1177</v>
      </c>
      <c r="D750" s="8" t="s">
        <v>1177</v>
      </c>
      <c r="E750" s="8" t="s">
        <v>994</v>
      </c>
      <c r="F750" s="8" t="s">
        <v>1178</v>
      </c>
      <c r="G750" s="9">
        <v>153000</v>
      </c>
      <c r="H750" s="17">
        <v>1</v>
      </c>
      <c r="I750" s="4" t="s">
        <v>228</v>
      </c>
      <c r="J750" s="8" t="s">
        <v>15</v>
      </c>
      <c r="K750" s="8" t="s">
        <v>67</v>
      </c>
      <c r="L750" s="8" t="s">
        <v>1019</v>
      </c>
      <c r="M750" s="8" t="s">
        <v>1020</v>
      </c>
      <c r="N750" s="8" t="s">
        <v>69</v>
      </c>
      <c r="O750" s="8">
        <v>1.2</v>
      </c>
      <c r="P750" s="8" t="s">
        <v>17</v>
      </c>
      <c r="Q750" s="8" t="s">
        <v>1007</v>
      </c>
      <c r="R750" s="8" t="s">
        <v>1007</v>
      </c>
      <c r="S750" s="19" t="s">
        <v>1077</v>
      </c>
      <c r="T750" s="6">
        <v>2026</v>
      </c>
      <c r="U750" s="4" t="s">
        <v>4237</v>
      </c>
      <c r="V750" s="15" t="s">
        <v>4257</v>
      </c>
      <c r="W750" s="25"/>
      <c r="X750" s="25"/>
      <c r="Y750" s="25"/>
      <c r="Z750" s="25"/>
      <c r="AA750" s="25"/>
      <c r="AB750" s="25"/>
      <c r="AC750" s="25"/>
      <c r="AD750" s="7" t="str">
        <f t="shared" si="23"/>
        <v>PRT-YARACUY-45</v>
      </c>
      <c r="AE750" s="8" t="s">
        <v>109</v>
      </c>
      <c r="AF750" s="8"/>
      <c r="AG750" s="8"/>
      <c r="AH750" s="8" t="s">
        <v>984</v>
      </c>
      <c r="AI750" s="5">
        <f t="shared" si="22"/>
        <v>45</v>
      </c>
    </row>
    <row r="751" spans="1:35" s="5" customFormat="1" ht="84.9" hidden="1" customHeight="1" x14ac:dyDescent="0.3">
      <c r="A751" s="7">
        <v>750</v>
      </c>
      <c r="B751" s="8" t="s">
        <v>1179</v>
      </c>
      <c r="C751" s="8" t="s">
        <v>4145</v>
      </c>
      <c r="D751" s="8" t="s">
        <v>1180</v>
      </c>
      <c r="E751" s="8" t="s">
        <v>994</v>
      </c>
      <c r="F751" s="8" t="s">
        <v>1181</v>
      </c>
      <c r="G751" s="9">
        <v>27953.212574215398</v>
      </c>
      <c r="H751" s="17">
        <v>2</v>
      </c>
      <c r="I751" s="4" t="s">
        <v>228</v>
      </c>
      <c r="J751" s="8" t="s">
        <v>15</v>
      </c>
      <c r="K751" s="8" t="s">
        <v>67</v>
      </c>
      <c r="L751" s="8" t="s">
        <v>1165</v>
      </c>
      <c r="M751" s="8" t="s">
        <v>998</v>
      </c>
      <c r="N751" s="8" t="s">
        <v>69</v>
      </c>
      <c r="O751" s="8">
        <v>15</v>
      </c>
      <c r="P751" s="8" t="s">
        <v>17</v>
      </c>
      <c r="Q751" s="8" t="s">
        <v>1166</v>
      </c>
      <c r="R751" s="8" t="s">
        <v>1167</v>
      </c>
      <c r="S751" s="19" t="s">
        <v>1041</v>
      </c>
      <c r="T751" s="6">
        <v>2025</v>
      </c>
      <c r="U751" s="4"/>
      <c r="V751" s="15"/>
      <c r="W751" s="25"/>
      <c r="X751" s="25"/>
      <c r="Y751" s="25"/>
      <c r="Z751" s="25"/>
      <c r="AA751" s="25"/>
      <c r="AB751" s="25"/>
      <c r="AC751" s="25"/>
      <c r="AD751" s="7" t="str">
        <f t="shared" si="23"/>
        <v>PRT-YARACUY-46</v>
      </c>
      <c r="AE751" s="8" t="s">
        <v>109</v>
      </c>
      <c r="AF751" s="8"/>
      <c r="AG751" s="8"/>
      <c r="AH751" s="8" t="s">
        <v>984</v>
      </c>
      <c r="AI751" s="5">
        <f t="shared" si="22"/>
        <v>46</v>
      </c>
    </row>
    <row r="752" spans="1:35" s="5" customFormat="1" ht="84.9" hidden="1" customHeight="1" x14ac:dyDescent="0.3">
      <c r="A752" s="7">
        <v>751</v>
      </c>
      <c r="B752" s="8" t="s">
        <v>1182</v>
      </c>
      <c r="C752" s="8" t="s">
        <v>1183</v>
      </c>
      <c r="D752" s="8" t="s">
        <v>1184</v>
      </c>
      <c r="E752" s="8" t="s">
        <v>994</v>
      </c>
      <c r="F752" s="8" t="s">
        <v>995</v>
      </c>
      <c r="G752" s="9">
        <v>225000</v>
      </c>
      <c r="H752" s="17">
        <v>1</v>
      </c>
      <c r="I752" s="4" t="s">
        <v>76</v>
      </c>
      <c r="J752" s="8" t="s">
        <v>15</v>
      </c>
      <c r="K752" s="8" t="s">
        <v>67</v>
      </c>
      <c r="L752" s="8" t="s">
        <v>1185</v>
      </c>
      <c r="M752" s="8" t="s">
        <v>998</v>
      </c>
      <c r="N752" s="8" t="s">
        <v>93</v>
      </c>
      <c r="O752" s="8">
        <v>1.5</v>
      </c>
      <c r="P752" s="8" t="s">
        <v>17</v>
      </c>
      <c r="Q752" s="8" t="s">
        <v>1012</v>
      </c>
      <c r="R752" s="8" t="s">
        <v>1185</v>
      </c>
      <c r="S752" s="19" t="s">
        <v>1058</v>
      </c>
      <c r="T752" s="6">
        <v>2026</v>
      </c>
      <c r="U752" s="4" t="s">
        <v>4237</v>
      </c>
      <c r="V752" s="15" t="s">
        <v>4257</v>
      </c>
      <c r="W752" s="25"/>
      <c r="X752" s="25"/>
      <c r="Y752" s="25"/>
      <c r="Z752" s="25"/>
      <c r="AA752" s="25"/>
      <c r="AB752" s="25"/>
      <c r="AC752" s="25"/>
      <c r="AD752" s="7" t="str">
        <f t="shared" si="23"/>
        <v>PRT-YARACUY-47</v>
      </c>
      <c r="AE752" s="8" t="s">
        <v>109</v>
      </c>
      <c r="AF752" s="8"/>
      <c r="AG752" s="8"/>
      <c r="AH752" s="8" t="s">
        <v>984</v>
      </c>
      <c r="AI752" s="5">
        <f t="shared" si="22"/>
        <v>47</v>
      </c>
    </row>
    <row r="753" spans="1:35" s="5" customFormat="1" ht="84.9" hidden="1" customHeight="1" x14ac:dyDescent="0.3">
      <c r="A753" s="7">
        <v>752</v>
      </c>
      <c r="B753" s="8" t="s">
        <v>1186</v>
      </c>
      <c r="C753" s="8" t="s">
        <v>1187</v>
      </c>
      <c r="D753" s="8" t="s">
        <v>1188</v>
      </c>
      <c r="E753" s="8" t="s">
        <v>994</v>
      </c>
      <c r="F753" s="8" t="s">
        <v>995</v>
      </c>
      <c r="G753" s="9">
        <v>75000</v>
      </c>
      <c r="H753" s="17">
        <v>1</v>
      </c>
      <c r="I753" s="4" t="s">
        <v>76</v>
      </c>
      <c r="J753" s="8" t="s">
        <v>15</v>
      </c>
      <c r="K753" s="8" t="s">
        <v>67</v>
      </c>
      <c r="L753" s="8" t="s">
        <v>1005</v>
      </c>
      <c r="M753" s="8" t="s">
        <v>1020</v>
      </c>
      <c r="N753" s="8" t="s">
        <v>93</v>
      </c>
      <c r="O753" s="8">
        <v>1.5</v>
      </c>
      <c r="P753" s="8" t="s">
        <v>17</v>
      </c>
      <c r="Q753" s="8" t="s">
        <v>1006</v>
      </c>
      <c r="R753" s="8" t="s">
        <v>1005</v>
      </c>
      <c r="S753" s="19" t="s">
        <v>1000</v>
      </c>
      <c r="T753" s="6">
        <v>2026</v>
      </c>
      <c r="U753" s="4" t="s">
        <v>4237</v>
      </c>
      <c r="V753" s="15" t="s">
        <v>4257</v>
      </c>
      <c r="W753" s="25"/>
      <c r="X753" s="25"/>
      <c r="Y753" s="25"/>
      <c r="Z753" s="25"/>
      <c r="AA753" s="25"/>
      <c r="AB753" s="25"/>
      <c r="AC753" s="25"/>
      <c r="AD753" s="7" t="str">
        <f t="shared" si="23"/>
        <v>PRT-YARACUY-48</v>
      </c>
      <c r="AE753" s="8" t="s">
        <v>109</v>
      </c>
      <c r="AF753" s="8"/>
      <c r="AG753" s="8"/>
      <c r="AH753" s="8" t="s">
        <v>984</v>
      </c>
      <c r="AI753" s="5">
        <f t="shared" si="22"/>
        <v>48</v>
      </c>
    </row>
    <row r="754" spans="1:35" s="5" customFormat="1" ht="84.9" hidden="1" customHeight="1" x14ac:dyDescent="0.3">
      <c r="A754" s="7">
        <v>753</v>
      </c>
      <c r="B754" s="8" t="s">
        <v>1189</v>
      </c>
      <c r="C754" s="8" t="s">
        <v>1190</v>
      </c>
      <c r="D754" s="8" t="s">
        <v>1191</v>
      </c>
      <c r="E754" s="8" t="s">
        <v>994</v>
      </c>
      <c r="F754" s="8" t="s">
        <v>995</v>
      </c>
      <c r="G754" s="9">
        <v>75000</v>
      </c>
      <c r="H754" s="17">
        <v>1</v>
      </c>
      <c r="I754" s="4" t="s">
        <v>76</v>
      </c>
      <c r="J754" s="8" t="s">
        <v>15</v>
      </c>
      <c r="K754" s="8" t="s">
        <v>67</v>
      </c>
      <c r="L754" s="8" t="s">
        <v>1019</v>
      </c>
      <c r="M754" s="8" t="s">
        <v>1020</v>
      </c>
      <c r="N754" s="8" t="s">
        <v>93</v>
      </c>
      <c r="O754" s="8">
        <v>2.5</v>
      </c>
      <c r="P754" s="8" t="s">
        <v>17</v>
      </c>
      <c r="Q754" s="8" t="s">
        <v>1021</v>
      </c>
      <c r="R754" s="8" t="s">
        <v>1007</v>
      </c>
      <c r="S754" s="19" t="s">
        <v>1058</v>
      </c>
      <c r="T754" s="6">
        <v>2026</v>
      </c>
      <c r="U754" s="4" t="s">
        <v>4237</v>
      </c>
      <c r="V754" s="15" t="s">
        <v>4257</v>
      </c>
      <c r="W754" s="25"/>
      <c r="X754" s="25"/>
      <c r="Y754" s="25"/>
      <c r="Z754" s="25"/>
      <c r="AA754" s="25"/>
      <c r="AB754" s="25"/>
      <c r="AC754" s="25"/>
      <c r="AD754" s="7" t="str">
        <f t="shared" si="23"/>
        <v>PRT-YARACUY-49</v>
      </c>
      <c r="AE754" s="8" t="s">
        <v>109</v>
      </c>
      <c r="AF754" s="8"/>
      <c r="AG754" s="8"/>
      <c r="AH754" s="8" t="s">
        <v>984</v>
      </c>
      <c r="AI754" s="5">
        <f t="shared" si="22"/>
        <v>49</v>
      </c>
    </row>
    <row r="755" spans="1:35" s="5" customFormat="1" ht="84.9" hidden="1" customHeight="1" x14ac:dyDescent="0.3">
      <c r="A755" s="7">
        <v>754</v>
      </c>
      <c r="B755" s="8" t="s">
        <v>1192</v>
      </c>
      <c r="C755" s="8" t="s">
        <v>1193</v>
      </c>
      <c r="D755" s="8" t="s">
        <v>1194</v>
      </c>
      <c r="E755" s="8" t="s">
        <v>994</v>
      </c>
      <c r="F755" s="8" t="s">
        <v>995</v>
      </c>
      <c r="G755" s="9">
        <v>75000</v>
      </c>
      <c r="H755" s="17">
        <v>1</v>
      </c>
      <c r="I755" s="4" t="s">
        <v>76</v>
      </c>
      <c r="J755" s="8" t="s">
        <v>15</v>
      </c>
      <c r="K755" s="8" t="s">
        <v>67</v>
      </c>
      <c r="L755" s="8" t="s">
        <v>1019</v>
      </c>
      <c r="M755" s="8" t="s">
        <v>1020</v>
      </c>
      <c r="N755" s="8" t="s">
        <v>93</v>
      </c>
      <c r="O755" s="8">
        <v>3.5</v>
      </c>
      <c r="P755" s="8" t="s">
        <v>17</v>
      </c>
      <c r="Q755" s="8" t="s">
        <v>12</v>
      </c>
      <c r="R755" s="8" t="s">
        <v>1007</v>
      </c>
      <c r="S755" s="19" t="s">
        <v>1014</v>
      </c>
      <c r="T755" s="6">
        <v>2026</v>
      </c>
      <c r="U755" s="4" t="s">
        <v>4237</v>
      </c>
      <c r="V755" s="15" t="s">
        <v>4257</v>
      </c>
      <c r="W755" s="25"/>
      <c r="X755" s="25"/>
      <c r="Y755" s="25"/>
      <c r="Z755" s="25"/>
      <c r="AA755" s="25"/>
      <c r="AB755" s="25"/>
      <c r="AC755" s="25"/>
      <c r="AD755" s="7" t="str">
        <f t="shared" si="23"/>
        <v>PRT-YARACUY-50</v>
      </c>
      <c r="AE755" s="8" t="s">
        <v>109</v>
      </c>
      <c r="AF755" s="8"/>
      <c r="AG755" s="8"/>
      <c r="AH755" s="8" t="s">
        <v>984</v>
      </c>
      <c r="AI755" s="5">
        <f t="shared" si="22"/>
        <v>50</v>
      </c>
    </row>
    <row r="756" spans="1:35" s="5" customFormat="1" ht="84.9" hidden="1" customHeight="1" x14ac:dyDescent="0.3">
      <c r="A756" s="7">
        <v>755</v>
      </c>
      <c r="B756" s="8" t="s">
        <v>1195</v>
      </c>
      <c r="C756" s="8" t="s">
        <v>1196</v>
      </c>
      <c r="D756" s="8" t="s">
        <v>1197</v>
      </c>
      <c r="E756" s="8" t="s">
        <v>994</v>
      </c>
      <c r="F756" s="8" t="s">
        <v>995</v>
      </c>
      <c r="G756" s="9">
        <v>75000</v>
      </c>
      <c r="H756" s="17">
        <v>1</v>
      </c>
      <c r="I756" s="4" t="s">
        <v>76</v>
      </c>
      <c r="J756" s="8" t="s">
        <v>15</v>
      </c>
      <c r="K756" s="8" t="s">
        <v>67</v>
      </c>
      <c r="L756" s="8" t="s">
        <v>1040</v>
      </c>
      <c r="M756" s="8" t="s">
        <v>998</v>
      </c>
      <c r="N756" s="8" t="s">
        <v>93</v>
      </c>
      <c r="O756" s="8">
        <v>2.7</v>
      </c>
      <c r="P756" s="8" t="s">
        <v>17</v>
      </c>
      <c r="Q756" s="8" t="s">
        <v>1039</v>
      </c>
      <c r="R756" s="8" t="s">
        <v>1040</v>
      </c>
      <c r="S756" s="19" t="s">
        <v>1058</v>
      </c>
      <c r="T756" s="6">
        <v>2026</v>
      </c>
      <c r="U756" s="4" t="s">
        <v>4237</v>
      </c>
      <c r="V756" s="15" t="s">
        <v>4257</v>
      </c>
      <c r="W756" s="25"/>
      <c r="X756" s="25"/>
      <c r="Y756" s="25"/>
      <c r="Z756" s="25"/>
      <c r="AA756" s="25"/>
      <c r="AB756" s="25"/>
      <c r="AC756" s="25"/>
      <c r="AD756" s="7" t="str">
        <f t="shared" si="23"/>
        <v>PRT-YARACUY-51</v>
      </c>
      <c r="AE756" s="8" t="s">
        <v>109</v>
      </c>
      <c r="AF756" s="8"/>
      <c r="AG756" s="8"/>
      <c r="AH756" s="8" t="s">
        <v>984</v>
      </c>
      <c r="AI756" s="5">
        <f t="shared" si="22"/>
        <v>51</v>
      </c>
    </row>
    <row r="757" spans="1:35" s="5" customFormat="1" ht="84.9" hidden="1" customHeight="1" x14ac:dyDescent="0.3">
      <c r="A757" s="7">
        <v>756</v>
      </c>
      <c r="B757" s="8" t="s">
        <v>1198</v>
      </c>
      <c r="C757" s="8" t="s">
        <v>1199</v>
      </c>
      <c r="D757" s="8" t="s">
        <v>1200</v>
      </c>
      <c r="E757" s="8" t="s">
        <v>994</v>
      </c>
      <c r="F757" s="8" t="s">
        <v>995</v>
      </c>
      <c r="G757" s="9">
        <v>75000</v>
      </c>
      <c r="H757" s="17">
        <v>1</v>
      </c>
      <c r="I757" s="4" t="s">
        <v>76</v>
      </c>
      <c r="J757" s="8" t="s">
        <v>15</v>
      </c>
      <c r="K757" s="8" t="s">
        <v>67</v>
      </c>
      <c r="L757" s="8" t="s">
        <v>1065</v>
      </c>
      <c r="M757" s="8" t="s">
        <v>998</v>
      </c>
      <c r="N757" s="8" t="s">
        <v>93</v>
      </c>
      <c r="O757" s="8">
        <v>2</v>
      </c>
      <c r="P757" s="8" t="s">
        <v>17</v>
      </c>
      <c r="Q757" s="8" t="s">
        <v>1066</v>
      </c>
      <c r="R757" s="8" t="s">
        <v>1067</v>
      </c>
      <c r="S757" s="19" t="s">
        <v>1014</v>
      </c>
      <c r="T757" s="6">
        <v>2026</v>
      </c>
      <c r="U757" s="4" t="s">
        <v>4237</v>
      </c>
      <c r="V757" s="15" t="s">
        <v>4257</v>
      </c>
      <c r="W757" s="25"/>
      <c r="X757" s="25"/>
      <c r="Y757" s="25"/>
      <c r="Z757" s="25"/>
      <c r="AA757" s="25"/>
      <c r="AB757" s="25"/>
      <c r="AC757" s="25"/>
      <c r="AD757" s="7" t="str">
        <f t="shared" si="23"/>
        <v>PRT-YARACUY-52</v>
      </c>
      <c r="AE757" s="8" t="s">
        <v>109</v>
      </c>
      <c r="AF757" s="8"/>
      <c r="AG757" s="8"/>
      <c r="AH757" s="8" t="s">
        <v>984</v>
      </c>
      <c r="AI757" s="5">
        <f t="shared" si="22"/>
        <v>52</v>
      </c>
    </row>
    <row r="758" spans="1:35" s="5" customFormat="1" ht="84.9" hidden="1" customHeight="1" x14ac:dyDescent="0.3">
      <c r="A758" s="7">
        <v>757</v>
      </c>
      <c r="B758" s="8" t="s">
        <v>1201</v>
      </c>
      <c r="C758" s="8" t="s">
        <v>1202</v>
      </c>
      <c r="D758" s="8" t="s">
        <v>1203</v>
      </c>
      <c r="E758" s="8" t="s">
        <v>994</v>
      </c>
      <c r="F758" s="8" t="s">
        <v>995</v>
      </c>
      <c r="G758" s="9">
        <v>75000</v>
      </c>
      <c r="H758" s="17">
        <v>1</v>
      </c>
      <c r="I758" s="4" t="s">
        <v>76</v>
      </c>
      <c r="J758" s="8" t="s">
        <v>15</v>
      </c>
      <c r="K758" s="8" t="s">
        <v>67</v>
      </c>
      <c r="L758" s="8" t="s">
        <v>997</v>
      </c>
      <c r="M758" s="8" t="s">
        <v>998</v>
      </c>
      <c r="N758" s="8" t="s">
        <v>93</v>
      </c>
      <c r="O758" s="8">
        <v>4</v>
      </c>
      <c r="P758" s="8" t="s">
        <v>17</v>
      </c>
      <c r="Q758" s="8" t="s">
        <v>999</v>
      </c>
      <c r="R758" s="8" t="s">
        <v>997</v>
      </c>
      <c r="S758" s="19" t="s">
        <v>1</v>
      </c>
      <c r="T758" s="6">
        <v>2026</v>
      </c>
      <c r="U758" s="4" t="s">
        <v>4237</v>
      </c>
      <c r="V758" s="15" t="s">
        <v>4257</v>
      </c>
      <c r="W758" s="25"/>
      <c r="X758" s="25"/>
      <c r="Y758" s="25"/>
      <c r="Z758" s="25"/>
      <c r="AA758" s="25"/>
      <c r="AB758" s="25"/>
      <c r="AC758" s="25"/>
      <c r="AD758" s="7" t="str">
        <f t="shared" si="23"/>
        <v>PRT-YARACUY-53</v>
      </c>
      <c r="AE758" s="8" t="s">
        <v>109</v>
      </c>
      <c r="AF758" s="8"/>
      <c r="AG758" s="8"/>
      <c r="AH758" s="8" t="s">
        <v>984</v>
      </c>
      <c r="AI758" s="5">
        <f t="shared" si="22"/>
        <v>53</v>
      </c>
    </row>
    <row r="759" spans="1:35" s="5" customFormat="1" ht="84.9" hidden="1" customHeight="1" x14ac:dyDescent="0.3">
      <c r="A759" s="7">
        <v>758</v>
      </c>
      <c r="B759" s="8" t="s">
        <v>1204</v>
      </c>
      <c r="C759" s="8" t="s">
        <v>1205</v>
      </c>
      <c r="D759" s="8" t="s">
        <v>1206</v>
      </c>
      <c r="E759" s="8" t="s">
        <v>994</v>
      </c>
      <c r="F759" s="8" t="s">
        <v>1207</v>
      </c>
      <c r="G759" s="9">
        <v>172046.25</v>
      </c>
      <c r="H759" s="17">
        <v>4</v>
      </c>
      <c r="I759" s="4" t="s">
        <v>228</v>
      </c>
      <c r="J759" s="8" t="s">
        <v>15</v>
      </c>
      <c r="K759" s="8" t="s">
        <v>67</v>
      </c>
      <c r="L759" s="8" t="s">
        <v>1208</v>
      </c>
      <c r="M759" s="8" t="s">
        <v>1033</v>
      </c>
      <c r="N759" s="8" t="s">
        <v>69</v>
      </c>
      <c r="O759" s="8">
        <v>4.5</v>
      </c>
      <c r="P759" s="8" t="s">
        <v>17</v>
      </c>
      <c r="Q759" s="8" t="s">
        <v>1209</v>
      </c>
      <c r="R759" s="8" t="s">
        <v>1007</v>
      </c>
      <c r="S759" s="19" t="s">
        <v>1000</v>
      </c>
      <c r="T759" s="6">
        <v>2026</v>
      </c>
      <c r="U759" s="4" t="s">
        <v>4237</v>
      </c>
      <c r="V759" s="15" t="s">
        <v>4265</v>
      </c>
      <c r="W759" s="25"/>
      <c r="X759" s="25"/>
      <c r="Y759" s="25"/>
      <c r="Z759" s="25"/>
      <c r="AA759" s="25"/>
      <c r="AB759" s="25"/>
      <c r="AC759" s="25"/>
      <c r="AD759" s="7" t="str">
        <f t="shared" si="23"/>
        <v>PRT-YARACUY-54</v>
      </c>
      <c r="AE759" s="8" t="s">
        <v>109</v>
      </c>
      <c r="AF759" s="8"/>
      <c r="AG759" s="8"/>
      <c r="AH759" s="8" t="s">
        <v>984</v>
      </c>
      <c r="AI759" s="5">
        <f t="shared" si="22"/>
        <v>54</v>
      </c>
    </row>
    <row r="760" spans="1:35" s="5" customFormat="1" ht="84.9" hidden="1" customHeight="1" x14ac:dyDescent="0.3">
      <c r="A760" s="7">
        <v>759</v>
      </c>
      <c r="B760" s="8" t="s">
        <v>1210</v>
      </c>
      <c r="C760" s="8" t="s">
        <v>1211</v>
      </c>
      <c r="D760" s="8" t="s">
        <v>1212</v>
      </c>
      <c r="E760" s="8" t="s">
        <v>994</v>
      </c>
      <c r="F760" s="8" t="s">
        <v>1207</v>
      </c>
      <c r="G760" s="9">
        <v>133813.75</v>
      </c>
      <c r="H760" s="17">
        <v>3</v>
      </c>
      <c r="I760" s="4" t="s">
        <v>228</v>
      </c>
      <c r="J760" s="8" t="s">
        <v>15</v>
      </c>
      <c r="K760" s="8" t="s">
        <v>67</v>
      </c>
      <c r="L760" s="8" t="s">
        <v>1040</v>
      </c>
      <c r="M760" s="8" t="s">
        <v>1033</v>
      </c>
      <c r="N760" s="8" t="s">
        <v>69</v>
      </c>
      <c r="O760" s="8">
        <v>3.5</v>
      </c>
      <c r="P760" s="8" t="s">
        <v>17</v>
      </c>
      <c r="Q760" s="8" t="s">
        <v>1039</v>
      </c>
      <c r="R760" s="8" t="s">
        <v>1040</v>
      </c>
      <c r="S760" s="19" t="s">
        <v>1213</v>
      </c>
      <c r="T760" s="6">
        <v>2026</v>
      </c>
      <c r="U760" s="4" t="s">
        <v>4237</v>
      </c>
      <c r="V760" s="15" t="s">
        <v>4240</v>
      </c>
      <c r="W760" s="25"/>
      <c r="X760" s="25"/>
      <c r="Y760" s="25"/>
      <c r="Z760" s="25"/>
      <c r="AA760" s="25"/>
      <c r="AB760" s="25"/>
      <c r="AC760" s="25"/>
      <c r="AD760" s="7" t="str">
        <f t="shared" si="23"/>
        <v>PRT-YARACUY-55</v>
      </c>
      <c r="AE760" s="8" t="s">
        <v>109</v>
      </c>
      <c r="AF760" s="8"/>
      <c r="AG760" s="8"/>
      <c r="AH760" s="8" t="s">
        <v>984</v>
      </c>
      <c r="AI760" s="5">
        <f t="shared" si="22"/>
        <v>55</v>
      </c>
    </row>
    <row r="761" spans="1:35" s="5" customFormat="1" ht="84.9" hidden="1" customHeight="1" x14ac:dyDescent="0.3">
      <c r="A761" s="7">
        <v>760</v>
      </c>
      <c r="B761" s="8" t="s">
        <v>1214</v>
      </c>
      <c r="C761" s="8" t="s">
        <v>1215</v>
      </c>
      <c r="D761" s="8" t="s">
        <v>1216</v>
      </c>
      <c r="E761" s="8" t="s">
        <v>994</v>
      </c>
      <c r="F761" s="8" t="s">
        <v>1207</v>
      </c>
      <c r="G761" s="9">
        <v>38232.5</v>
      </c>
      <c r="H761" s="17">
        <v>2</v>
      </c>
      <c r="I761" s="4" t="s">
        <v>228</v>
      </c>
      <c r="J761" s="8" t="s">
        <v>15</v>
      </c>
      <c r="K761" s="8" t="s">
        <v>67</v>
      </c>
      <c r="L761" s="8" t="s">
        <v>1185</v>
      </c>
      <c r="M761" s="8" t="s">
        <v>1033</v>
      </c>
      <c r="N761" s="8" t="s">
        <v>69</v>
      </c>
      <c r="O761" s="8">
        <v>1</v>
      </c>
      <c r="P761" s="8" t="s">
        <v>17</v>
      </c>
      <c r="Q761" s="8" t="s">
        <v>1012</v>
      </c>
      <c r="R761" s="8" t="s">
        <v>1185</v>
      </c>
      <c r="S761" s="19" t="s">
        <v>1041</v>
      </c>
      <c r="T761" s="6">
        <v>2025</v>
      </c>
      <c r="U761" s="4"/>
      <c r="V761" s="15"/>
      <c r="W761" s="25"/>
      <c r="X761" s="25"/>
      <c r="Y761" s="25"/>
      <c r="Z761" s="25"/>
      <c r="AA761" s="25"/>
      <c r="AB761" s="25"/>
      <c r="AC761" s="25"/>
      <c r="AD761" s="7" t="str">
        <f t="shared" si="23"/>
        <v>PRT-YARACUY-56</v>
      </c>
      <c r="AE761" s="8" t="s">
        <v>109</v>
      </c>
      <c r="AF761" s="8"/>
      <c r="AG761" s="8"/>
      <c r="AH761" s="8" t="s">
        <v>984</v>
      </c>
      <c r="AI761" s="5">
        <f t="shared" si="22"/>
        <v>56</v>
      </c>
    </row>
    <row r="762" spans="1:35" s="5" customFormat="1" ht="84.9" hidden="1" customHeight="1" x14ac:dyDescent="0.3">
      <c r="A762" s="7">
        <v>761</v>
      </c>
      <c r="B762" s="8" t="s">
        <v>1217</v>
      </c>
      <c r="C762" s="8" t="s">
        <v>1218</v>
      </c>
      <c r="D762" s="8" t="s">
        <v>1219</v>
      </c>
      <c r="E762" s="8" t="s">
        <v>994</v>
      </c>
      <c r="F762" s="8" t="s">
        <v>1207</v>
      </c>
      <c r="G762" s="9">
        <v>19116.25</v>
      </c>
      <c r="H762" s="17">
        <v>2</v>
      </c>
      <c r="I762" s="4" t="s">
        <v>228</v>
      </c>
      <c r="J762" s="8" t="s">
        <v>15</v>
      </c>
      <c r="K762" s="8" t="s">
        <v>67</v>
      </c>
      <c r="L762" s="8" t="s">
        <v>1185</v>
      </c>
      <c r="M762" s="8" t="s">
        <v>1033</v>
      </c>
      <c r="N762" s="8" t="s">
        <v>69</v>
      </c>
      <c r="O762" s="8">
        <v>0.5</v>
      </c>
      <c r="P762" s="8" t="s">
        <v>17</v>
      </c>
      <c r="Q762" s="8" t="s">
        <v>1220</v>
      </c>
      <c r="R762" s="8" t="s">
        <v>1220</v>
      </c>
      <c r="S762" s="19" t="s">
        <v>1041</v>
      </c>
      <c r="T762" s="6">
        <v>2025</v>
      </c>
      <c r="U762" s="4"/>
      <c r="V762" s="15"/>
      <c r="W762" s="25"/>
      <c r="X762" s="25"/>
      <c r="Y762" s="25"/>
      <c r="Z762" s="25"/>
      <c r="AA762" s="25"/>
      <c r="AB762" s="25"/>
      <c r="AC762" s="25"/>
      <c r="AD762" s="7" t="str">
        <f t="shared" si="23"/>
        <v>PRT-YARACUY-57</v>
      </c>
      <c r="AE762" s="8" t="s">
        <v>109</v>
      </c>
      <c r="AF762" s="8"/>
      <c r="AG762" s="8"/>
      <c r="AH762" s="8" t="s">
        <v>984</v>
      </c>
      <c r="AI762" s="5">
        <f t="shared" si="22"/>
        <v>57</v>
      </c>
    </row>
    <row r="763" spans="1:35" s="5" customFormat="1" ht="84.9" hidden="1" customHeight="1" x14ac:dyDescent="0.3">
      <c r="A763" s="7">
        <v>762</v>
      </c>
      <c r="B763" s="8" t="s">
        <v>1221</v>
      </c>
      <c r="C763" s="8" t="s">
        <v>1222</v>
      </c>
      <c r="D763" s="8" t="s">
        <v>1223</v>
      </c>
      <c r="E763" s="8" t="s">
        <v>994</v>
      </c>
      <c r="F763" s="8" t="s">
        <v>1207</v>
      </c>
      <c r="G763" s="9">
        <v>57348.75</v>
      </c>
      <c r="H763" s="17">
        <v>3</v>
      </c>
      <c r="I763" s="4" t="s">
        <v>228</v>
      </c>
      <c r="J763" s="8" t="s">
        <v>15</v>
      </c>
      <c r="K763" s="8" t="s">
        <v>67</v>
      </c>
      <c r="L763" s="8" t="s">
        <v>1072</v>
      </c>
      <c r="M763" s="8" t="s">
        <v>1033</v>
      </c>
      <c r="N763" s="8" t="s">
        <v>69</v>
      </c>
      <c r="O763" s="8">
        <v>1.5</v>
      </c>
      <c r="P763" s="8" t="s">
        <v>17</v>
      </c>
      <c r="Q763" s="8" t="s">
        <v>1073</v>
      </c>
      <c r="R763" s="8" t="s">
        <v>1072</v>
      </c>
      <c r="S763" s="19" t="s">
        <v>1041</v>
      </c>
      <c r="T763" s="6">
        <v>2025</v>
      </c>
      <c r="U763" s="4"/>
      <c r="V763" s="15"/>
      <c r="W763" s="25"/>
      <c r="X763" s="25"/>
      <c r="Y763" s="25"/>
      <c r="Z763" s="25"/>
      <c r="AA763" s="25"/>
      <c r="AB763" s="25"/>
      <c r="AC763" s="25"/>
      <c r="AD763" s="7" t="str">
        <f t="shared" si="23"/>
        <v>PRT-YARACUY-58</v>
      </c>
      <c r="AE763" s="8" t="s">
        <v>109</v>
      </c>
      <c r="AF763" s="8"/>
      <c r="AG763" s="8"/>
      <c r="AH763" s="8" t="s">
        <v>984</v>
      </c>
      <c r="AI763" s="5">
        <f t="shared" si="22"/>
        <v>58</v>
      </c>
    </row>
    <row r="764" spans="1:35" s="5" customFormat="1" ht="84.9" hidden="1" customHeight="1" x14ac:dyDescent="0.3">
      <c r="A764" s="7">
        <v>763</v>
      </c>
      <c r="B764" s="8" t="s">
        <v>3839</v>
      </c>
      <c r="C764" s="8" t="s">
        <v>1224</v>
      </c>
      <c r="D764" s="8" t="s">
        <v>1225</v>
      </c>
      <c r="E764" s="8" t="s">
        <v>994</v>
      </c>
      <c r="F764" s="8" t="s">
        <v>1164</v>
      </c>
      <c r="G764" s="9">
        <v>194400</v>
      </c>
      <c r="H764" s="17">
        <v>3</v>
      </c>
      <c r="I764" s="4" t="s">
        <v>76</v>
      </c>
      <c r="J764" s="8" t="s">
        <v>15</v>
      </c>
      <c r="K764" s="8" t="s">
        <v>67</v>
      </c>
      <c r="L764" s="8" t="s">
        <v>1226</v>
      </c>
      <c r="M764" s="8" t="s">
        <v>1020</v>
      </c>
      <c r="N764" s="8" t="s">
        <v>69</v>
      </c>
      <c r="O764" s="8">
        <v>50</v>
      </c>
      <c r="P764" s="8" t="s">
        <v>17</v>
      </c>
      <c r="Q764" s="8" t="s">
        <v>1227</v>
      </c>
      <c r="R764" s="8" t="s">
        <v>1228</v>
      </c>
      <c r="S764" s="19" t="s">
        <v>1168</v>
      </c>
      <c r="T764" s="6">
        <v>2026</v>
      </c>
      <c r="U764" s="4" t="s">
        <v>4237</v>
      </c>
      <c r="V764" s="15" t="s">
        <v>4240</v>
      </c>
      <c r="W764" s="25"/>
      <c r="X764" s="25"/>
      <c r="Y764" s="25"/>
      <c r="Z764" s="25"/>
      <c r="AA764" s="25"/>
      <c r="AB764" s="25"/>
      <c r="AC764" s="25"/>
      <c r="AD764" s="7" t="str">
        <f t="shared" si="23"/>
        <v>PRT-YARACUY-59</v>
      </c>
      <c r="AE764" s="8" t="s">
        <v>109</v>
      </c>
      <c r="AF764" s="8"/>
      <c r="AG764" s="8"/>
      <c r="AH764" s="8" t="s">
        <v>984</v>
      </c>
      <c r="AI764" s="5">
        <f t="shared" si="22"/>
        <v>59</v>
      </c>
    </row>
    <row r="765" spans="1:35" s="5" customFormat="1" ht="84.9" hidden="1" customHeight="1" x14ac:dyDescent="0.3">
      <c r="A765" s="7">
        <v>764</v>
      </c>
      <c r="B765" s="8" t="s">
        <v>3840</v>
      </c>
      <c r="C765" s="8" t="s">
        <v>1224</v>
      </c>
      <c r="D765" s="8" t="s">
        <v>1229</v>
      </c>
      <c r="E765" s="8" t="s">
        <v>994</v>
      </c>
      <c r="F765" s="8" t="s">
        <v>1164</v>
      </c>
      <c r="G765" s="9">
        <v>194400</v>
      </c>
      <c r="H765" s="17">
        <v>3</v>
      </c>
      <c r="I765" s="4" t="s">
        <v>76</v>
      </c>
      <c r="J765" s="8" t="s">
        <v>15</v>
      </c>
      <c r="K765" s="8" t="s">
        <v>67</v>
      </c>
      <c r="L765" s="8" t="s">
        <v>1230</v>
      </c>
      <c r="M765" s="8" t="s">
        <v>998</v>
      </c>
      <c r="N765" s="8" t="s">
        <v>69</v>
      </c>
      <c r="O765" s="8">
        <v>75</v>
      </c>
      <c r="P765" s="8" t="s">
        <v>17</v>
      </c>
      <c r="Q765" s="8" t="s">
        <v>1231</v>
      </c>
      <c r="R765" s="8" t="s">
        <v>1232</v>
      </c>
      <c r="S765" s="19" t="s">
        <v>1168</v>
      </c>
      <c r="T765" s="6">
        <v>2026</v>
      </c>
      <c r="U765" s="4" t="s">
        <v>4237</v>
      </c>
      <c r="V765" s="15" t="s">
        <v>4240</v>
      </c>
      <c r="W765" s="25"/>
      <c r="X765" s="25"/>
      <c r="Y765" s="25"/>
      <c r="Z765" s="25"/>
      <c r="AA765" s="25"/>
      <c r="AB765" s="25"/>
      <c r="AC765" s="25"/>
      <c r="AD765" s="7" t="str">
        <f t="shared" si="23"/>
        <v>PRT-YARACUY-60</v>
      </c>
      <c r="AE765" s="8" t="s">
        <v>109</v>
      </c>
      <c r="AF765" s="8"/>
      <c r="AG765" s="8"/>
      <c r="AH765" s="8" t="s">
        <v>984</v>
      </c>
      <c r="AI765" s="5">
        <f t="shared" si="22"/>
        <v>60</v>
      </c>
    </row>
    <row r="766" spans="1:35" s="5" customFormat="1" ht="84.9" hidden="1" customHeight="1" x14ac:dyDescent="0.3">
      <c r="A766" s="7">
        <v>765</v>
      </c>
      <c r="B766" s="8" t="s">
        <v>1233</v>
      </c>
      <c r="C766" s="8" t="s">
        <v>4146</v>
      </c>
      <c r="D766" s="8" t="s">
        <v>1180</v>
      </c>
      <c r="E766" s="8" t="s">
        <v>994</v>
      </c>
      <c r="F766" s="8" t="s">
        <v>1181</v>
      </c>
      <c r="G766" s="9">
        <v>27953.212574215398</v>
      </c>
      <c r="H766" s="17">
        <v>5</v>
      </c>
      <c r="I766" s="4" t="s">
        <v>228</v>
      </c>
      <c r="J766" s="8" t="s">
        <v>15</v>
      </c>
      <c r="K766" s="8" t="s">
        <v>67</v>
      </c>
      <c r="L766" s="8" t="s">
        <v>1234</v>
      </c>
      <c r="M766" s="8" t="s">
        <v>1020</v>
      </c>
      <c r="N766" s="8" t="s">
        <v>69</v>
      </c>
      <c r="O766" s="8">
        <v>25</v>
      </c>
      <c r="P766" s="8" t="s">
        <v>17</v>
      </c>
      <c r="Q766" s="8" t="s">
        <v>1235</v>
      </c>
      <c r="R766" s="8" t="s">
        <v>1228</v>
      </c>
      <c r="S766" s="19" t="s">
        <v>1041</v>
      </c>
      <c r="T766" s="6">
        <v>2025</v>
      </c>
      <c r="U766" s="4"/>
      <c r="V766" s="15"/>
      <c r="W766" s="25"/>
      <c r="X766" s="25"/>
      <c r="Y766" s="25"/>
      <c r="Z766" s="25"/>
      <c r="AA766" s="25"/>
      <c r="AB766" s="25"/>
      <c r="AC766" s="25"/>
      <c r="AD766" s="7" t="str">
        <f t="shared" si="23"/>
        <v>PRT-YARACUY-61</v>
      </c>
      <c r="AE766" s="8" t="s">
        <v>109</v>
      </c>
      <c r="AF766" s="8"/>
      <c r="AG766" s="8"/>
      <c r="AH766" s="8" t="s">
        <v>984</v>
      </c>
      <c r="AI766" s="5">
        <f t="shared" si="22"/>
        <v>61</v>
      </c>
    </row>
    <row r="767" spans="1:35" s="5" customFormat="1" ht="84.9" hidden="1" customHeight="1" x14ac:dyDescent="0.3">
      <c r="A767" s="7">
        <v>766</v>
      </c>
      <c r="B767" s="8" t="s">
        <v>1236</v>
      </c>
      <c r="C767" s="8" t="s">
        <v>4147</v>
      </c>
      <c r="D767" s="8" t="s">
        <v>1180</v>
      </c>
      <c r="E767" s="8" t="s">
        <v>994</v>
      </c>
      <c r="F767" s="8" t="s">
        <v>1181</v>
      </c>
      <c r="G767" s="9">
        <v>27953.212574215398</v>
      </c>
      <c r="H767" s="17">
        <v>5</v>
      </c>
      <c r="I767" s="4" t="s">
        <v>228</v>
      </c>
      <c r="J767" s="8" t="s">
        <v>15</v>
      </c>
      <c r="K767" s="8" t="s">
        <v>67</v>
      </c>
      <c r="L767" s="8" t="s">
        <v>1237</v>
      </c>
      <c r="M767" s="8" t="s">
        <v>998</v>
      </c>
      <c r="N767" s="8" t="s">
        <v>69</v>
      </c>
      <c r="O767" s="8">
        <v>30</v>
      </c>
      <c r="P767" s="8" t="s">
        <v>17</v>
      </c>
      <c r="Q767" s="8" t="s">
        <v>1238</v>
      </c>
      <c r="R767" s="8" t="s">
        <v>1238</v>
      </c>
      <c r="S767" s="19" t="s">
        <v>1041</v>
      </c>
      <c r="T767" s="6">
        <v>2025</v>
      </c>
      <c r="U767" s="4"/>
      <c r="V767" s="15"/>
      <c r="W767" s="25"/>
      <c r="X767" s="25"/>
      <c r="Y767" s="25"/>
      <c r="Z767" s="25"/>
      <c r="AA767" s="25"/>
      <c r="AB767" s="25"/>
      <c r="AC767" s="25"/>
      <c r="AD767" s="7" t="str">
        <f t="shared" si="23"/>
        <v>PRT-YARACUY-62</v>
      </c>
      <c r="AE767" s="8" t="s">
        <v>109</v>
      </c>
      <c r="AF767" s="8"/>
      <c r="AG767" s="8"/>
      <c r="AH767" s="8" t="s">
        <v>984</v>
      </c>
      <c r="AI767" s="5">
        <f t="shared" ref="AI767:AI830" si="24">+AI766+1</f>
        <v>62</v>
      </c>
    </row>
    <row r="768" spans="1:35" s="5" customFormat="1" ht="84.9" hidden="1" customHeight="1" x14ac:dyDescent="0.3">
      <c r="A768" s="7">
        <v>767</v>
      </c>
      <c r="B768" s="8" t="s">
        <v>1239</v>
      </c>
      <c r="C768" s="8" t="s">
        <v>1240</v>
      </c>
      <c r="D768" s="8" t="s">
        <v>1241</v>
      </c>
      <c r="E768" s="8" t="s">
        <v>994</v>
      </c>
      <c r="F768" s="8" t="s">
        <v>1242</v>
      </c>
      <c r="G768" s="9">
        <v>21737.5</v>
      </c>
      <c r="H768" s="17">
        <v>1</v>
      </c>
      <c r="I768" s="4" t="s">
        <v>76</v>
      </c>
      <c r="J768" s="8" t="s">
        <v>15</v>
      </c>
      <c r="K768" s="8" t="s">
        <v>67</v>
      </c>
      <c r="L768" s="8" t="s">
        <v>955</v>
      </c>
      <c r="M768" s="8" t="s">
        <v>1020</v>
      </c>
      <c r="N768" s="8" t="s">
        <v>69</v>
      </c>
      <c r="O768" s="8">
        <v>23</v>
      </c>
      <c r="P768" s="8" t="s">
        <v>17</v>
      </c>
      <c r="Q768" s="8" t="s">
        <v>1243</v>
      </c>
      <c r="R768" s="8" t="s">
        <v>1244</v>
      </c>
      <c r="S768" s="19" t="s">
        <v>1022</v>
      </c>
      <c r="T768" s="6">
        <v>2025</v>
      </c>
      <c r="U768" s="4"/>
      <c r="V768" s="15"/>
      <c r="W768" s="25"/>
      <c r="X768" s="25"/>
      <c r="Y768" s="25"/>
      <c r="Z768" s="25"/>
      <c r="AA768" s="25"/>
      <c r="AB768" s="25"/>
      <c r="AC768" s="25"/>
      <c r="AD768" s="7" t="str">
        <f t="shared" si="23"/>
        <v>PRT-YARACUY-63</v>
      </c>
      <c r="AE768" s="8" t="s">
        <v>109</v>
      </c>
      <c r="AF768" s="8"/>
      <c r="AG768" s="8"/>
      <c r="AH768" s="8" t="s">
        <v>984</v>
      </c>
      <c r="AI768" s="5">
        <f t="shared" si="24"/>
        <v>63</v>
      </c>
    </row>
    <row r="769" spans="1:35" s="5" customFormat="1" ht="84.9" hidden="1" customHeight="1" x14ac:dyDescent="0.3">
      <c r="A769" s="7">
        <v>768</v>
      </c>
      <c r="B769" s="8" t="s">
        <v>1245</v>
      </c>
      <c r="C769" s="8" t="s">
        <v>1246</v>
      </c>
      <c r="D769" s="8" t="s">
        <v>1247</v>
      </c>
      <c r="E769" s="8" t="s">
        <v>994</v>
      </c>
      <c r="F769" s="8" t="s">
        <v>1242</v>
      </c>
      <c r="G769" s="9">
        <v>9880.68</v>
      </c>
      <c r="H769" s="17">
        <v>1</v>
      </c>
      <c r="I769" s="4" t="s">
        <v>76</v>
      </c>
      <c r="J769" s="8" t="s">
        <v>15</v>
      </c>
      <c r="K769" s="8" t="s">
        <v>67</v>
      </c>
      <c r="L769" s="8" t="s">
        <v>1248</v>
      </c>
      <c r="M769" s="8" t="s">
        <v>1020</v>
      </c>
      <c r="N769" s="8" t="s">
        <v>69</v>
      </c>
      <c r="O769" s="8">
        <v>9</v>
      </c>
      <c r="P769" s="8" t="s">
        <v>17</v>
      </c>
      <c r="Q769" s="8" t="s">
        <v>1249</v>
      </c>
      <c r="R769" s="8" t="s">
        <v>1250</v>
      </c>
      <c r="S769" s="19" t="s">
        <v>1022</v>
      </c>
      <c r="T769" s="6">
        <v>2025</v>
      </c>
      <c r="U769" s="4"/>
      <c r="V769" s="15"/>
      <c r="W769" s="25"/>
      <c r="X769" s="25"/>
      <c r="Y769" s="25"/>
      <c r="Z769" s="25"/>
      <c r="AA769" s="25"/>
      <c r="AB769" s="25"/>
      <c r="AC769" s="25"/>
      <c r="AD769" s="7" t="str">
        <f t="shared" si="23"/>
        <v>PRT-YARACUY-64</v>
      </c>
      <c r="AE769" s="8" t="s">
        <v>109</v>
      </c>
      <c r="AF769" s="8"/>
      <c r="AG769" s="8"/>
      <c r="AH769" s="8" t="s">
        <v>984</v>
      </c>
      <c r="AI769" s="5">
        <f t="shared" si="24"/>
        <v>64</v>
      </c>
    </row>
    <row r="770" spans="1:35" s="5" customFormat="1" ht="84.9" hidden="1" customHeight="1" x14ac:dyDescent="0.3">
      <c r="A770" s="7">
        <v>769</v>
      </c>
      <c r="B770" s="8" t="s">
        <v>1251</v>
      </c>
      <c r="C770" s="8" t="s">
        <v>1252</v>
      </c>
      <c r="D770" s="8" t="s">
        <v>1253</v>
      </c>
      <c r="E770" s="8" t="s">
        <v>994</v>
      </c>
      <c r="F770" s="8" t="s">
        <v>1242</v>
      </c>
      <c r="G770" s="9">
        <v>17785.259999999998</v>
      </c>
      <c r="H770" s="17">
        <v>1</v>
      </c>
      <c r="I770" s="4" t="s">
        <v>76</v>
      </c>
      <c r="J770" s="8" t="s">
        <v>15</v>
      </c>
      <c r="K770" s="8" t="s">
        <v>67</v>
      </c>
      <c r="L770" s="8" t="s">
        <v>1054</v>
      </c>
      <c r="M770" s="8" t="s">
        <v>1020</v>
      </c>
      <c r="N770" s="8" t="s">
        <v>69</v>
      </c>
      <c r="O770" s="8">
        <v>18</v>
      </c>
      <c r="P770" s="8" t="s">
        <v>17</v>
      </c>
      <c r="Q770" s="8" t="s">
        <v>1254</v>
      </c>
      <c r="R770" s="8" t="s">
        <v>1255</v>
      </c>
      <c r="S770" s="19" t="s">
        <v>1</v>
      </c>
      <c r="T770" s="6">
        <v>2026</v>
      </c>
      <c r="U770" s="4" t="s">
        <v>4237</v>
      </c>
      <c r="V770" s="15" t="s">
        <v>4257</v>
      </c>
      <c r="W770" s="25"/>
      <c r="X770" s="25"/>
      <c r="Y770" s="25"/>
      <c r="Z770" s="25"/>
      <c r="AA770" s="25"/>
      <c r="AB770" s="25"/>
      <c r="AC770" s="25"/>
      <c r="AD770" s="7" t="str">
        <f t="shared" ref="AD770:AD833" si="25">+"PRT-"&amp;P770&amp;"-"&amp;AI770</f>
        <v>PRT-YARACUY-65</v>
      </c>
      <c r="AE770" s="8" t="s">
        <v>109</v>
      </c>
      <c r="AF770" s="8"/>
      <c r="AG770" s="8"/>
      <c r="AH770" s="8" t="s">
        <v>984</v>
      </c>
      <c r="AI770" s="5">
        <f t="shared" si="24"/>
        <v>65</v>
      </c>
    </row>
    <row r="771" spans="1:35" s="5" customFormat="1" ht="84.9" hidden="1" customHeight="1" x14ac:dyDescent="0.3">
      <c r="A771" s="7">
        <v>770</v>
      </c>
      <c r="B771" s="8" t="s">
        <v>4148</v>
      </c>
      <c r="C771" s="8" t="s">
        <v>4149</v>
      </c>
      <c r="D771" s="8" t="s">
        <v>1256</v>
      </c>
      <c r="E771" s="8" t="s">
        <v>994</v>
      </c>
      <c r="F771" s="8" t="s">
        <v>1257</v>
      </c>
      <c r="G771" s="9">
        <v>297440</v>
      </c>
      <c r="H771" s="17">
        <v>3</v>
      </c>
      <c r="I771" s="4" t="s">
        <v>76</v>
      </c>
      <c r="J771" s="8" t="s">
        <v>15</v>
      </c>
      <c r="K771" s="8" t="s">
        <v>67</v>
      </c>
      <c r="L771" s="8" t="s">
        <v>1258</v>
      </c>
      <c r="M771" s="8" t="s">
        <v>998</v>
      </c>
      <c r="N771" s="8" t="s">
        <v>69</v>
      </c>
      <c r="O771" s="8">
        <v>100</v>
      </c>
      <c r="P771" s="8" t="s">
        <v>17</v>
      </c>
      <c r="Q771" s="8" t="s">
        <v>1034</v>
      </c>
      <c r="R771" s="8" t="s">
        <v>1034</v>
      </c>
      <c r="S771" s="19" t="s">
        <v>1259</v>
      </c>
      <c r="T771" s="6">
        <v>2026</v>
      </c>
      <c r="U771" s="4" t="s">
        <v>4237</v>
      </c>
      <c r="V771" s="15" t="s">
        <v>4240</v>
      </c>
      <c r="W771" s="25"/>
      <c r="X771" s="25"/>
      <c r="Y771" s="25"/>
      <c r="Z771" s="25"/>
      <c r="AA771" s="25"/>
      <c r="AB771" s="25"/>
      <c r="AC771" s="25"/>
      <c r="AD771" s="7" t="str">
        <f t="shared" si="25"/>
        <v>PRT-YARACUY-66</v>
      </c>
      <c r="AE771" s="8" t="s">
        <v>109</v>
      </c>
      <c r="AF771" s="8"/>
      <c r="AG771" s="8"/>
      <c r="AH771" s="8" t="s">
        <v>984</v>
      </c>
      <c r="AI771" s="5">
        <f t="shared" si="24"/>
        <v>66</v>
      </c>
    </row>
    <row r="772" spans="1:35" s="5" customFormat="1" ht="84.9" hidden="1" customHeight="1" x14ac:dyDescent="0.3">
      <c r="A772" s="7">
        <v>771</v>
      </c>
      <c r="B772" s="8" t="s">
        <v>4150</v>
      </c>
      <c r="C772" s="8" t="s">
        <v>4151</v>
      </c>
      <c r="D772" s="8" t="s">
        <v>1260</v>
      </c>
      <c r="E772" s="8" t="s">
        <v>994</v>
      </c>
      <c r="F772" s="8" t="s">
        <v>1257</v>
      </c>
      <c r="G772" s="9">
        <v>371800</v>
      </c>
      <c r="H772" s="17">
        <v>4</v>
      </c>
      <c r="I772" s="4" t="s">
        <v>76</v>
      </c>
      <c r="J772" s="8" t="s">
        <v>15</v>
      </c>
      <c r="K772" s="8" t="s">
        <v>67</v>
      </c>
      <c r="L772" s="8" t="s">
        <v>1261</v>
      </c>
      <c r="M772" s="8" t="s">
        <v>998</v>
      </c>
      <c r="N772" s="8" t="s">
        <v>69</v>
      </c>
      <c r="O772" s="8">
        <v>175</v>
      </c>
      <c r="P772" s="8" t="s">
        <v>17</v>
      </c>
      <c r="Q772" s="8" t="s">
        <v>1262</v>
      </c>
      <c r="R772" s="8" t="s">
        <v>1262</v>
      </c>
      <c r="S772" s="19" t="s">
        <v>1259</v>
      </c>
      <c r="T772" s="6">
        <v>2026</v>
      </c>
      <c r="U772" s="4" t="s">
        <v>4237</v>
      </c>
      <c r="V772" s="15" t="s">
        <v>4265</v>
      </c>
      <c r="W772" s="25"/>
      <c r="X772" s="25"/>
      <c r="Y772" s="25"/>
      <c r="Z772" s="25"/>
      <c r="AA772" s="25"/>
      <c r="AB772" s="25"/>
      <c r="AC772" s="25"/>
      <c r="AD772" s="7" t="str">
        <f t="shared" si="25"/>
        <v>PRT-YARACUY-67</v>
      </c>
      <c r="AE772" s="8" t="s">
        <v>109</v>
      </c>
      <c r="AF772" s="8"/>
      <c r="AG772" s="8"/>
      <c r="AH772" s="8" t="s">
        <v>984</v>
      </c>
      <c r="AI772" s="5">
        <f t="shared" si="24"/>
        <v>67</v>
      </c>
    </row>
    <row r="773" spans="1:35" s="5" customFormat="1" ht="84.9" hidden="1" customHeight="1" x14ac:dyDescent="0.3">
      <c r="A773" s="7">
        <v>772</v>
      </c>
      <c r="B773" s="8" t="s">
        <v>4152</v>
      </c>
      <c r="C773" s="8" t="s">
        <v>4153</v>
      </c>
      <c r="D773" s="8" t="s">
        <v>1263</v>
      </c>
      <c r="E773" s="8" t="s">
        <v>994</v>
      </c>
      <c r="F773" s="8" t="s">
        <v>1257</v>
      </c>
      <c r="G773" s="9">
        <v>148720</v>
      </c>
      <c r="H773" s="17">
        <v>1</v>
      </c>
      <c r="I773" s="4" t="s">
        <v>76</v>
      </c>
      <c r="J773" s="8" t="s">
        <v>15</v>
      </c>
      <c r="K773" s="8" t="s">
        <v>67</v>
      </c>
      <c r="L773" s="8" t="s">
        <v>1264</v>
      </c>
      <c r="M773" s="8" t="s">
        <v>998</v>
      </c>
      <c r="N773" s="8" t="s">
        <v>69</v>
      </c>
      <c r="O773" s="8">
        <v>55</v>
      </c>
      <c r="P773" s="8" t="s">
        <v>17</v>
      </c>
      <c r="Q773" s="8" t="s">
        <v>1012</v>
      </c>
      <c r="R773" s="8" t="s">
        <v>1265</v>
      </c>
      <c r="S773" s="19">
        <v>46054</v>
      </c>
      <c r="T773" s="6">
        <v>2026</v>
      </c>
      <c r="U773" s="4" t="s">
        <v>4237</v>
      </c>
      <c r="V773" s="15" t="s">
        <v>4257</v>
      </c>
      <c r="W773" s="25"/>
      <c r="X773" s="25"/>
      <c r="Y773" s="25"/>
      <c r="Z773" s="25"/>
      <c r="AA773" s="25"/>
      <c r="AB773" s="25"/>
      <c r="AC773" s="25"/>
      <c r="AD773" s="7" t="str">
        <f t="shared" si="25"/>
        <v>PRT-YARACUY-68</v>
      </c>
      <c r="AE773" s="8" t="s">
        <v>109</v>
      </c>
      <c r="AF773" s="8"/>
      <c r="AG773" s="8"/>
      <c r="AH773" s="8" t="s">
        <v>984</v>
      </c>
      <c r="AI773" s="5">
        <f t="shared" si="24"/>
        <v>68</v>
      </c>
    </row>
    <row r="774" spans="1:35" s="5" customFormat="1" ht="84.9" hidden="1" customHeight="1" x14ac:dyDescent="0.3">
      <c r="A774" s="7">
        <v>773</v>
      </c>
      <c r="B774" s="8" t="s">
        <v>4154</v>
      </c>
      <c r="C774" s="8" t="s">
        <v>4155</v>
      </c>
      <c r="D774" s="8" t="s">
        <v>1266</v>
      </c>
      <c r="E774" s="8" t="s">
        <v>994</v>
      </c>
      <c r="F774" s="8" t="s">
        <v>1257</v>
      </c>
      <c r="G774" s="9">
        <v>594880</v>
      </c>
      <c r="H774" s="17">
        <v>5</v>
      </c>
      <c r="I774" s="4" t="s">
        <v>76</v>
      </c>
      <c r="J774" s="8" t="s">
        <v>15</v>
      </c>
      <c r="K774" s="8" t="s">
        <v>67</v>
      </c>
      <c r="L774" s="8" t="s">
        <v>1267</v>
      </c>
      <c r="M774" s="8" t="s">
        <v>1020</v>
      </c>
      <c r="N774" s="8" t="s">
        <v>69</v>
      </c>
      <c r="O774" s="8">
        <v>325</v>
      </c>
      <c r="P774" s="8" t="s">
        <v>17</v>
      </c>
      <c r="Q774" s="8" t="s">
        <v>1268</v>
      </c>
      <c r="R774" s="8" t="s">
        <v>1268</v>
      </c>
      <c r="S774" s="19">
        <v>46054</v>
      </c>
      <c r="T774" s="6">
        <v>2026</v>
      </c>
      <c r="U774" s="4" t="s">
        <v>4237</v>
      </c>
      <c r="V774" s="15" t="s">
        <v>4254</v>
      </c>
      <c r="W774" s="25"/>
      <c r="X774" s="25"/>
      <c r="Y774" s="25"/>
      <c r="Z774" s="25"/>
      <c r="AA774" s="25"/>
      <c r="AB774" s="25"/>
      <c r="AC774" s="25"/>
      <c r="AD774" s="7" t="str">
        <f t="shared" si="25"/>
        <v>PRT-YARACUY-69</v>
      </c>
      <c r="AE774" s="8" t="s">
        <v>109</v>
      </c>
      <c r="AF774" s="8"/>
      <c r="AG774" s="8"/>
      <c r="AH774" s="8" t="s">
        <v>984</v>
      </c>
      <c r="AI774" s="5">
        <f t="shared" si="24"/>
        <v>69</v>
      </c>
    </row>
    <row r="775" spans="1:35" s="5" customFormat="1" ht="84.9" hidden="1" customHeight="1" x14ac:dyDescent="0.3">
      <c r="A775" s="7">
        <v>774</v>
      </c>
      <c r="B775" s="8" t="s">
        <v>4156</v>
      </c>
      <c r="C775" s="8" t="s">
        <v>4157</v>
      </c>
      <c r="D775" s="8" t="s">
        <v>1269</v>
      </c>
      <c r="E775" s="8" t="s">
        <v>994</v>
      </c>
      <c r="F775" s="8" t="s">
        <v>1257</v>
      </c>
      <c r="G775" s="9">
        <v>223080</v>
      </c>
      <c r="H775" s="17">
        <v>2</v>
      </c>
      <c r="I775" s="4" t="s">
        <v>76</v>
      </c>
      <c r="J775" s="8" t="s">
        <v>15</v>
      </c>
      <c r="K775" s="8" t="s">
        <v>67</v>
      </c>
      <c r="L775" s="8" t="s">
        <v>1267</v>
      </c>
      <c r="M775" s="8" t="s">
        <v>1020</v>
      </c>
      <c r="N775" s="8" t="s">
        <v>69</v>
      </c>
      <c r="O775" s="8">
        <v>325</v>
      </c>
      <c r="P775" s="8" t="s">
        <v>17</v>
      </c>
      <c r="Q775" s="8" t="s">
        <v>1270</v>
      </c>
      <c r="R775" s="8" t="s">
        <v>1270</v>
      </c>
      <c r="S775" s="19">
        <v>46113</v>
      </c>
      <c r="T775" s="6">
        <v>2026</v>
      </c>
      <c r="U775" s="4" t="s">
        <v>4237</v>
      </c>
      <c r="V775" s="15" t="s">
        <v>4238</v>
      </c>
      <c r="W775" s="25"/>
      <c r="X775" s="25"/>
      <c r="Y775" s="25"/>
      <c r="Z775" s="25"/>
      <c r="AA775" s="25"/>
      <c r="AB775" s="25"/>
      <c r="AC775" s="25"/>
      <c r="AD775" s="7" t="str">
        <f t="shared" si="25"/>
        <v>PRT-YARACUY-70</v>
      </c>
      <c r="AE775" s="8" t="s">
        <v>109</v>
      </c>
      <c r="AF775" s="8"/>
      <c r="AG775" s="8"/>
      <c r="AH775" s="8" t="s">
        <v>984</v>
      </c>
      <c r="AI775" s="5">
        <f t="shared" si="24"/>
        <v>70</v>
      </c>
    </row>
    <row r="776" spans="1:35" s="5" customFormat="1" ht="84.9" hidden="1" customHeight="1" x14ac:dyDescent="0.3">
      <c r="A776" s="7">
        <v>775</v>
      </c>
      <c r="B776" s="8" t="s">
        <v>1271</v>
      </c>
      <c r="C776" s="8" t="s">
        <v>1272</v>
      </c>
      <c r="D776" s="8" t="s">
        <v>1273</v>
      </c>
      <c r="E776" s="8" t="s">
        <v>994</v>
      </c>
      <c r="F776" s="8" t="s">
        <v>1274</v>
      </c>
      <c r="G776" s="9">
        <v>350273.868380317</v>
      </c>
      <c r="H776" s="17">
        <v>5</v>
      </c>
      <c r="I776" s="4" t="s">
        <v>228</v>
      </c>
      <c r="J776" s="8" t="s">
        <v>15</v>
      </c>
      <c r="K776" s="8" t="s">
        <v>67</v>
      </c>
      <c r="L776" s="8" t="s">
        <v>1275</v>
      </c>
      <c r="M776" s="8">
        <v>13.8</v>
      </c>
      <c r="N776" s="8" t="s">
        <v>142</v>
      </c>
      <c r="O776" s="8">
        <v>16.600000000000001</v>
      </c>
      <c r="P776" s="8" t="s">
        <v>17</v>
      </c>
      <c r="Q776" s="8" t="s">
        <v>1276</v>
      </c>
      <c r="R776" s="8" t="s">
        <v>1277</v>
      </c>
      <c r="S776" s="19">
        <v>46082</v>
      </c>
      <c r="T776" s="6">
        <v>2026</v>
      </c>
      <c r="U776" s="4" t="s">
        <v>4237</v>
      </c>
      <c r="V776" s="15" t="s">
        <v>4254</v>
      </c>
      <c r="W776" s="25"/>
      <c r="X776" s="25"/>
      <c r="Y776" s="25"/>
      <c r="Z776" s="25"/>
      <c r="AA776" s="25"/>
      <c r="AB776" s="25"/>
      <c r="AC776" s="25"/>
      <c r="AD776" s="7" t="str">
        <f t="shared" si="25"/>
        <v>PRT-YARACUY-71</v>
      </c>
      <c r="AE776" s="8" t="s">
        <v>144</v>
      </c>
      <c r="AF776" s="8"/>
      <c r="AG776" s="8"/>
      <c r="AH776" s="8" t="s">
        <v>984</v>
      </c>
      <c r="AI776" s="5">
        <f t="shared" si="24"/>
        <v>71</v>
      </c>
    </row>
    <row r="777" spans="1:35" s="5" customFormat="1" ht="84.9" hidden="1" customHeight="1" x14ac:dyDescent="0.3">
      <c r="A777" s="7">
        <v>776</v>
      </c>
      <c r="B777" s="8" t="s">
        <v>1278</v>
      </c>
      <c r="C777" s="8" t="s">
        <v>4158</v>
      </c>
      <c r="D777" s="8" t="s">
        <v>1279</v>
      </c>
      <c r="E777" s="8" t="s">
        <v>1280</v>
      </c>
      <c r="F777" s="8" t="s">
        <v>1281</v>
      </c>
      <c r="G777" s="9">
        <v>425000</v>
      </c>
      <c r="H777" s="17">
        <v>7</v>
      </c>
      <c r="I777" s="4" t="s">
        <v>76</v>
      </c>
      <c r="J777" s="8" t="s">
        <v>15</v>
      </c>
      <c r="K777" s="8" t="s">
        <v>91</v>
      </c>
      <c r="L777" s="8" t="s">
        <v>1013</v>
      </c>
      <c r="M777" s="8">
        <v>34.5</v>
      </c>
      <c r="N777" s="8" t="s">
        <v>93</v>
      </c>
      <c r="O777" s="8">
        <v>15</v>
      </c>
      <c r="P777" s="8" t="s">
        <v>17</v>
      </c>
      <c r="Q777" s="8" t="s">
        <v>1012</v>
      </c>
      <c r="R777" s="8" t="s">
        <v>1282</v>
      </c>
      <c r="S777" s="19">
        <v>46054</v>
      </c>
      <c r="T777" s="6">
        <v>2026</v>
      </c>
      <c r="U777" s="4" t="s">
        <v>4237</v>
      </c>
      <c r="V777" s="15" t="s">
        <v>4272</v>
      </c>
      <c r="W777" s="25"/>
      <c r="X777" s="25"/>
      <c r="Y777" s="25"/>
      <c r="Z777" s="25"/>
      <c r="AA777" s="25"/>
      <c r="AB777" s="25"/>
      <c r="AC777" s="25"/>
      <c r="AD777" s="7" t="str">
        <f t="shared" si="25"/>
        <v>PRT-YARACUY-72</v>
      </c>
      <c r="AE777" s="8" t="s">
        <v>167</v>
      </c>
      <c r="AF777" s="8"/>
      <c r="AG777" s="8"/>
      <c r="AH777" s="8" t="s">
        <v>984</v>
      </c>
      <c r="AI777" s="5">
        <f t="shared" si="24"/>
        <v>72</v>
      </c>
    </row>
    <row r="778" spans="1:35" s="5" customFormat="1" ht="84.9" hidden="1" customHeight="1" x14ac:dyDescent="0.3">
      <c r="A778" s="7">
        <v>777</v>
      </c>
      <c r="B778" s="8" t="s">
        <v>1283</v>
      </c>
      <c r="C778" s="8" t="s">
        <v>1283</v>
      </c>
      <c r="D778" s="8" t="s">
        <v>1283</v>
      </c>
      <c r="E778" s="8" t="s">
        <v>1284</v>
      </c>
      <c r="F778" s="8" t="s">
        <v>1285</v>
      </c>
      <c r="G778" s="9">
        <v>13686.8</v>
      </c>
      <c r="H778" s="17">
        <v>3</v>
      </c>
      <c r="I778" s="4" t="s">
        <v>76</v>
      </c>
      <c r="J778" s="8" t="s">
        <v>15</v>
      </c>
      <c r="K778" s="8" t="s">
        <v>67</v>
      </c>
      <c r="L778" s="8" t="s">
        <v>1286</v>
      </c>
      <c r="M778" s="8">
        <v>23.9</v>
      </c>
      <c r="N778" s="8" t="s">
        <v>69</v>
      </c>
      <c r="O778" s="8">
        <v>0</v>
      </c>
      <c r="P778" s="8" t="s">
        <v>27</v>
      </c>
      <c r="Q778" s="8" t="s">
        <v>628</v>
      </c>
      <c r="R778" s="8" t="s">
        <v>597</v>
      </c>
      <c r="S778" s="19">
        <v>46023</v>
      </c>
      <c r="T778" s="6">
        <v>2026</v>
      </c>
      <c r="U778" s="4" t="s">
        <v>4237</v>
      </c>
      <c r="V778" s="15" t="s">
        <v>4240</v>
      </c>
      <c r="W778" s="25"/>
      <c r="X778" s="25"/>
      <c r="Y778" s="25"/>
      <c r="Z778" s="25"/>
      <c r="AA778" s="25"/>
      <c r="AB778" s="25"/>
      <c r="AC778" s="25"/>
      <c r="AD778" s="7" t="str">
        <f t="shared" si="25"/>
        <v>PRT-ZULIA-1</v>
      </c>
      <c r="AE778" s="8" t="s">
        <v>72</v>
      </c>
      <c r="AF778" s="8"/>
      <c r="AG778" s="8"/>
      <c r="AH778" s="8" t="s">
        <v>73</v>
      </c>
      <c r="AI778" s="5">
        <v>1</v>
      </c>
    </row>
    <row r="779" spans="1:35" s="5" customFormat="1" ht="84.9" hidden="1" customHeight="1" x14ac:dyDescent="0.3">
      <c r="A779" s="7">
        <v>778</v>
      </c>
      <c r="B779" s="8" t="s">
        <v>1287</v>
      </c>
      <c r="C779" s="8" t="s">
        <v>1287</v>
      </c>
      <c r="D779" s="8" t="s">
        <v>1287</v>
      </c>
      <c r="E779" s="8" t="s">
        <v>1288</v>
      </c>
      <c r="F779" s="8" t="s">
        <v>1289</v>
      </c>
      <c r="G779" s="9">
        <v>38650.400000000001</v>
      </c>
      <c r="H779" s="17">
        <v>4</v>
      </c>
      <c r="I779" s="4" t="s">
        <v>76</v>
      </c>
      <c r="J779" s="8" t="s">
        <v>15</v>
      </c>
      <c r="K779" s="8" t="s">
        <v>67</v>
      </c>
      <c r="L779" s="8" t="s">
        <v>1290</v>
      </c>
      <c r="M779" s="8">
        <v>23.9</v>
      </c>
      <c r="N779" s="8" t="s">
        <v>69</v>
      </c>
      <c r="O779" s="8">
        <v>23.76</v>
      </c>
      <c r="P779" s="8" t="s">
        <v>27</v>
      </c>
      <c r="Q779" s="8" t="s">
        <v>1291</v>
      </c>
      <c r="R779" s="8" t="s">
        <v>1292</v>
      </c>
      <c r="S779" s="19">
        <v>45992</v>
      </c>
      <c r="T779" s="6">
        <v>2025</v>
      </c>
      <c r="U779" s="4"/>
      <c r="V779" s="15"/>
      <c r="W779" s="25"/>
      <c r="X779" s="25"/>
      <c r="Y779" s="25"/>
      <c r="Z779" s="25"/>
      <c r="AA779" s="25"/>
      <c r="AB779" s="25"/>
      <c r="AC779" s="25"/>
      <c r="AD779" s="7" t="str">
        <f t="shared" si="25"/>
        <v>PRT-ZULIA-2</v>
      </c>
      <c r="AE779" s="8" t="s">
        <v>72</v>
      </c>
      <c r="AF779" s="8"/>
      <c r="AG779" s="8"/>
      <c r="AH779" s="8" t="s">
        <v>73</v>
      </c>
      <c r="AI779" s="5">
        <f t="shared" si="24"/>
        <v>2</v>
      </c>
    </row>
    <row r="780" spans="1:35" s="5" customFormat="1" ht="84.9" hidden="1" customHeight="1" x14ac:dyDescent="0.3">
      <c r="A780" s="7">
        <v>779</v>
      </c>
      <c r="B780" s="8" t="s">
        <v>1293</v>
      </c>
      <c r="C780" s="8" t="s">
        <v>1293</v>
      </c>
      <c r="D780" s="8" t="s">
        <v>1293</v>
      </c>
      <c r="E780" s="8" t="s">
        <v>1288</v>
      </c>
      <c r="F780" s="8" t="s">
        <v>1289</v>
      </c>
      <c r="G780" s="9">
        <v>1106</v>
      </c>
      <c r="H780" s="17">
        <v>2</v>
      </c>
      <c r="I780" s="4" t="s">
        <v>76</v>
      </c>
      <c r="J780" s="8" t="s">
        <v>15</v>
      </c>
      <c r="K780" s="8" t="s">
        <v>67</v>
      </c>
      <c r="L780" s="8" t="s">
        <v>1294</v>
      </c>
      <c r="M780" s="8">
        <v>23.9</v>
      </c>
      <c r="N780" s="8" t="s">
        <v>69</v>
      </c>
      <c r="O780" s="8">
        <v>0</v>
      </c>
      <c r="P780" s="8" t="s">
        <v>27</v>
      </c>
      <c r="Q780" s="8" t="s">
        <v>1291</v>
      </c>
      <c r="R780" s="8" t="s">
        <v>1292</v>
      </c>
      <c r="S780" s="19">
        <v>46327</v>
      </c>
      <c r="T780" s="6">
        <v>2026</v>
      </c>
      <c r="U780" s="4" t="s">
        <v>4237</v>
      </c>
      <c r="V780" s="15" t="s">
        <v>4238</v>
      </c>
      <c r="W780" s="25"/>
      <c r="X780" s="25"/>
      <c r="Y780" s="25"/>
      <c r="Z780" s="25"/>
      <c r="AA780" s="25"/>
      <c r="AB780" s="25"/>
      <c r="AC780" s="25"/>
      <c r="AD780" s="7" t="str">
        <f t="shared" si="25"/>
        <v>PRT-ZULIA-3</v>
      </c>
      <c r="AE780" s="8" t="s">
        <v>72</v>
      </c>
      <c r="AF780" s="8"/>
      <c r="AG780" s="8"/>
      <c r="AH780" s="8" t="s">
        <v>73</v>
      </c>
      <c r="AI780" s="5">
        <f t="shared" si="24"/>
        <v>3</v>
      </c>
    </row>
    <row r="781" spans="1:35" s="5" customFormat="1" ht="84.9" hidden="1" customHeight="1" x14ac:dyDescent="0.3">
      <c r="A781" s="7">
        <v>780</v>
      </c>
      <c r="B781" s="8" t="s">
        <v>1295</v>
      </c>
      <c r="C781" s="8" t="s">
        <v>1295</v>
      </c>
      <c r="D781" s="8" t="s">
        <v>1295</v>
      </c>
      <c r="E781" s="8" t="s">
        <v>1288</v>
      </c>
      <c r="F781" s="8" t="s">
        <v>1289</v>
      </c>
      <c r="G781" s="9">
        <v>2212</v>
      </c>
      <c r="H781" s="17">
        <v>2</v>
      </c>
      <c r="I781" s="4" t="s">
        <v>76</v>
      </c>
      <c r="J781" s="8" t="s">
        <v>15</v>
      </c>
      <c r="K781" s="8" t="s">
        <v>67</v>
      </c>
      <c r="L781" s="8" t="s">
        <v>1296</v>
      </c>
      <c r="M781" s="8">
        <v>23.9</v>
      </c>
      <c r="N781" s="8" t="s">
        <v>69</v>
      </c>
      <c r="O781" s="8">
        <v>18</v>
      </c>
      <c r="P781" s="8" t="s">
        <v>27</v>
      </c>
      <c r="Q781" s="8" t="s">
        <v>1291</v>
      </c>
      <c r="R781" s="8" t="s">
        <v>1297</v>
      </c>
      <c r="S781" s="19">
        <v>46447</v>
      </c>
      <c r="T781" s="6">
        <v>2027</v>
      </c>
      <c r="U781" s="4" t="s">
        <v>4241</v>
      </c>
      <c r="V781" s="15" t="s">
        <v>4251</v>
      </c>
      <c r="W781" s="25"/>
      <c r="X781" s="25"/>
      <c r="Y781" s="25"/>
      <c r="Z781" s="25"/>
      <c r="AA781" s="25"/>
      <c r="AB781" s="25"/>
      <c r="AC781" s="25"/>
      <c r="AD781" s="7" t="str">
        <f t="shared" si="25"/>
        <v>PRT-ZULIA-4</v>
      </c>
      <c r="AE781" s="8" t="s">
        <v>72</v>
      </c>
      <c r="AF781" s="8"/>
      <c r="AG781" s="8"/>
      <c r="AH781" s="8" t="s">
        <v>73</v>
      </c>
      <c r="AI781" s="5">
        <f t="shared" si="24"/>
        <v>4</v>
      </c>
    </row>
    <row r="782" spans="1:35" s="5" customFormat="1" ht="84.9" hidden="1" customHeight="1" x14ac:dyDescent="0.3">
      <c r="A782" s="7">
        <v>781</v>
      </c>
      <c r="B782" s="8" t="s">
        <v>1298</v>
      </c>
      <c r="C782" s="8" t="s">
        <v>1298</v>
      </c>
      <c r="D782" s="8" t="s">
        <v>1298</v>
      </c>
      <c r="E782" s="8" t="s">
        <v>1288</v>
      </c>
      <c r="F782" s="8" t="s">
        <v>1289</v>
      </c>
      <c r="G782" s="9">
        <v>2855.6</v>
      </c>
      <c r="H782" s="17">
        <v>3</v>
      </c>
      <c r="I782" s="4" t="s">
        <v>76</v>
      </c>
      <c r="J782" s="8" t="s">
        <v>15</v>
      </c>
      <c r="K782" s="8" t="s">
        <v>67</v>
      </c>
      <c r="L782" s="8" t="s">
        <v>1299</v>
      </c>
      <c r="M782" s="8">
        <v>23.9</v>
      </c>
      <c r="N782" s="8" t="s">
        <v>69</v>
      </c>
      <c r="O782" s="8">
        <v>17.170000000000002</v>
      </c>
      <c r="P782" s="8" t="s">
        <v>27</v>
      </c>
      <c r="Q782" s="8" t="s">
        <v>1291</v>
      </c>
      <c r="R782" s="8" t="s">
        <v>1297</v>
      </c>
      <c r="S782" s="19">
        <v>46082</v>
      </c>
      <c r="T782" s="6">
        <v>2026</v>
      </c>
      <c r="U782" s="4" t="s">
        <v>4237</v>
      </c>
      <c r="V782" s="15" t="s">
        <v>4240</v>
      </c>
      <c r="W782" s="25"/>
      <c r="X782" s="25"/>
      <c r="Y782" s="25"/>
      <c r="Z782" s="25"/>
      <c r="AA782" s="25"/>
      <c r="AB782" s="25"/>
      <c r="AC782" s="25"/>
      <c r="AD782" s="7" t="str">
        <f t="shared" si="25"/>
        <v>PRT-ZULIA-5</v>
      </c>
      <c r="AE782" s="8" t="s">
        <v>72</v>
      </c>
      <c r="AF782" s="8"/>
      <c r="AG782" s="8"/>
      <c r="AH782" s="8" t="s">
        <v>73</v>
      </c>
      <c r="AI782" s="5">
        <f t="shared" si="24"/>
        <v>5</v>
      </c>
    </row>
    <row r="783" spans="1:35" s="5" customFormat="1" ht="84.9" hidden="1" customHeight="1" x14ac:dyDescent="0.3">
      <c r="A783" s="7">
        <v>782</v>
      </c>
      <c r="B783" s="8" t="s">
        <v>1300</v>
      </c>
      <c r="C783" s="8" t="s">
        <v>1300</v>
      </c>
      <c r="D783" s="8" t="s">
        <v>1300</v>
      </c>
      <c r="E783" s="8" t="s">
        <v>1288</v>
      </c>
      <c r="F783" s="8" t="s">
        <v>1301</v>
      </c>
      <c r="G783" s="9">
        <v>13781.087809523809</v>
      </c>
      <c r="H783" s="17">
        <v>4</v>
      </c>
      <c r="I783" s="4" t="s">
        <v>76</v>
      </c>
      <c r="J783" s="8" t="s">
        <v>15</v>
      </c>
      <c r="K783" s="8" t="s">
        <v>67</v>
      </c>
      <c r="L783" s="8" t="s">
        <v>1302</v>
      </c>
      <c r="M783" s="8">
        <v>8.3000000000000007</v>
      </c>
      <c r="N783" s="8" t="s">
        <v>69</v>
      </c>
      <c r="O783" s="8">
        <v>8.5</v>
      </c>
      <c r="P783" s="8" t="s">
        <v>27</v>
      </c>
      <c r="Q783" s="8" t="s">
        <v>1291</v>
      </c>
      <c r="R783" s="8" t="s">
        <v>1303</v>
      </c>
      <c r="S783" s="19">
        <v>46204</v>
      </c>
      <c r="T783" s="6">
        <v>2026</v>
      </c>
      <c r="U783" s="4" t="s">
        <v>4237</v>
      </c>
      <c r="V783" s="15" t="s">
        <v>4265</v>
      </c>
      <c r="W783" s="25"/>
      <c r="X783" s="25"/>
      <c r="Y783" s="25"/>
      <c r="Z783" s="25"/>
      <c r="AA783" s="25"/>
      <c r="AB783" s="25"/>
      <c r="AC783" s="25"/>
      <c r="AD783" s="7" t="str">
        <f t="shared" si="25"/>
        <v>PRT-ZULIA-6</v>
      </c>
      <c r="AE783" s="8" t="s">
        <v>72</v>
      </c>
      <c r="AF783" s="8"/>
      <c r="AG783" s="8"/>
      <c r="AH783" s="8" t="s">
        <v>73</v>
      </c>
      <c r="AI783" s="5">
        <f t="shared" si="24"/>
        <v>6</v>
      </c>
    </row>
    <row r="784" spans="1:35" s="5" customFormat="1" ht="84.9" hidden="1" customHeight="1" x14ac:dyDescent="0.3">
      <c r="A784" s="7">
        <v>783</v>
      </c>
      <c r="B784" s="8" t="s">
        <v>1304</v>
      </c>
      <c r="C784" s="8" t="s">
        <v>1305</v>
      </c>
      <c r="D784" s="8" t="s">
        <v>1305</v>
      </c>
      <c r="E784" s="8" t="s">
        <v>1306</v>
      </c>
      <c r="F784" s="8" t="s">
        <v>1307</v>
      </c>
      <c r="G784" s="9">
        <v>11432710.3416667</v>
      </c>
      <c r="H784" s="17">
        <v>6</v>
      </c>
      <c r="I784" s="4" t="s">
        <v>228</v>
      </c>
      <c r="J784" s="8" t="s">
        <v>15</v>
      </c>
      <c r="K784" s="8" t="s">
        <v>67</v>
      </c>
      <c r="L784" s="8" t="s">
        <v>1308</v>
      </c>
      <c r="M784" s="8">
        <v>23.9</v>
      </c>
      <c r="N784" s="8" t="s">
        <v>69</v>
      </c>
      <c r="O784" s="8">
        <v>0</v>
      </c>
      <c r="P784" s="8" t="s">
        <v>27</v>
      </c>
      <c r="Q784" s="8" t="s">
        <v>1309</v>
      </c>
      <c r="R784" s="8" t="s">
        <v>597</v>
      </c>
      <c r="S784" s="19">
        <v>46082</v>
      </c>
      <c r="T784" s="6">
        <v>2026</v>
      </c>
      <c r="U784" s="4" t="s">
        <v>4237</v>
      </c>
      <c r="V784" s="15" t="s">
        <v>4239</v>
      </c>
      <c r="W784" s="25"/>
      <c r="X784" s="25"/>
      <c r="Y784" s="25"/>
      <c r="Z784" s="25"/>
      <c r="AA784" s="25"/>
      <c r="AB784" s="25"/>
      <c r="AC784" s="25"/>
      <c r="AD784" s="7" t="str">
        <f t="shared" si="25"/>
        <v>PRT-ZULIA-7</v>
      </c>
      <c r="AE784" s="8" t="s">
        <v>109</v>
      </c>
      <c r="AF784" s="8"/>
      <c r="AG784" s="8"/>
      <c r="AH784" s="8" t="s">
        <v>73</v>
      </c>
      <c r="AI784" s="5">
        <f t="shared" si="24"/>
        <v>7</v>
      </c>
    </row>
    <row r="785" spans="1:35" s="5" customFormat="1" ht="84.9" hidden="1" customHeight="1" x14ac:dyDescent="0.3">
      <c r="A785" s="7">
        <v>784</v>
      </c>
      <c r="B785" s="8" t="s">
        <v>28</v>
      </c>
      <c r="C785" s="8" t="s">
        <v>1310</v>
      </c>
      <c r="D785" s="8" t="s">
        <v>1310</v>
      </c>
      <c r="E785" s="8" t="s">
        <v>29</v>
      </c>
      <c r="F785" s="8" t="s">
        <v>1307</v>
      </c>
      <c r="G785" s="9">
        <v>9209977.4000000004</v>
      </c>
      <c r="H785" s="17">
        <v>6</v>
      </c>
      <c r="I785" s="4" t="s">
        <v>228</v>
      </c>
      <c r="J785" s="8" t="s">
        <v>15</v>
      </c>
      <c r="K785" s="8" t="s">
        <v>67</v>
      </c>
      <c r="L785" s="8" t="s">
        <v>1311</v>
      </c>
      <c r="M785" s="8">
        <v>23.9</v>
      </c>
      <c r="N785" s="8"/>
      <c r="O785" s="8">
        <v>0</v>
      </c>
      <c r="P785" s="8" t="s">
        <v>27</v>
      </c>
      <c r="Q785" s="8" t="s">
        <v>1312</v>
      </c>
      <c r="R785" s="8" t="s">
        <v>597</v>
      </c>
      <c r="S785" s="19">
        <v>46266</v>
      </c>
      <c r="T785" s="6">
        <v>2026</v>
      </c>
      <c r="U785" s="4" t="s">
        <v>4237</v>
      </c>
      <c r="V785" s="15" t="s">
        <v>4239</v>
      </c>
      <c r="W785" s="25"/>
      <c r="X785" s="25"/>
      <c r="Y785" s="25"/>
      <c r="Z785" s="25"/>
      <c r="AA785" s="25"/>
      <c r="AB785" s="25"/>
      <c r="AC785" s="25"/>
      <c r="AD785" s="7" t="str">
        <f t="shared" si="25"/>
        <v>PRT-ZULIA-8</v>
      </c>
      <c r="AE785" s="8" t="s">
        <v>109</v>
      </c>
      <c r="AF785" s="8"/>
      <c r="AG785" s="8"/>
      <c r="AH785" s="8" t="s">
        <v>73</v>
      </c>
      <c r="AI785" s="5">
        <f t="shared" si="24"/>
        <v>8</v>
      </c>
    </row>
    <row r="786" spans="1:35" s="5" customFormat="1" ht="84.9" hidden="1" customHeight="1" x14ac:dyDescent="0.3">
      <c r="A786" s="7">
        <v>785</v>
      </c>
      <c r="B786" s="8" t="s">
        <v>30</v>
      </c>
      <c r="C786" s="8" t="s">
        <v>1313</v>
      </c>
      <c r="D786" s="8" t="s">
        <v>1313</v>
      </c>
      <c r="E786" s="8" t="s">
        <v>31</v>
      </c>
      <c r="F786" s="8" t="s">
        <v>1307</v>
      </c>
      <c r="G786" s="9">
        <v>7260914.1749999998</v>
      </c>
      <c r="H786" s="17">
        <v>5</v>
      </c>
      <c r="I786" s="4" t="s">
        <v>228</v>
      </c>
      <c r="J786" s="8" t="s">
        <v>15</v>
      </c>
      <c r="K786" s="8" t="s">
        <v>67</v>
      </c>
      <c r="L786" s="8" t="s">
        <v>1314</v>
      </c>
      <c r="M786" s="8">
        <v>23.9</v>
      </c>
      <c r="N786" s="8" t="s">
        <v>69</v>
      </c>
      <c r="O786" s="8">
        <v>0</v>
      </c>
      <c r="P786" s="8" t="s">
        <v>27</v>
      </c>
      <c r="Q786" s="8" t="s">
        <v>1309</v>
      </c>
      <c r="R786" s="8" t="s">
        <v>597</v>
      </c>
      <c r="S786" s="19">
        <v>46478</v>
      </c>
      <c r="T786" s="6">
        <v>2027</v>
      </c>
      <c r="U786" s="4" t="s">
        <v>4241</v>
      </c>
      <c r="V786" s="15" t="s">
        <v>4266</v>
      </c>
      <c r="W786" s="25"/>
      <c r="X786" s="25"/>
      <c r="Y786" s="25"/>
      <c r="Z786" s="25"/>
      <c r="AA786" s="25"/>
      <c r="AB786" s="25"/>
      <c r="AC786" s="25"/>
      <c r="AD786" s="7" t="str">
        <f t="shared" si="25"/>
        <v>PRT-ZULIA-9</v>
      </c>
      <c r="AE786" s="8" t="s">
        <v>109</v>
      </c>
      <c r="AF786" s="8"/>
      <c r="AG786" s="8"/>
      <c r="AH786" s="8" t="s">
        <v>73</v>
      </c>
      <c r="AI786" s="5">
        <f t="shared" si="24"/>
        <v>9</v>
      </c>
    </row>
    <row r="787" spans="1:35" s="5" customFormat="1" ht="84.9" hidden="1" customHeight="1" x14ac:dyDescent="0.3">
      <c r="A787" s="7">
        <v>786</v>
      </c>
      <c r="B787" s="8" t="s">
        <v>32</v>
      </c>
      <c r="C787" s="8" t="s">
        <v>1315</v>
      </c>
      <c r="D787" s="8" t="s">
        <v>1315</v>
      </c>
      <c r="E787" s="8" t="s">
        <v>33</v>
      </c>
      <c r="F787" s="8" t="s">
        <v>1307</v>
      </c>
      <c r="G787" s="9">
        <v>163227.0835898387</v>
      </c>
      <c r="H787" s="17">
        <v>2</v>
      </c>
      <c r="I787" s="4" t="s">
        <v>228</v>
      </c>
      <c r="J787" s="8" t="s">
        <v>15</v>
      </c>
      <c r="K787" s="8" t="s">
        <v>67</v>
      </c>
      <c r="L787" s="8" t="s">
        <v>1316</v>
      </c>
      <c r="M787" s="8">
        <v>23.9</v>
      </c>
      <c r="N787" s="8" t="s">
        <v>69</v>
      </c>
      <c r="O787" s="8">
        <v>0</v>
      </c>
      <c r="P787" s="8" t="s">
        <v>27</v>
      </c>
      <c r="Q787" s="8" t="s">
        <v>1317</v>
      </c>
      <c r="R787" s="8" t="s">
        <v>1318</v>
      </c>
      <c r="S787" s="19">
        <v>45962</v>
      </c>
      <c r="T787" s="6">
        <v>2025</v>
      </c>
      <c r="U787" s="4"/>
      <c r="V787" s="15"/>
      <c r="W787" s="25"/>
      <c r="X787" s="25"/>
      <c r="Y787" s="25"/>
      <c r="Z787" s="25"/>
      <c r="AA787" s="25"/>
      <c r="AB787" s="25"/>
      <c r="AC787" s="25"/>
      <c r="AD787" s="7" t="str">
        <f t="shared" si="25"/>
        <v>PRT-ZULIA-10</v>
      </c>
      <c r="AE787" s="8" t="s">
        <v>109</v>
      </c>
      <c r="AF787" s="8"/>
      <c r="AG787" s="8"/>
      <c r="AH787" s="8" t="s">
        <v>73</v>
      </c>
      <c r="AI787" s="5">
        <f t="shared" si="24"/>
        <v>10</v>
      </c>
    </row>
    <row r="788" spans="1:35" s="5" customFormat="1" ht="84.9" hidden="1" customHeight="1" x14ac:dyDescent="0.3">
      <c r="A788" s="7">
        <v>787</v>
      </c>
      <c r="B788" s="8" t="s">
        <v>1319</v>
      </c>
      <c r="C788" s="8" t="s">
        <v>1320</v>
      </c>
      <c r="D788" s="8" t="s">
        <v>1321</v>
      </c>
      <c r="E788" s="8" t="s">
        <v>1322</v>
      </c>
      <c r="F788" s="8" t="s">
        <v>1323</v>
      </c>
      <c r="G788" s="9">
        <v>169833</v>
      </c>
      <c r="H788" s="17">
        <v>1</v>
      </c>
      <c r="I788" s="4" t="s">
        <v>76</v>
      </c>
      <c r="J788" s="8" t="s">
        <v>15</v>
      </c>
      <c r="K788" s="8" t="s">
        <v>67</v>
      </c>
      <c r="L788" s="8" t="s">
        <v>1324</v>
      </c>
      <c r="M788" s="8">
        <v>13.8</v>
      </c>
      <c r="N788" s="8" t="s">
        <v>93</v>
      </c>
      <c r="O788" s="8">
        <v>12</v>
      </c>
      <c r="P788" s="8" t="s">
        <v>27</v>
      </c>
      <c r="Q788" s="8" t="s">
        <v>7</v>
      </c>
      <c r="R788" s="8" t="s">
        <v>1325</v>
      </c>
      <c r="S788" s="19">
        <v>46023</v>
      </c>
      <c r="T788" s="6">
        <v>2026</v>
      </c>
      <c r="U788" s="4" t="s">
        <v>4237</v>
      </c>
      <c r="V788" s="15" t="s">
        <v>4257</v>
      </c>
      <c r="W788" s="25"/>
      <c r="X788" s="25"/>
      <c r="Y788" s="25"/>
      <c r="Z788" s="25"/>
      <c r="AA788" s="25"/>
      <c r="AB788" s="25"/>
      <c r="AC788" s="25"/>
      <c r="AD788" s="7" t="str">
        <f t="shared" si="25"/>
        <v>PRT-ZULIA-11</v>
      </c>
      <c r="AE788" s="8" t="s">
        <v>109</v>
      </c>
      <c r="AF788" s="8"/>
      <c r="AG788" s="8"/>
      <c r="AH788" s="8" t="s">
        <v>73</v>
      </c>
      <c r="AI788" s="5">
        <f t="shared" si="24"/>
        <v>11</v>
      </c>
    </row>
    <row r="789" spans="1:35" s="5" customFormat="1" ht="84.9" hidden="1" customHeight="1" x14ac:dyDescent="0.3">
      <c r="A789" s="7">
        <v>788</v>
      </c>
      <c r="B789" s="8" t="s">
        <v>1326</v>
      </c>
      <c r="C789" s="8" t="s">
        <v>1327</v>
      </c>
      <c r="D789" s="8" t="s">
        <v>1328</v>
      </c>
      <c r="E789" s="8" t="s">
        <v>597</v>
      </c>
      <c r="F789" s="8" t="s">
        <v>1328</v>
      </c>
      <c r="G789" s="9">
        <v>39000</v>
      </c>
      <c r="H789" s="17">
        <v>1</v>
      </c>
      <c r="I789" s="4" t="s">
        <v>76</v>
      </c>
      <c r="J789" s="8" t="s">
        <v>15</v>
      </c>
      <c r="K789" s="8" t="s">
        <v>67</v>
      </c>
      <c r="L789" s="8" t="s">
        <v>1324</v>
      </c>
      <c r="M789" s="8">
        <v>13.8</v>
      </c>
      <c r="N789" s="8" t="s">
        <v>93</v>
      </c>
      <c r="O789" s="8">
        <v>10</v>
      </c>
      <c r="P789" s="8" t="s">
        <v>27</v>
      </c>
      <c r="Q789" s="8" t="s">
        <v>1329</v>
      </c>
      <c r="R789" s="8" t="s">
        <v>1330</v>
      </c>
      <c r="S789" s="19">
        <v>46082</v>
      </c>
      <c r="T789" s="6">
        <v>2026</v>
      </c>
      <c r="U789" s="4" t="s">
        <v>4237</v>
      </c>
      <c r="V789" s="15" t="s">
        <v>4257</v>
      </c>
      <c r="W789" s="25"/>
      <c r="X789" s="25"/>
      <c r="Y789" s="25"/>
      <c r="Z789" s="25"/>
      <c r="AA789" s="25"/>
      <c r="AB789" s="25"/>
      <c r="AC789" s="25"/>
      <c r="AD789" s="7" t="str">
        <f t="shared" si="25"/>
        <v>PRT-ZULIA-12</v>
      </c>
      <c r="AE789" s="8" t="s">
        <v>109</v>
      </c>
      <c r="AF789" s="8"/>
      <c r="AG789" s="8"/>
      <c r="AH789" s="8" t="s">
        <v>73</v>
      </c>
      <c r="AI789" s="5">
        <f t="shared" si="24"/>
        <v>12</v>
      </c>
    </row>
    <row r="790" spans="1:35" s="5" customFormat="1" ht="84.9" hidden="1" customHeight="1" x14ac:dyDescent="0.3">
      <c r="A790" s="7">
        <v>789</v>
      </c>
      <c r="B790" s="8" t="s">
        <v>1331</v>
      </c>
      <c r="C790" s="8" t="s">
        <v>1331</v>
      </c>
      <c r="D790" s="8" t="s">
        <v>597</v>
      </c>
      <c r="E790" s="8" t="s">
        <v>597</v>
      </c>
      <c r="F790" s="8" t="s">
        <v>1332</v>
      </c>
      <c r="G790" s="9">
        <v>17500</v>
      </c>
      <c r="H790" s="17">
        <v>1</v>
      </c>
      <c r="I790" s="4" t="s">
        <v>76</v>
      </c>
      <c r="J790" s="8" t="s">
        <v>15</v>
      </c>
      <c r="K790" s="8" t="s">
        <v>67</v>
      </c>
      <c r="L790" s="8" t="s">
        <v>1333</v>
      </c>
      <c r="M790" s="8">
        <v>34.5</v>
      </c>
      <c r="N790" s="8" t="s">
        <v>93</v>
      </c>
      <c r="O790" s="8">
        <v>0</v>
      </c>
      <c r="P790" s="8" t="s">
        <v>27</v>
      </c>
      <c r="Q790" s="8" t="s">
        <v>1334</v>
      </c>
      <c r="R790" s="8" t="s">
        <v>597</v>
      </c>
      <c r="S790" s="19">
        <v>46143</v>
      </c>
      <c r="T790" s="6">
        <v>2026</v>
      </c>
      <c r="U790" s="4" t="s">
        <v>4237</v>
      </c>
      <c r="V790" s="15" t="s">
        <v>4257</v>
      </c>
      <c r="W790" s="25"/>
      <c r="X790" s="25"/>
      <c r="Y790" s="25"/>
      <c r="Z790" s="25"/>
      <c r="AA790" s="25"/>
      <c r="AB790" s="25"/>
      <c r="AC790" s="25"/>
      <c r="AD790" s="7" t="str">
        <f t="shared" si="25"/>
        <v>PRT-ZULIA-13</v>
      </c>
      <c r="AE790" s="8" t="s">
        <v>109</v>
      </c>
      <c r="AF790" s="8"/>
      <c r="AG790" s="8"/>
      <c r="AH790" s="8" t="s">
        <v>73</v>
      </c>
      <c r="AI790" s="5">
        <f t="shared" si="24"/>
        <v>13</v>
      </c>
    </row>
    <row r="791" spans="1:35" s="5" customFormat="1" ht="84.9" hidden="1" customHeight="1" x14ac:dyDescent="0.3">
      <c r="A791" s="7">
        <v>790</v>
      </c>
      <c r="B791" s="8" t="s">
        <v>1331</v>
      </c>
      <c r="C791" s="8" t="s">
        <v>1331</v>
      </c>
      <c r="D791" s="8" t="s">
        <v>1331</v>
      </c>
      <c r="E791" s="8" t="s">
        <v>1335</v>
      </c>
      <c r="F791" s="8" t="s">
        <v>1332</v>
      </c>
      <c r="G791" s="9">
        <v>17500</v>
      </c>
      <c r="H791" s="17">
        <v>1</v>
      </c>
      <c r="I791" s="4" t="s">
        <v>76</v>
      </c>
      <c r="J791" s="8" t="s">
        <v>15</v>
      </c>
      <c r="K791" s="8" t="s">
        <v>67</v>
      </c>
      <c r="L791" s="8" t="s">
        <v>1333</v>
      </c>
      <c r="M791" s="8">
        <v>34.5</v>
      </c>
      <c r="N791" s="8" t="s">
        <v>93</v>
      </c>
      <c r="O791" s="8">
        <v>0</v>
      </c>
      <c r="P791" s="8" t="s">
        <v>27</v>
      </c>
      <c r="Q791" s="8" t="s">
        <v>1334</v>
      </c>
      <c r="R791" s="8" t="s">
        <v>597</v>
      </c>
      <c r="S791" s="19">
        <v>46204</v>
      </c>
      <c r="T791" s="6">
        <v>2026</v>
      </c>
      <c r="U791" s="4" t="s">
        <v>4237</v>
      </c>
      <c r="V791" s="15" t="s">
        <v>4257</v>
      </c>
      <c r="W791" s="25"/>
      <c r="X791" s="25"/>
      <c r="Y791" s="25"/>
      <c r="Z791" s="25"/>
      <c r="AA791" s="25"/>
      <c r="AB791" s="25"/>
      <c r="AC791" s="25"/>
      <c r="AD791" s="7" t="str">
        <f t="shared" si="25"/>
        <v>PRT-ZULIA-14</v>
      </c>
      <c r="AE791" s="8" t="s">
        <v>109</v>
      </c>
      <c r="AF791" s="8"/>
      <c r="AG791" s="8"/>
      <c r="AH791" s="8" t="s">
        <v>73</v>
      </c>
      <c r="AI791" s="5">
        <f t="shared" si="24"/>
        <v>14</v>
      </c>
    </row>
    <row r="792" spans="1:35" s="5" customFormat="1" ht="84.9" hidden="1" customHeight="1" x14ac:dyDescent="0.3">
      <c r="A792" s="7">
        <v>791</v>
      </c>
      <c r="B792" s="8" t="s">
        <v>1336</v>
      </c>
      <c r="C792" s="8" t="s">
        <v>1336</v>
      </c>
      <c r="D792" s="8" t="s">
        <v>1336</v>
      </c>
      <c r="E792" s="8" t="s">
        <v>1337</v>
      </c>
      <c r="F792" s="8" t="s">
        <v>1338</v>
      </c>
      <c r="G792" s="9">
        <v>14463.25</v>
      </c>
      <c r="H792" s="17">
        <v>1</v>
      </c>
      <c r="I792" s="4" t="s">
        <v>76</v>
      </c>
      <c r="J792" s="8" t="s">
        <v>15</v>
      </c>
      <c r="K792" s="8" t="s">
        <v>67</v>
      </c>
      <c r="L792" s="8" t="s">
        <v>1333</v>
      </c>
      <c r="M792" s="8">
        <v>23.9</v>
      </c>
      <c r="N792" s="8" t="s">
        <v>93</v>
      </c>
      <c r="O792" s="8">
        <v>7.5</v>
      </c>
      <c r="P792" s="8" t="s">
        <v>27</v>
      </c>
      <c r="Q792" s="8" t="s">
        <v>1339</v>
      </c>
      <c r="R792" s="8" t="s">
        <v>597</v>
      </c>
      <c r="S792" s="19">
        <v>46266</v>
      </c>
      <c r="T792" s="6">
        <v>2026</v>
      </c>
      <c r="U792" s="4" t="s">
        <v>4237</v>
      </c>
      <c r="V792" s="15" t="s">
        <v>4257</v>
      </c>
      <c r="W792" s="25"/>
      <c r="X792" s="25"/>
      <c r="Y792" s="25"/>
      <c r="Z792" s="25"/>
      <c r="AA792" s="25"/>
      <c r="AB792" s="25"/>
      <c r="AC792" s="25"/>
      <c r="AD792" s="7" t="str">
        <f t="shared" si="25"/>
        <v>PRT-ZULIA-15</v>
      </c>
      <c r="AE792" s="8" t="s">
        <v>109</v>
      </c>
      <c r="AF792" s="8"/>
      <c r="AG792" s="8"/>
      <c r="AH792" s="8" t="s">
        <v>73</v>
      </c>
      <c r="AI792" s="5">
        <f t="shared" si="24"/>
        <v>15</v>
      </c>
    </row>
    <row r="793" spans="1:35" s="5" customFormat="1" ht="84.9" hidden="1" customHeight="1" x14ac:dyDescent="0.3">
      <c r="A793" s="7">
        <v>792</v>
      </c>
      <c r="B793" s="8" t="s">
        <v>1340</v>
      </c>
      <c r="C793" s="8" t="s">
        <v>1341</v>
      </c>
      <c r="D793" s="8" t="s">
        <v>1341</v>
      </c>
      <c r="E793" s="8" t="s">
        <v>1342</v>
      </c>
      <c r="F793" s="8" t="s">
        <v>1342</v>
      </c>
      <c r="G793" s="9">
        <v>14463.25</v>
      </c>
      <c r="H793" s="17">
        <v>1</v>
      </c>
      <c r="I793" s="4" t="s">
        <v>76</v>
      </c>
      <c r="J793" s="8" t="s">
        <v>15</v>
      </c>
      <c r="K793" s="8" t="s">
        <v>67</v>
      </c>
      <c r="L793" s="8" t="s">
        <v>1333</v>
      </c>
      <c r="M793" s="8">
        <v>23.9</v>
      </c>
      <c r="N793" s="8" t="s">
        <v>93</v>
      </c>
      <c r="O793" s="8">
        <v>11</v>
      </c>
      <c r="P793" s="8" t="s">
        <v>27</v>
      </c>
      <c r="Q793" s="8" t="s">
        <v>1343</v>
      </c>
      <c r="R793" s="8" t="s">
        <v>1344</v>
      </c>
      <c r="S793" s="19">
        <v>46235</v>
      </c>
      <c r="T793" s="6">
        <v>2026</v>
      </c>
      <c r="U793" s="4" t="s">
        <v>4237</v>
      </c>
      <c r="V793" s="15" t="s">
        <v>4257</v>
      </c>
      <c r="W793" s="25"/>
      <c r="X793" s="25"/>
      <c r="Y793" s="25"/>
      <c r="Z793" s="25"/>
      <c r="AA793" s="25"/>
      <c r="AB793" s="25"/>
      <c r="AC793" s="25"/>
      <c r="AD793" s="7" t="str">
        <f t="shared" si="25"/>
        <v>PRT-ZULIA-16</v>
      </c>
      <c r="AE793" s="8" t="s">
        <v>109</v>
      </c>
      <c r="AF793" s="8"/>
      <c r="AG793" s="8"/>
      <c r="AH793" s="8" t="s">
        <v>73</v>
      </c>
      <c r="AI793" s="5">
        <f t="shared" si="24"/>
        <v>16</v>
      </c>
    </row>
    <row r="794" spans="1:35" s="5" customFormat="1" ht="84.9" hidden="1" customHeight="1" x14ac:dyDescent="0.3">
      <c r="A794" s="7">
        <v>793</v>
      </c>
      <c r="B794" s="8" t="s">
        <v>1340</v>
      </c>
      <c r="C794" s="8" t="s">
        <v>1345</v>
      </c>
      <c r="D794" s="8" t="s">
        <v>1345</v>
      </c>
      <c r="E794" s="8" t="s">
        <v>1346</v>
      </c>
      <c r="F794" s="8" t="s">
        <v>1346</v>
      </c>
      <c r="G794" s="9">
        <v>14463.25</v>
      </c>
      <c r="H794" s="17">
        <v>1</v>
      </c>
      <c r="I794" s="4" t="s">
        <v>76</v>
      </c>
      <c r="J794" s="8" t="s">
        <v>15</v>
      </c>
      <c r="K794" s="8" t="s">
        <v>67</v>
      </c>
      <c r="L794" s="8" t="s">
        <v>1333</v>
      </c>
      <c r="M794" s="8">
        <v>23.9</v>
      </c>
      <c r="N794" s="8" t="s">
        <v>93</v>
      </c>
      <c r="O794" s="8">
        <v>20</v>
      </c>
      <c r="P794" s="8" t="s">
        <v>27</v>
      </c>
      <c r="Q794" s="8" t="s">
        <v>1343</v>
      </c>
      <c r="R794" s="8" t="s">
        <v>1344</v>
      </c>
      <c r="S794" s="19">
        <v>46296</v>
      </c>
      <c r="T794" s="6">
        <v>2026</v>
      </c>
      <c r="U794" s="4" t="s">
        <v>4237</v>
      </c>
      <c r="V794" s="15" t="s">
        <v>4257</v>
      </c>
      <c r="W794" s="25"/>
      <c r="X794" s="25"/>
      <c r="Y794" s="25"/>
      <c r="Z794" s="25"/>
      <c r="AA794" s="25"/>
      <c r="AB794" s="25"/>
      <c r="AC794" s="25"/>
      <c r="AD794" s="7" t="str">
        <f t="shared" si="25"/>
        <v>PRT-ZULIA-17</v>
      </c>
      <c r="AE794" s="8" t="s">
        <v>109</v>
      </c>
      <c r="AF794" s="8"/>
      <c r="AG794" s="8"/>
      <c r="AH794" s="8" t="s">
        <v>73</v>
      </c>
      <c r="AI794" s="5">
        <f t="shared" si="24"/>
        <v>17</v>
      </c>
    </row>
    <row r="795" spans="1:35" s="5" customFormat="1" ht="84.9" hidden="1" customHeight="1" x14ac:dyDescent="0.3">
      <c r="A795" s="7">
        <v>794</v>
      </c>
      <c r="B795" s="8" t="s">
        <v>1347</v>
      </c>
      <c r="C795" s="8" t="s">
        <v>1348</v>
      </c>
      <c r="D795" s="8" t="s">
        <v>1348</v>
      </c>
      <c r="E795" s="8" t="s">
        <v>1349</v>
      </c>
      <c r="F795" s="8" t="s">
        <v>1349</v>
      </c>
      <c r="G795" s="9">
        <v>8908</v>
      </c>
      <c r="H795" s="17">
        <v>1</v>
      </c>
      <c r="I795" s="4" t="s">
        <v>76</v>
      </c>
      <c r="J795" s="8" t="s">
        <v>15</v>
      </c>
      <c r="K795" s="8" t="s">
        <v>67</v>
      </c>
      <c r="L795" s="8" t="s">
        <v>1333</v>
      </c>
      <c r="M795" s="8">
        <v>23.9</v>
      </c>
      <c r="N795" s="8" t="s">
        <v>93</v>
      </c>
      <c r="O795" s="8">
        <v>0</v>
      </c>
      <c r="P795" s="8" t="s">
        <v>27</v>
      </c>
      <c r="Q795" s="8" t="s">
        <v>1350</v>
      </c>
      <c r="R795" s="8" t="s">
        <v>1351</v>
      </c>
      <c r="S795" s="19">
        <v>46419</v>
      </c>
      <c r="T795" s="6">
        <v>2027</v>
      </c>
      <c r="U795" s="4" t="s">
        <v>4241</v>
      </c>
      <c r="V795" s="15" t="s">
        <v>4292</v>
      </c>
      <c r="W795" s="25"/>
      <c r="X795" s="25"/>
      <c r="Y795" s="25"/>
      <c r="Z795" s="25"/>
      <c r="AA795" s="25"/>
      <c r="AB795" s="25"/>
      <c r="AC795" s="25"/>
      <c r="AD795" s="7" t="str">
        <f t="shared" si="25"/>
        <v>PRT-ZULIA-18</v>
      </c>
      <c r="AE795" s="8" t="s">
        <v>109</v>
      </c>
      <c r="AF795" s="8"/>
      <c r="AG795" s="8"/>
      <c r="AH795" s="8" t="s">
        <v>73</v>
      </c>
      <c r="AI795" s="5">
        <f t="shared" si="24"/>
        <v>18</v>
      </c>
    </row>
    <row r="796" spans="1:35" s="5" customFormat="1" ht="84.9" hidden="1" customHeight="1" x14ac:dyDescent="0.3">
      <c r="A796" s="7">
        <v>795</v>
      </c>
      <c r="B796" s="8" t="s">
        <v>1347</v>
      </c>
      <c r="C796" s="8" t="s">
        <v>1352</v>
      </c>
      <c r="D796" s="8" t="s">
        <v>1352</v>
      </c>
      <c r="E796" s="8" t="s">
        <v>1353</v>
      </c>
      <c r="F796" s="8" t="s">
        <v>1353</v>
      </c>
      <c r="G796" s="9">
        <v>8908</v>
      </c>
      <c r="H796" s="17">
        <v>1</v>
      </c>
      <c r="I796" s="4" t="s">
        <v>76</v>
      </c>
      <c r="J796" s="8" t="s">
        <v>15</v>
      </c>
      <c r="K796" s="8" t="s">
        <v>67</v>
      </c>
      <c r="L796" s="8" t="s">
        <v>1333</v>
      </c>
      <c r="M796" s="8">
        <v>23.9</v>
      </c>
      <c r="N796" s="8" t="s">
        <v>93</v>
      </c>
      <c r="O796" s="8">
        <v>0</v>
      </c>
      <c r="P796" s="8" t="s">
        <v>27</v>
      </c>
      <c r="Q796" s="8" t="s">
        <v>1350</v>
      </c>
      <c r="R796" s="8" t="s">
        <v>1351</v>
      </c>
      <c r="S796" s="19">
        <v>46447</v>
      </c>
      <c r="T796" s="6">
        <v>2027</v>
      </c>
      <c r="U796" s="4" t="s">
        <v>4241</v>
      </c>
      <c r="V796" s="15" t="s">
        <v>4292</v>
      </c>
      <c r="W796" s="25"/>
      <c r="X796" s="25"/>
      <c r="Y796" s="25"/>
      <c r="Z796" s="25"/>
      <c r="AA796" s="25"/>
      <c r="AB796" s="25"/>
      <c r="AC796" s="25"/>
      <c r="AD796" s="7" t="str">
        <f t="shared" si="25"/>
        <v>PRT-ZULIA-19</v>
      </c>
      <c r="AE796" s="8" t="s">
        <v>109</v>
      </c>
      <c r="AF796" s="8"/>
      <c r="AG796" s="8"/>
      <c r="AH796" s="8" t="s">
        <v>73</v>
      </c>
      <c r="AI796" s="5">
        <f t="shared" si="24"/>
        <v>19</v>
      </c>
    </row>
    <row r="797" spans="1:35" s="5" customFormat="1" ht="84.9" hidden="1" customHeight="1" x14ac:dyDescent="0.3">
      <c r="A797" s="7">
        <v>796</v>
      </c>
      <c r="B797" s="8" t="s">
        <v>1347</v>
      </c>
      <c r="C797" s="8" t="s">
        <v>1354</v>
      </c>
      <c r="D797" s="8" t="s">
        <v>1354</v>
      </c>
      <c r="E797" s="8" t="s">
        <v>1355</v>
      </c>
      <c r="F797" s="8" t="s">
        <v>1355</v>
      </c>
      <c r="G797" s="9">
        <v>8908</v>
      </c>
      <c r="H797" s="17">
        <v>1</v>
      </c>
      <c r="I797" s="4" t="s">
        <v>76</v>
      </c>
      <c r="J797" s="8" t="s">
        <v>15</v>
      </c>
      <c r="K797" s="8" t="s">
        <v>67</v>
      </c>
      <c r="L797" s="8" t="s">
        <v>1333</v>
      </c>
      <c r="M797" s="8">
        <v>23.9</v>
      </c>
      <c r="N797" s="8" t="s">
        <v>93</v>
      </c>
      <c r="O797" s="8">
        <v>0</v>
      </c>
      <c r="P797" s="8" t="s">
        <v>27</v>
      </c>
      <c r="Q797" s="8" t="s">
        <v>1350</v>
      </c>
      <c r="R797" s="8" t="s">
        <v>1351</v>
      </c>
      <c r="S797" s="19">
        <v>46478</v>
      </c>
      <c r="T797" s="6">
        <v>2027</v>
      </c>
      <c r="U797" s="4" t="s">
        <v>4241</v>
      </c>
      <c r="V797" s="15" t="s">
        <v>4292</v>
      </c>
      <c r="W797" s="25"/>
      <c r="X797" s="25"/>
      <c r="Y797" s="25"/>
      <c r="Z797" s="25"/>
      <c r="AA797" s="25"/>
      <c r="AB797" s="25"/>
      <c r="AC797" s="25"/>
      <c r="AD797" s="7" t="str">
        <f t="shared" si="25"/>
        <v>PRT-ZULIA-20</v>
      </c>
      <c r="AE797" s="8" t="s">
        <v>109</v>
      </c>
      <c r="AF797" s="8"/>
      <c r="AG797" s="8"/>
      <c r="AH797" s="8" t="s">
        <v>73</v>
      </c>
      <c r="AI797" s="5">
        <f t="shared" si="24"/>
        <v>20</v>
      </c>
    </row>
    <row r="798" spans="1:35" s="5" customFormat="1" ht="84.9" hidden="1" customHeight="1" x14ac:dyDescent="0.3">
      <c r="A798" s="7">
        <v>797</v>
      </c>
      <c r="B798" s="8" t="s">
        <v>1356</v>
      </c>
      <c r="C798" s="8" t="s">
        <v>1357</v>
      </c>
      <c r="D798" s="8" t="s">
        <v>1357</v>
      </c>
      <c r="E798" s="8" t="s">
        <v>1358</v>
      </c>
      <c r="F798" s="8" t="s">
        <v>1358</v>
      </c>
      <c r="G798" s="9">
        <v>39000</v>
      </c>
      <c r="H798" s="17">
        <v>1</v>
      </c>
      <c r="I798" s="4" t="s">
        <v>76</v>
      </c>
      <c r="J798" s="8" t="s">
        <v>15</v>
      </c>
      <c r="K798" s="8" t="s">
        <v>67</v>
      </c>
      <c r="L798" s="8" t="s">
        <v>1324</v>
      </c>
      <c r="M798" s="8">
        <v>13.8</v>
      </c>
      <c r="N798" s="8" t="s">
        <v>93</v>
      </c>
      <c r="O798" s="8">
        <v>5</v>
      </c>
      <c r="P798" s="8" t="s">
        <v>27</v>
      </c>
      <c r="Q798" s="8" t="s">
        <v>7</v>
      </c>
      <c r="R798" s="8" t="s">
        <v>1359</v>
      </c>
      <c r="S798" s="19">
        <v>46113</v>
      </c>
      <c r="T798" s="6">
        <v>2026</v>
      </c>
      <c r="U798" s="4" t="s">
        <v>4237</v>
      </c>
      <c r="V798" s="15" t="s">
        <v>4257</v>
      </c>
      <c r="W798" s="25"/>
      <c r="X798" s="25"/>
      <c r="Y798" s="25"/>
      <c r="Z798" s="25"/>
      <c r="AA798" s="25"/>
      <c r="AB798" s="25"/>
      <c r="AC798" s="25"/>
      <c r="AD798" s="7" t="str">
        <f t="shared" si="25"/>
        <v>PRT-ZULIA-21</v>
      </c>
      <c r="AE798" s="8" t="s">
        <v>109</v>
      </c>
      <c r="AF798" s="8"/>
      <c r="AG798" s="8"/>
      <c r="AH798" s="8" t="s">
        <v>73</v>
      </c>
      <c r="AI798" s="5">
        <f t="shared" si="24"/>
        <v>21</v>
      </c>
    </row>
    <row r="799" spans="1:35" s="5" customFormat="1" ht="84.9" hidden="1" customHeight="1" x14ac:dyDescent="0.3">
      <c r="A799" s="7">
        <v>798</v>
      </c>
      <c r="B799" s="8" t="s">
        <v>1360</v>
      </c>
      <c r="C799" s="8" t="s">
        <v>1361</v>
      </c>
      <c r="D799" s="8" t="s">
        <v>1361</v>
      </c>
      <c r="E799" s="8" t="s">
        <v>1362</v>
      </c>
      <c r="F799" s="8" t="s">
        <v>1362</v>
      </c>
      <c r="G799" s="9">
        <v>14463.25</v>
      </c>
      <c r="H799" s="17">
        <v>1</v>
      </c>
      <c r="I799" s="4" t="s">
        <v>76</v>
      </c>
      <c r="J799" s="8" t="s">
        <v>15</v>
      </c>
      <c r="K799" s="8" t="s">
        <v>67</v>
      </c>
      <c r="L799" s="8" t="s">
        <v>1333</v>
      </c>
      <c r="M799" s="8">
        <v>23.9</v>
      </c>
      <c r="N799" s="8" t="s">
        <v>93</v>
      </c>
      <c r="O799" s="8">
        <v>6.5</v>
      </c>
      <c r="P799" s="8" t="s">
        <v>27</v>
      </c>
      <c r="Q799" s="8" t="s">
        <v>1343</v>
      </c>
      <c r="R799" s="8" t="s">
        <v>1363</v>
      </c>
      <c r="S799" s="19">
        <v>46388</v>
      </c>
      <c r="T799" s="6">
        <v>2027</v>
      </c>
      <c r="U799" s="4" t="s">
        <v>4241</v>
      </c>
      <c r="V799" s="15" t="s">
        <v>4292</v>
      </c>
      <c r="W799" s="25"/>
      <c r="X799" s="25"/>
      <c r="Y799" s="25"/>
      <c r="Z799" s="25"/>
      <c r="AA799" s="25"/>
      <c r="AB799" s="25"/>
      <c r="AC799" s="25"/>
      <c r="AD799" s="7" t="str">
        <f t="shared" si="25"/>
        <v>PRT-ZULIA-22</v>
      </c>
      <c r="AE799" s="8" t="s">
        <v>109</v>
      </c>
      <c r="AF799" s="8"/>
      <c r="AG799" s="8"/>
      <c r="AH799" s="8" t="s">
        <v>73</v>
      </c>
      <c r="AI799" s="5">
        <f t="shared" si="24"/>
        <v>22</v>
      </c>
    </row>
    <row r="800" spans="1:35" s="5" customFormat="1" ht="84.9" hidden="1" customHeight="1" x14ac:dyDescent="0.3">
      <c r="A800" s="7">
        <v>799</v>
      </c>
      <c r="B800" s="8" t="s">
        <v>1364</v>
      </c>
      <c r="C800" s="8" t="s">
        <v>1365</v>
      </c>
      <c r="D800" s="8" t="s">
        <v>1365</v>
      </c>
      <c r="E800" s="8" t="s">
        <v>1366</v>
      </c>
      <c r="F800" s="8" t="s">
        <v>1366</v>
      </c>
      <c r="G800" s="9">
        <v>14463.25</v>
      </c>
      <c r="H800" s="17">
        <v>1</v>
      </c>
      <c r="I800" s="4" t="s">
        <v>76</v>
      </c>
      <c r="J800" s="8" t="s">
        <v>15</v>
      </c>
      <c r="K800" s="8" t="s">
        <v>67</v>
      </c>
      <c r="L800" s="8" t="s">
        <v>1333</v>
      </c>
      <c r="M800" s="8">
        <v>23.9</v>
      </c>
      <c r="N800" s="8" t="s">
        <v>93</v>
      </c>
      <c r="O800" s="8">
        <v>4</v>
      </c>
      <c r="P800" s="8" t="s">
        <v>27</v>
      </c>
      <c r="Q800" s="8" t="s">
        <v>1343</v>
      </c>
      <c r="R800" s="8" t="s">
        <v>1367</v>
      </c>
      <c r="S800" s="19">
        <v>46447</v>
      </c>
      <c r="T800" s="6">
        <v>2027</v>
      </c>
      <c r="U800" s="4" t="s">
        <v>4241</v>
      </c>
      <c r="V800" s="15" t="s">
        <v>4292</v>
      </c>
      <c r="W800" s="25"/>
      <c r="X800" s="25"/>
      <c r="Y800" s="25"/>
      <c r="Z800" s="25"/>
      <c r="AA800" s="25"/>
      <c r="AB800" s="25"/>
      <c r="AC800" s="25"/>
      <c r="AD800" s="7" t="str">
        <f t="shared" si="25"/>
        <v>PRT-ZULIA-23</v>
      </c>
      <c r="AE800" s="8" t="s">
        <v>109</v>
      </c>
      <c r="AF800" s="8"/>
      <c r="AG800" s="8"/>
      <c r="AH800" s="8" t="s">
        <v>73</v>
      </c>
      <c r="AI800" s="5">
        <f t="shared" si="24"/>
        <v>23</v>
      </c>
    </row>
    <row r="801" spans="1:35" s="5" customFormat="1" ht="84.9" hidden="1" customHeight="1" x14ac:dyDescent="0.3">
      <c r="A801" s="7">
        <v>800</v>
      </c>
      <c r="B801" s="8" t="s">
        <v>1364</v>
      </c>
      <c r="C801" s="8" t="s">
        <v>1368</v>
      </c>
      <c r="D801" s="8" t="s">
        <v>1368</v>
      </c>
      <c r="E801" s="8" t="s">
        <v>1369</v>
      </c>
      <c r="F801" s="8" t="s">
        <v>1369</v>
      </c>
      <c r="G801" s="9">
        <v>8908</v>
      </c>
      <c r="H801" s="17">
        <v>1</v>
      </c>
      <c r="I801" s="4" t="s">
        <v>76</v>
      </c>
      <c r="J801" s="8" t="s">
        <v>15</v>
      </c>
      <c r="K801" s="8" t="s">
        <v>67</v>
      </c>
      <c r="L801" s="8" t="s">
        <v>1333</v>
      </c>
      <c r="M801" s="8">
        <v>23.9</v>
      </c>
      <c r="N801" s="8" t="s">
        <v>93</v>
      </c>
      <c r="O801" s="8">
        <v>2</v>
      </c>
      <c r="P801" s="8" t="s">
        <v>27</v>
      </c>
      <c r="Q801" s="8" t="s">
        <v>1343</v>
      </c>
      <c r="R801" s="8" t="s">
        <v>1367</v>
      </c>
      <c r="S801" s="19">
        <v>46569</v>
      </c>
      <c r="T801" s="6">
        <v>2027</v>
      </c>
      <c r="U801" s="4" t="s">
        <v>4241</v>
      </c>
      <c r="V801" s="15" t="s">
        <v>4292</v>
      </c>
      <c r="W801" s="25"/>
      <c r="X801" s="25"/>
      <c r="Y801" s="25"/>
      <c r="Z801" s="25"/>
      <c r="AA801" s="25"/>
      <c r="AB801" s="25"/>
      <c r="AC801" s="25"/>
      <c r="AD801" s="7" t="str">
        <f t="shared" si="25"/>
        <v>PRT-ZULIA-24</v>
      </c>
      <c r="AE801" s="8" t="s">
        <v>109</v>
      </c>
      <c r="AF801" s="8"/>
      <c r="AG801" s="8"/>
      <c r="AH801" s="8" t="s">
        <v>73</v>
      </c>
      <c r="AI801" s="5">
        <f t="shared" si="24"/>
        <v>24</v>
      </c>
    </row>
    <row r="802" spans="1:35" s="5" customFormat="1" ht="84.9" hidden="1" customHeight="1" x14ac:dyDescent="0.3">
      <c r="A802" s="7">
        <v>801</v>
      </c>
      <c r="B802" s="8" t="s">
        <v>1364</v>
      </c>
      <c r="C802" s="8" t="s">
        <v>1370</v>
      </c>
      <c r="D802" s="8" t="s">
        <v>1371</v>
      </c>
      <c r="E802" s="8" t="s">
        <v>1372</v>
      </c>
      <c r="F802" s="8" t="s">
        <v>1373</v>
      </c>
      <c r="G802" s="9">
        <v>630000</v>
      </c>
      <c r="H802" s="17">
        <v>1</v>
      </c>
      <c r="I802" s="4" t="s">
        <v>76</v>
      </c>
      <c r="J802" s="8" t="s">
        <v>15</v>
      </c>
      <c r="K802" s="8" t="s">
        <v>67</v>
      </c>
      <c r="L802" s="8" t="s">
        <v>1374</v>
      </c>
      <c r="M802" s="8">
        <v>23.9</v>
      </c>
      <c r="N802" s="8" t="s">
        <v>93</v>
      </c>
      <c r="O802" s="8">
        <v>0</v>
      </c>
      <c r="P802" s="8" t="s">
        <v>27</v>
      </c>
      <c r="Q802" s="8" t="s">
        <v>1343</v>
      </c>
      <c r="R802" s="8" t="s">
        <v>1367</v>
      </c>
      <c r="S802" s="19">
        <v>46296</v>
      </c>
      <c r="T802" s="6">
        <v>2026</v>
      </c>
      <c r="U802" s="4" t="s">
        <v>4237</v>
      </c>
      <c r="V802" s="15" t="s">
        <v>4257</v>
      </c>
      <c r="W802" s="25"/>
      <c r="X802" s="25"/>
      <c r="Y802" s="25"/>
      <c r="Z802" s="25"/>
      <c r="AA802" s="25"/>
      <c r="AB802" s="25"/>
      <c r="AC802" s="25"/>
      <c r="AD802" s="7" t="str">
        <f t="shared" si="25"/>
        <v>PRT-ZULIA-25</v>
      </c>
      <c r="AE802" s="8" t="s">
        <v>109</v>
      </c>
      <c r="AF802" s="8"/>
      <c r="AG802" s="8"/>
      <c r="AH802" s="8" t="s">
        <v>73</v>
      </c>
      <c r="AI802" s="5">
        <f t="shared" si="24"/>
        <v>25</v>
      </c>
    </row>
    <row r="803" spans="1:35" s="5" customFormat="1" ht="84.9" hidden="1" customHeight="1" x14ac:dyDescent="0.3">
      <c r="A803" s="7">
        <v>802</v>
      </c>
      <c r="B803" s="8" t="s">
        <v>1375</v>
      </c>
      <c r="C803" s="8" t="s">
        <v>1375</v>
      </c>
      <c r="D803" s="8" t="s">
        <v>1375</v>
      </c>
      <c r="E803" s="8" t="s">
        <v>1376</v>
      </c>
      <c r="F803" s="8" t="s">
        <v>1377</v>
      </c>
      <c r="G803" s="9">
        <v>14463.25</v>
      </c>
      <c r="H803" s="17">
        <v>1</v>
      </c>
      <c r="I803" s="4" t="s">
        <v>76</v>
      </c>
      <c r="J803" s="8" t="s">
        <v>15</v>
      </c>
      <c r="K803" s="8" t="s">
        <v>67</v>
      </c>
      <c r="L803" s="8" t="s">
        <v>1333</v>
      </c>
      <c r="M803" s="8">
        <v>23.9</v>
      </c>
      <c r="N803" s="8" t="s">
        <v>93</v>
      </c>
      <c r="O803" s="8">
        <v>0</v>
      </c>
      <c r="P803" s="8" t="s">
        <v>27</v>
      </c>
      <c r="Q803" s="8" t="s">
        <v>1378</v>
      </c>
      <c r="R803" s="8" t="s">
        <v>597</v>
      </c>
      <c r="S803" s="19">
        <v>46054</v>
      </c>
      <c r="T803" s="6">
        <v>2026</v>
      </c>
      <c r="U803" s="4" t="s">
        <v>4237</v>
      </c>
      <c r="V803" s="15" t="s">
        <v>4257</v>
      </c>
      <c r="W803" s="25"/>
      <c r="X803" s="25"/>
      <c r="Y803" s="25"/>
      <c r="Z803" s="25"/>
      <c r="AA803" s="25"/>
      <c r="AB803" s="25"/>
      <c r="AC803" s="25"/>
      <c r="AD803" s="7" t="str">
        <f t="shared" si="25"/>
        <v>PRT-ZULIA-26</v>
      </c>
      <c r="AE803" s="8" t="s">
        <v>109</v>
      </c>
      <c r="AF803" s="8"/>
      <c r="AG803" s="8"/>
      <c r="AH803" s="8" t="s">
        <v>73</v>
      </c>
      <c r="AI803" s="5">
        <f t="shared" si="24"/>
        <v>26</v>
      </c>
    </row>
    <row r="804" spans="1:35" s="5" customFormat="1" ht="84.9" hidden="1" customHeight="1" x14ac:dyDescent="0.3">
      <c r="A804" s="7">
        <v>803</v>
      </c>
      <c r="B804" s="8" t="s">
        <v>1379</v>
      </c>
      <c r="C804" s="8" t="s">
        <v>1379</v>
      </c>
      <c r="D804" s="8" t="s">
        <v>1375</v>
      </c>
      <c r="E804" s="8" t="s">
        <v>1376</v>
      </c>
      <c r="F804" s="8" t="s">
        <v>1380</v>
      </c>
      <c r="G804" s="9">
        <v>14463.25</v>
      </c>
      <c r="H804" s="17">
        <v>1</v>
      </c>
      <c r="I804" s="4" t="s">
        <v>76</v>
      </c>
      <c r="J804" s="8" t="s">
        <v>15</v>
      </c>
      <c r="K804" s="8" t="s">
        <v>67</v>
      </c>
      <c r="L804" s="8" t="s">
        <v>1333</v>
      </c>
      <c r="M804" s="8">
        <v>23.9</v>
      </c>
      <c r="N804" s="8" t="s">
        <v>93</v>
      </c>
      <c r="O804" s="8">
        <v>0</v>
      </c>
      <c r="P804" s="8" t="s">
        <v>27</v>
      </c>
      <c r="Q804" s="8" t="s">
        <v>1378</v>
      </c>
      <c r="R804" s="8" t="s">
        <v>597</v>
      </c>
      <c r="S804" s="19">
        <v>46204</v>
      </c>
      <c r="T804" s="6">
        <v>2026</v>
      </c>
      <c r="U804" s="4" t="s">
        <v>4237</v>
      </c>
      <c r="V804" s="15" t="s">
        <v>4257</v>
      </c>
      <c r="W804" s="25"/>
      <c r="X804" s="25"/>
      <c r="Y804" s="25"/>
      <c r="Z804" s="25"/>
      <c r="AA804" s="25"/>
      <c r="AB804" s="25"/>
      <c r="AC804" s="25"/>
      <c r="AD804" s="7" t="str">
        <f t="shared" si="25"/>
        <v>PRT-ZULIA-27</v>
      </c>
      <c r="AE804" s="8" t="s">
        <v>109</v>
      </c>
      <c r="AF804" s="8"/>
      <c r="AG804" s="8"/>
      <c r="AH804" s="8" t="s">
        <v>73</v>
      </c>
      <c r="AI804" s="5">
        <f t="shared" si="24"/>
        <v>27</v>
      </c>
    </row>
    <row r="805" spans="1:35" s="5" customFormat="1" ht="84.9" hidden="1" customHeight="1" x14ac:dyDescent="0.3">
      <c r="A805" s="7">
        <v>804</v>
      </c>
      <c r="B805" s="8" t="s">
        <v>1381</v>
      </c>
      <c r="C805" s="8" t="s">
        <v>1381</v>
      </c>
      <c r="D805" s="8" t="s">
        <v>1375</v>
      </c>
      <c r="E805" s="8" t="s">
        <v>1376</v>
      </c>
      <c r="F805" s="8" t="s">
        <v>1380</v>
      </c>
      <c r="G805" s="9">
        <v>14463.25</v>
      </c>
      <c r="H805" s="17">
        <v>1</v>
      </c>
      <c r="I805" s="4" t="s">
        <v>76</v>
      </c>
      <c r="J805" s="8" t="s">
        <v>15</v>
      </c>
      <c r="K805" s="8" t="s">
        <v>67</v>
      </c>
      <c r="L805" s="8" t="s">
        <v>1333</v>
      </c>
      <c r="M805" s="8">
        <v>23.9</v>
      </c>
      <c r="N805" s="8" t="s">
        <v>93</v>
      </c>
      <c r="O805" s="8">
        <v>0</v>
      </c>
      <c r="P805" s="8" t="s">
        <v>27</v>
      </c>
      <c r="Q805" s="8" t="s">
        <v>1378</v>
      </c>
      <c r="R805" s="8" t="s">
        <v>597</v>
      </c>
      <c r="S805" s="19">
        <v>46327</v>
      </c>
      <c r="T805" s="6">
        <v>2026</v>
      </c>
      <c r="U805" s="4" t="s">
        <v>4237</v>
      </c>
      <c r="V805" s="15" t="s">
        <v>4257</v>
      </c>
      <c r="W805" s="25"/>
      <c r="X805" s="25"/>
      <c r="Y805" s="25"/>
      <c r="Z805" s="25"/>
      <c r="AA805" s="25"/>
      <c r="AB805" s="25"/>
      <c r="AC805" s="25"/>
      <c r="AD805" s="7" t="str">
        <f t="shared" si="25"/>
        <v>PRT-ZULIA-28</v>
      </c>
      <c r="AE805" s="8" t="s">
        <v>109</v>
      </c>
      <c r="AF805" s="8"/>
      <c r="AG805" s="8"/>
      <c r="AH805" s="8" t="s">
        <v>73</v>
      </c>
      <c r="AI805" s="5">
        <f t="shared" si="24"/>
        <v>28</v>
      </c>
    </row>
    <row r="806" spans="1:35" s="5" customFormat="1" ht="84.9" hidden="1" customHeight="1" x14ac:dyDescent="0.3">
      <c r="A806" s="7">
        <v>805</v>
      </c>
      <c r="B806" s="8" t="s">
        <v>1382</v>
      </c>
      <c r="C806" s="8" t="s">
        <v>1382</v>
      </c>
      <c r="D806" s="8" t="s">
        <v>1382</v>
      </c>
      <c r="E806" s="8" t="s">
        <v>1383</v>
      </c>
      <c r="F806" s="8" t="s">
        <v>1377</v>
      </c>
      <c r="G806" s="9">
        <v>8908</v>
      </c>
      <c r="H806" s="17">
        <v>1</v>
      </c>
      <c r="I806" s="4" t="s">
        <v>76</v>
      </c>
      <c r="J806" s="8" t="s">
        <v>15</v>
      </c>
      <c r="K806" s="8" t="s">
        <v>67</v>
      </c>
      <c r="L806" s="8" t="s">
        <v>1333</v>
      </c>
      <c r="M806" s="8">
        <v>13.8</v>
      </c>
      <c r="N806" s="8" t="s">
        <v>93</v>
      </c>
      <c r="O806" s="8">
        <v>3.5</v>
      </c>
      <c r="P806" s="8" t="s">
        <v>27</v>
      </c>
      <c r="Q806" s="8" t="s">
        <v>1350</v>
      </c>
      <c r="R806" s="8" t="s">
        <v>1384</v>
      </c>
      <c r="S806" s="19">
        <v>46388</v>
      </c>
      <c r="T806" s="6">
        <v>2027</v>
      </c>
      <c r="U806" s="4" t="s">
        <v>4241</v>
      </c>
      <c r="V806" s="15" t="s">
        <v>4292</v>
      </c>
      <c r="W806" s="25"/>
      <c r="X806" s="25"/>
      <c r="Y806" s="25"/>
      <c r="Z806" s="25"/>
      <c r="AA806" s="25"/>
      <c r="AB806" s="25"/>
      <c r="AC806" s="25"/>
      <c r="AD806" s="7" t="str">
        <f t="shared" si="25"/>
        <v>PRT-ZULIA-29</v>
      </c>
      <c r="AE806" s="8" t="s">
        <v>109</v>
      </c>
      <c r="AF806" s="8"/>
      <c r="AG806" s="8"/>
      <c r="AH806" s="8" t="s">
        <v>73</v>
      </c>
      <c r="AI806" s="5">
        <f t="shared" si="24"/>
        <v>29</v>
      </c>
    </row>
    <row r="807" spans="1:35" s="5" customFormat="1" ht="84.9" hidden="1" customHeight="1" x14ac:dyDescent="0.3">
      <c r="A807" s="7">
        <v>806</v>
      </c>
      <c r="B807" s="8" t="s">
        <v>1385</v>
      </c>
      <c r="C807" s="8" t="s">
        <v>1385</v>
      </c>
      <c r="D807" s="8" t="s">
        <v>1385</v>
      </c>
      <c r="E807" s="8" t="s">
        <v>1383</v>
      </c>
      <c r="F807" s="8" t="s">
        <v>1386</v>
      </c>
      <c r="G807" s="9">
        <v>8908</v>
      </c>
      <c r="H807" s="17">
        <v>1</v>
      </c>
      <c r="I807" s="4" t="s">
        <v>76</v>
      </c>
      <c r="J807" s="8" t="s">
        <v>15</v>
      </c>
      <c r="K807" s="8" t="s">
        <v>67</v>
      </c>
      <c r="L807" s="8" t="s">
        <v>1333</v>
      </c>
      <c r="M807" s="8">
        <v>13.8</v>
      </c>
      <c r="N807" s="8" t="s">
        <v>93</v>
      </c>
      <c r="O807" s="8">
        <v>2</v>
      </c>
      <c r="P807" s="8" t="s">
        <v>27</v>
      </c>
      <c r="Q807" s="8" t="s">
        <v>1350</v>
      </c>
      <c r="R807" s="8" t="s">
        <v>1384</v>
      </c>
      <c r="S807" s="19">
        <v>46447</v>
      </c>
      <c r="T807" s="6">
        <v>2027</v>
      </c>
      <c r="U807" s="4" t="s">
        <v>4241</v>
      </c>
      <c r="V807" s="15" t="s">
        <v>4292</v>
      </c>
      <c r="W807" s="25"/>
      <c r="X807" s="25"/>
      <c r="Y807" s="25"/>
      <c r="Z807" s="25"/>
      <c r="AA807" s="25"/>
      <c r="AB807" s="25"/>
      <c r="AC807" s="25"/>
      <c r="AD807" s="7" t="str">
        <f t="shared" si="25"/>
        <v>PRT-ZULIA-30</v>
      </c>
      <c r="AE807" s="8" t="s">
        <v>109</v>
      </c>
      <c r="AF807" s="8"/>
      <c r="AG807" s="8"/>
      <c r="AH807" s="8" t="s">
        <v>73</v>
      </c>
      <c r="AI807" s="5">
        <f t="shared" si="24"/>
        <v>30</v>
      </c>
    </row>
    <row r="808" spans="1:35" s="5" customFormat="1" ht="84.9" hidden="1" customHeight="1" x14ac:dyDescent="0.3">
      <c r="A808" s="7">
        <v>807</v>
      </c>
      <c r="B808" s="8" t="s">
        <v>1387</v>
      </c>
      <c r="C808" s="8" t="s">
        <v>1387</v>
      </c>
      <c r="D808" s="8" t="s">
        <v>1387</v>
      </c>
      <c r="E808" s="8" t="s">
        <v>1388</v>
      </c>
      <c r="F808" s="8" t="s">
        <v>1377</v>
      </c>
      <c r="G808" s="9">
        <v>39000</v>
      </c>
      <c r="H808" s="17">
        <v>1</v>
      </c>
      <c r="I808" s="4" t="s">
        <v>76</v>
      </c>
      <c r="J808" s="8" t="s">
        <v>15</v>
      </c>
      <c r="K808" s="8" t="s">
        <v>67</v>
      </c>
      <c r="L808" s="8" t="s">
        <v>1324</v>
      </c>
      <c r="M808" s="8">
        <v>13.8</v>
      </c>
      <c r="N808" s="8" t="s">
        <v>93</v>
      </c>
      <c r="O808" s="8">
        <v>0</v>
      </c>
      <c r="P808" s="8" t="s">
        <v>27</v>
      </c>
      <c r="Q808" s="8" t="s">
        <v>7</v>
      </c>
      <c r="R808" s="8" t="s">
        <v>1389</v>
      </c>
      <c r="S808" s="19">
        <v>46478</v>
      </c>
      <c r="T808" s="6">
        <v>2027</v>
      </c>
      <c r="U808" s="4" t="s">
        <v>4241</v>
      </c>
      <c r="V808" s="15" t="s">
        <v>4292</v>
      </c>
      <c r="W808" s="25"/>
      <c r="X808" s="25"/>
      <c r="Y808" s="25"/>
      <c r="Z808" s="25"/>
      <c r="AA808" s="25"/>
      <c r="AB808" s="25"/>
      <c r="AC808" s="25"/>
      <c r="AD808" s="7" t="str">
        <f t="shared" si="25"/>
        <v>PRT-ZULIA-31</v>
      </c>
      <c r="AE808" s="8" t="s">
        <v>109</v>
      </c>
      <c r="AF808" s="8"/>
      <c r="AG808" s="8"/>
      <c r="AH808" s="8" t="s">
        <v>73</v>
      </c>
      <c r="AI808" s="5">
        <f t="shared" si="24"/>
        <v>31</v>
      </c>
    </row>
    <row r="809" spans="1:35" s="5" customFormat="1" ht="84.9" hidden="1" customHeight="1" x14ac:dyDescent="0.3">
      <c r="A809" s="7">
        <v>808</v>
      </c>
      <c r="B809" s="8" t="s">
        <v>1390</v>
      </c>
      <c r="C809" s="8" t="s">
        <v>1390</v>
      </c>
      <c r="D809" s="8" t="s">
        <v>1390</v>
      </c>
      <c r="E809" s="8" t="s">
        <v>1376</v>
      </c>
      <c r="F809" s="8" t="s">
        <v>1380</v>
      </c>
      <c r="G809" s="9">
        <v>14463.25</v>
      </c>
      <c r="H809" s="17">
        <v>1</v>
      </c>
      <c r="I809" s="4" t="s">
        <v>76</v>
      </c>
      <c r="J809" s="8" t="s">
        <v>15</v>
      </c>
      <c r="K809" s="8" t="s">
        <v>67</v>
      </c>
      <c r="L809" s="8" t="s">
        <v>1333</v>
      </c>
      <c r="M809" s="8">
        <v>23.9</v>
      </c>
      <c r="N809" s="8" t="s">
        <v>93</v>
      </c>
      <c r="O809" s="8">
        <v>0</v>
      </c>
      <c r="P809" s="8" t="s">
        <v>27</v>
      </c>
      <c r="Q809" s="8" t="s">
        <v>1391</v>
      </c>
      <c r="R809" s="8" t="s">
        <v>1392</v>
      </c>
      <c r="S809" s="19">
        <v>46082</v>
      </c>
      <c r="T809" s="6">
        <v>2026</v>
      </c>
      <c r="U809" s="4" t="s">
        <v>4237</v>
      </c>
      <c r="V809" s="15" t="s">
        <v>4257</v>
      </c>
      <c r="W809" s="25"/>
      <c r="X809" s="25"/>
      <c r="Y809" s="25"/>
      <c r="Z809" s="25"/>
      <c r="AA809" s="25"/>
      <c r="AB809" s="25"/>
      <c r="AC809" s="25"/>
      <c r="AD809" s="7" t="str">
        <f t="shared" si="25"/>
        <v>PRT-ZULIA-32</v>
      </c>
      <c r="AE809" s="8" t="s">
        <v>109</v>
      </c>
      <c r="AF809" s="8"/>
      <c r="AG809" s="8"/>
      <c r="AH809" s="8" t="s">
        <v>73</v>
      </c>
      <c r="AI809" s="5">
        <f t="shared" si="24"/>
        <v>32</v>
      </c>
    </row>
    <row r="810" spans="1:35" s="5" customFormat="1" ht="84.9" hidden="1" customHeight="1" x14ac:dyDescent="0.3">
      <c r="A810" s="7">
        <v>809</v>
      </c>
      <c r="B810" s="8" t="s">
        <v>1393</v>
      </c>
      <c r="C810" s="8" t="s">
        <v>1393</v>
      </c>
      <c r="D810" s="8" t="s">
        <v>1393</v>
      </c>
      <c r="E810" s="8" t="s">
        <v>1376</v>
      </c>
      <c r="F810" s="8" t="s">
        <v>1377</v>
      </c>
      <c r="G810" s="9">
        <v>14463.25</v>
      </c>
      <c r="H810" s="17">
        <v>1</v>
      </c>
      <c r="I810" s="4" t="s">
        <v>76</v>
      </c>
      <c r="J810" s="8" t="s">
        <v>15</v>
      </c>
      <c r="K810" s="8" t="s">
        <v>67</v>
      </c>
      <c r="L810" s="8" t="s">
        <v>1333</v>
      </c>
      <c r="M810" s="8">
        <v>23.9</v>
      </c>
      <c r="N810" s="8" t="s">
        <v>93</v>
      </c>
      <c r="O810" s="8">
        <v>0</v>
      </c>
      <c r="P810" s="8" t="s">
        <v>27</v>
      </c>
      <c r="Q810" s="8" t="s">
        <v>1391</v>
      </c>
      <c r="R810" s="8" t="s">
        <v>1392</v>
      </c>
      <c r="S810" s="19">
        <v>46143</v>
      </c>
      <c r="T810" s="6">
        <v>2026</v>
      </c>
      <c r="U810" s="4" t="s">
        <v>4237</v>
      </c>
      <c r="V810" s="15" t="s">
        <v>4257</v>
      </c>
      <c r="W810" s="25"/>
      <c r="X810" s="25"/>
      <c r="Y810" s="25"/>
      <c r="Z810" s="25"/>
      <c r="AA810" s="25"/>
      <c r="AB810" s="25"/>
      <c r="AC810" s="25"/>
      <c r="AD810" s="7" t="str">
        <f t="shared" si="25"/>
        <v>PRT-ZULIA-33</v>
      </c>
      <c r="AE810" s="8" t="s">
        <v>109</v>
      </c>
      <c r="AF810" s="8"/>
      <c r="AG810" s="8"/>
      <c r="AH810" s="8" t="s">
        <v>73</v>
      </c>
      <c r="AI810" s="5">
        <f t="shared" si="24"/>
        <v>33</v>
      </c>
    </row>
    <row r="811" spans="1:35" s="5" customFormat="1" ht="84.9" hidden="1" customHeight="1" x14ac:dyDescent="0.3">
      <c r="A811" s="7">
        <v>810</v>
      </c>
      <c r="B811" s="8" t="s">
        <v>1394</v>
      </c>
      <c r="C811" s="8" t="s">
        <v>1394</v>
      </c>
      <c r="D811" s="8" t="s">
        <v>1394</v>
      </c>
      <c r="E811" s="8" t="s">
        <v>1376</v>
      </c>
      <c r="F811" s="8" t="s">
        <v>1377</v>
      </c>
      <c r="G811" s="9">
        <v>14463.25</v>
      </c>
      <c r="H811" s="17">
        <v>1</v>
      </c>
      <c r="I811" s="4" t="s">
        <v>76</v>
      </c>
      <c r="J811" s="8" t="s">
        <v>15</v>
      </c>
      <c r="K811" s="8" t="s">
        <v>67</v>
      </c>
      <c r="L811" s="8" t="s">
        <v>1333</v>
      </c>
      <c r="M811" s="8">
        <v>23.9</v>
      </c>
      <c r="N811" s="8" t="s">
        <v>93</v>
      </c>
      <c r="O811" s="8">
        <v>5</v>
      </c>
      <c r="P811" s="8" t="s">
        <v>27</v>
      </c>
      <c r="Q811" s="8" t="s">
        <v>1309</v>
      </c>
      <c r="R811" s="8" t="s">
        <v>597</v>
      </c>
      <c r="S811" s="19">
        <v>45962</v>
      </c>
      <c r="T811" s="6">
        <v>2025</v>
      </c>
      <c r="U811" s="4"/>
      <c r="V811" s="15"/>
      <c r="W811" s="25"/>
      <c r="X811" s="25"/>
      <c r="Y811" s="25"/>
      <c r="Z811" s="25"/>
      <c r="AA811" s="25"/>
      <c r="AB811" s="25"/>
      <c r="AC811" s="25"/>
      <c r="AD811" s="7" t="str">
        <f t="shared" si="25"/>
        <v>PRT-ZULIA-34</v>
      </c>
      <c r="AE811" s="8" t="s">
        <v>109</v>
      </c>
      <c r="AF811" s="8"/>
      <c r="AG811" s="8"/>
      <c r="AH811" s="8" t="s">
        <v>73</v>
      </c>
      <c r="AI811" s="5">
        <f t="shared" si="24"/>
        <v>34</v>
      </c>
    </row>
    <row r="812" spans="1:35" s="5" customFormat="1" ht="84.9" hidden="1" customHeight="1" x14ac:dyDescent="0.3">
      <c r="A812" s="7">
        <v>811</v>
      </c>
      <c r="B812" s="8" t="s">
        <v>1395</v>
      </c>
      <c r="C812" s="8" t="s">
        <v>1395</v>
      </c>
      <c r="D812" s="8" t="s">
        <v>1395</v>
      </c>
      <c r="E812" s="8" t="s">
        <v>1376</v>
      </c>
      <c r="F812" s="8" t="s">
        <v>1377</v>
      </c>
      <c r="G812" s="9">
        <v>14463.25</v>
      </c>
      <c r="H812" s="17">
        <v>1</v>
      </c>
      <c r="I812" s="4" t="s">
        <v>76</v>
      </c>
      <c r="J812" s="8" t="s">
        <v>15</v>
      </c>
      <c r="K812" s="8" t="s">
        <v>67</v>
      </c>
      <c r="L812" s="8" t="s">
        <v>1333</v>
      </c>
      <c r="M812" s="8">
        <v>23.9</v>
      </c>
      <c r="N812" s="8" t="s">
        <v>93</v>
      </c>
      <c r="O812" s="8">
        <v>5</v>
      </c>
      <c r="P812" s="8" t="s">
        <v>27</v>
      </c>
      <c r="Q812" s="8" t="s">
        <v>1309</v>
      </c>
      <c r="R812" s="8" t="s">
        <v>597</v>
      </c>
      <c r="S812" s="19">
        <v>46082</v>
      </c>
      <c r="T812" s="6">
        <v>2026</v>
      </c>
      <c r="U812" s="4" t="s">
        <v>4237</v>
      </c>
      <c r="V812" s="15" t="s">
        <v>4257</v>
      </c>
      <c r="W812" s="25"/>
      <c r="X812" s="25"/>
      <c r="Y812" s="25"/>
      <c r="Z812" s="25"/>
      <c r="AA812" s="25"/>
      <c r="AB812" s="25"/>
      <c r="AC812" s="25"/>
      <c r="AD812" s="7" t="str">
        <f t="shared" si="25"/>
        <v>PRT-ZULIA-35</v>
      </c>
      <c r="AE812" s="8" t="s">
        <v>109</v>
      </c>
      <c r="AF812" s="8"/>
      <c r="AG812" s="8"/>
      <c r="AH812" s="8" t="s">
        <v>73</v>
      </c>
      <c r="AI812" s="5">
        <f t="shared" si="24"/>
        <v>35</v>
      </c>
    </row>
    <row r="813" spans="1:35" s="5" customFormat="1" ht="84.9" hidden="1" customHeight="1" x14ac:dyDescent="0.3">
      <c r="A813" s="7">
        <v>812</v>
      </c>
      <c r="B813" s="8" t="s">
        <v>1396</v>
      </c>
      <c r="C813" s="8" t="s">
        <v>1396</v>
      </c>
      <c r="D813" s="8" t="s">
        <v>1396</v>
      </c>
      <c r="E813" s="8" t="s">
        <v>1376</v>
      </c>
      <c r="F813" s="8" t="s">
        <v>1377</v>
      </c>
      <c r="G813" s="9">
        <v>8908</v>
      </c>
      <c r="H813" s="17">
        <v>1</v>
      </c>
      <c r="I813" s="4" t="s">
        <v>76</v>
      </c>
      <c r="J813" s="8" t="s">
        <v>15</v>
      </c>
      <c r="K813" s="8" t="s">
        <v>67</v>
      </c>
      <c r="L813" s="8" t="s">
        <v>1333</v>
      </c>
      <c r="M813" s="8">
        <v>8.3000000000000007</v>
      </c>
      <c r="N813" s="8" t="s">
        <v>93</v>
      </c>
      <c r="O813" s="8">
        <v>3</v>
      </c>
      <c r="P813" s="8" t="s">
        <v>27</v>
      </c>
      <c r="Q813" s="8" t="s">
        <v>1309</v>
      </c>
      <c r="R813" s="8" t="s">
        <v>597</v>
      </c>
      <c r="S813" s="19">
        <v>46174</v>
      </c>
      <c r="T813" s="6">
        <v>2026</v>
      </c>
      <c r="U813" s="4" t="s">
        <v>4237</v>
      </c>
      <c r="V813" s="15" t="s">
        <v>4257</v>
      </c>
      <c r="W813" s="25"/>
      <c r="X813" s="25"/>
      <c r="Y813" s="25"/>
      <c r="Z813" s="25"/>
      <c r="AA813" s="25"/>
      <c r="AB813" s="25"/>
      <c r="AC813" s="25"/>
      <c r="AD813" s="7" t="str">
        <f t="shared" si="25"/>
        <v>PRT-ZULIA-36</v>
      </c>
      <c r="AE813" s="8" t="s">
        <v>109</v>
      </c>
      <c r="AF813" s="8"/>
      <c r="AG813" s="8"/>
      <c r="AH813" s="8" t="s">
        <v>73</v>
      </c>
      <c r="AI813" s="5">
        <f t="shared" si="24"/>
        <v>36</v>
      </c>
    </row>
    <row r="814" spans="1:35" s="5" customFormat="1" ht="84.9" hidden="1" customHeight="1" x14ac:dyDescent="0.3">
      <c r="A814" s="7">
        <v>813</v>
      </c>
      <c r="B814" s="8" t="s">
        <v>1397</v>
      </c>
      <c r="C814" s="8" t="s">
        <v>1397</v>
      </c>
      <c r="D814" s="8" t="s">
        <v>1397</v>
      </c>
      <c r="E814" s="8" t="s">
        <v>1376</v>
      </c>
      <c r="F814" s="8" t="s">
        <v>1380</v>
      </c>
      <c r="G814" s="9">
        <v>14463.25</v>
      </c>
      <c r="H814" s="17">
        <v>1</v>
      </c>
      <c r="I814" s="4" t="s">
        <v>76</v>
      </c>
      <c r="J814" s="8" t="s">
        <v>15</v>
      </c>
      <c r="K814" s="8" t="s">
        <v>67</v>
      </c>
      <c r="L814" s="8" t="s">
        <v>1333</v>
      </c>
      <c r="M814" s="8">
        <v>23.9</v>
      </c>
      <c r="N814" s="8" t="s">
        <v>93</v>
      </c>
      <c r="O814" s="8">
        <v>1.5</v>
      </c>
      <c r="P814" s="8" t="s">
        <v>27</v>
      </c>
      <c r="Q814" s="8" t="s">
        <v>1309</v>
      </c>
      <c r="R814" s="8" t="s">
        <v>597</v>
      </c>
      <c r="S814" s="19">
        <v>46357</v>
      </c>
      <c r="T814" s="6">
        <v>2026</v>
      </c>
      <c r="U814" s="4" t="s">
        <v>4237</v>
      </c>
      <c r="V814" s="15" t="s">
        <v>4257</v>
      </c>
      <c r="W814" s="25"/>
      <c r="X814" s="25"/>
      <c r="Y814" s="25"/>
      <c r="Z814" s="25"/>
      <c r="AA814" s="25"/>
      <c r="AB814" s="25"/>
      <c r="AC814" s="25"/>
      <c r="AD814" s="7" t="str">
        <f t="shared" si="25"/>
        <v>PRT-ZULIA-37</v>
      </c>
      <c r="AE814" s="8" t="s">
        <v>109</v>
      </c>
      <c r="AF814" s="8"/>
      <c r="AG814" s="8"/>
      <c r="AH814" s="8" t="s">
        <v>73</v>
      </c>
      <c r="AI814" s="5">
        <f t="shared" si="24"/>
        <v>37</v>
      </c>
    </row>
    <row r="815" spans="1:35" s="5" customFormat="1" ht="84.9" hidden="1" customHeight="1" x14ac:dyDescent="0.3">
      <c r="A815" s="7">
        <v>814</v>
      </c>
      <c r="B815" s="8" t="s">
        <v>1398</v>
      </c>
      <c r="C815" s="8" t="s">
        <v>1398</v>
      </c>
      <c r="D815" s="8" t="s">
        <v>1398</v>
      </c>
      <c r="E815" s="8" t="s">
        <v>1388</v>
      </c>
      <c r="F815" s="8" t="s">
        <v>1377</v>
      </c>
      <c r="G815" s="9">
        <v>39000</v>
      </c>
      <c r="H815" s="17">
        <v>1</v>
      </c>
      <c r="I815" s="4" t="s">
        <v>76</v>
      </c>
      <c r="J815" s="8" t="s">
        <v>15</v>
      </c>
      <c r="K815" s="8" t="s">
        <v>67</v>
      </c>
      <c r="L815" s="8" t="s">
        <v>1324</v>
      </c>
      <c r="M815" s="8">
        <v>13.8</v>
      </c>
      <c r="N815" s="8" t="s">
        <v>93</v>
      </c>
      <c r="O815" s="8">
        <v>0</v>
      </c>
      <c r="P815" s="8" t="s">
        <v>27</v>
      </c>
      <c r="Q815" s="8" t="s">
        <v>1329</v>
      </c>
      <c r="R815" s="8" t="s">
        <v>1399</v>
      </c>
      <c r="S815" s="19">
        <v>46419</v>
      </c>
      <c r="T815" s="6">
        <v>2027</v>
      </c>
      <c r="U815" s="4" t="s">
        <v>4241</v>
      </c>
      <c r="V815" s="15" t="s">
        <v>4292</v>
      </c>
      <c r="W815" s="25"/>
      <c r="X815" s="25"/>
      <c r="Y815" s="25"/>
      <c r="Z815" s="25"/>
      <c r="AA815" s="25"/>
      <c r="AB815" s="25"/>
      <c r="AC815" s="25"/>
      <c r="AD815" s="7" t="str">
        <f t="shared" si="25"/>
        <v>PRT-ZULIA-38</v>
      </c>
      <c r="AE815" s="8" t="s">
        <v>109</v>
      </c>
      <c r="AF815" s="8"/>
      <c r="AG815" s="8"/>
      <c r="AH815" s="8" t="s">
        <v>73</v>
      </c>
      <c r="AI815" s="5">
        <f t="shared" si="24"/>
        <v>38</v>
      </c>
    </row>
    <row r="816" spans="1:35" s="5" customFormat="1" ht="84.9" hidden="1" customHeight="1" x14ac:dyDescent="0.3">
      <c r="A816" s="7">
        <v>815</v>
      </c>
      <c r="B816" s="8" t="s">
        <v>1400</v>
      </c>
      <c r="C816" s="8" t="s">
        <v>1400</v>
      </c>
      <c r="D816" s="8" t="s">
        <v>1400</v>
      </c>
      <c r="E816" s="8" t="s">
        <v>1388</v>
      </c>
      <c r="F816" s="8" t="s">
        <v>1377</v>
      </c>
      <c r="G816" s="9">
        <v>39000</v>
      </c>
      <c r="H816" s="17">
        <v>1</v>
      </c>
      <c r="I816" s="4" t="s">
        <v>76</v>
      </c>
      <c r="J816" s="8" t="s">
        <v>15</v>
      </c>
      <c r="K816" s="8" t="s">
        <v>67</v>
      </c>
      <c r="L816" s="8" t="s">
        <v>1324</v>
      </c>
      <c r="M816" s="8">
        <v>13.8</v>
      </c>
      <c r="N816" s="8" t="s">
        <v>93</v>
      </c>
      <c r="O816" s="8">
        <v>0</v>
      </c>
      <c r="P816" s="8" t="s">
        <v>27</v>
      </c>
      <c r="Q816" s="8" t="s">
        <v>1329</v>
      </c>
      <c r="R816" s="8" t="s">
        <v>1399</v>
      </c>
      <c r="S816" s="19">
        <v>46569</v>
      </c>
      <c r="T816" s="6">
        <v>2027</v>
      </c>
      <c r="U816" s="4" t="s">
        <v>4241</v>
      </c>
      <c r="V816" s="15" t="s">
        <v>4292</v>
      </c>
      <c r="W816" s="25"/>
      <c r="X816" s="25"/>
      <c r="Y816" s="25"/>
      <c r="Z816" s="25"/>
      <c r="AA816" s="25"/>
      <c r="AB816" s="25"/>
      <c r="AC816" s="25"/>
      <c r="AD816" s="7" t="str">
        <f t="shared" si="25"/>
        <v>PRT-ZULIA-39</v>
      </c>
      <c r="AE816" s="8" t="s">
        <v>109</v>
      </c>
      <c r="AF816" s="8"/>
      <c r="AG816" s="8"/>
      <c r="AH816" s="8" t="s">
        <v>73</v>
      </c>
      <c r="AI816" s="5">
        <f t="shared" si="24"/>
        <v>39</v>
      </c>
    </row>
    <row r="817" spans="1:35" s="5" customFormat="1" ht="84.9" hidden="1" customHeight="1" x14ac:dyDescent="0.3">
      <c r="A817" s="7">
        <v>816</v>
      </c>
      <c r="B817" s="8" t="s">
        <v>1401</v>
      </c>
      <c r="C817" s="8" t="s">
        <v>1401</v>
      </c>
      <c r="D817" s="8" t="s">
        <v>1401</v>
      </c>
      <c r="E817" s="8" t="s">
        <v>1376</v>
      </c>
      <c r="F817" s="8" t="s">
        <v>1380</v>
      </c>
      <c r="G817" s="9">
        <v>14463.25</v>
      </c>
      <c r="H817" s="17">
        <v>1</v>
      </c>
      <c r="I817" s="4" t="s">
        <v>76</v>
      </c>
      <c r="J817" s="8" t="s">
        <v>15</v>
      </c>
      <c r="K817" s="8" t="s">
        <v>67</v>
      </c>
      <c r="L817" s="8" t="s">
        <v>1333</v>
      </c>
      <c r="M817" s="8">
        <v>23.9</v>
      </c>
      <c r="N817" s="8" t="s">
        <v>93</v>
      </c>
      <c r="O817" s="8">
        <v>0</v>
      </c>
      <c r="P817" s="8" t="s">
        <v>27</v>
      </c>
      <c r="Q817" s="8" t="s">
        <v>1402</v>
      </c>
      <c r="R817" s="8" t="s">
        <v>597</v>
      </c>
      <c r="S817" s="19">
        <v>46753</v>
      </c>
      <c r="T817" s="6">
        <v>2028</v>
      </c>
      <c r="U817" s="4" t="s">
        <v>4243</v>
      </c>
      <c r="V817" s="15" t="s">
        <v>4245</v>
      </c>
      <c r="W817" s="25"/>
      <c r="X817" s="25"/>
      <c r="Y817" s="25"/>
      <c r="Z817" s="25"/>
      <c r="AA817" s="25"/>
      <c r="AB817" s="25"/>
      <c r="AC817" s="25"/>
      <c r="AD817" s="7" t="str">
        <f t="shared" si="25"/>
        <v>PRT-ZULIA-40</v>
      </c>
      <c r="AE817" s="8" t="s">
        <v>109</v>
      </c>
      <c r="AF817" s="8"/>
      <c r="AG817" s="8"/>
      <c r="AH817" s="8" t="s">
        <v>73</v>
      </c>
      <c r="AI817" s="5">
        <f t="shared" si="24"/>
        <v>40</v>
      </c>
    </row>
    <row r="818" spans="1:35" s="5" customFormat="1" ht="84.9" hidden="1" customHeight="1" x14ac:dyDescent="0.3">
      <c r="A818" s="7">
        <v>817</v>
      </c>
      <c r="B818" s="8" t="s">
        <v>1403</v>
      </c>
      <c r="C818" s="8" t="s">
        <v>1403</v>
      </c>
      <c r="D818" s="8" t="s">
        <v>1403</v>
      </c>
      <c r="E818" s="8" t="s">
        <v>1376</v>
      </c>
      <c r="F818" s="8" t="s">
        <v>1377</v>
      </c>
      <c r="G818" s="9">
        <v>14463.25</v>
      </c>
      <c r="H818" s="17">
        <v>1</v>
      </c>
      <c r="I818" s="4" t="s">
        <v>76</v>
      </c>
      <c r="J818" s="8" t="s">
        <v>15</v>
      </c>
      <c r="K818" s="8" t="s">
        <v>67</v>
      </c>
      <c r="L818" s="8" t="s">
        <v>1333</v>
      </c>
      <c r="M818" s="8">
        <v>23.9</v>
      </c>
      <c r="N818" s="8" t="s">
        <v>93</v>
      </c>
      <c r="O818" s="8">
        <v>4.2</v>
      </c>
      <c r="P818" s="8" t="s">
        <v>27</v>
      </c>
      <c r="Q818" s="8" t="s">
        <v>1339</v>
      </c>
      <c r="R818" s="8" t="s">
        <v>597</v>
      </c>
      <c r="S818" s="19">
        <v>46235</v>
      </c>
      <c r="T818" s="6">
        <v>2026</v>
      </c>
      <c r="U818" s="4" t="s">
        <v>4237</v>
      </c>
      <c r="V818" s="15" t="s">
        <v>4257</v>
      </c>
      <c r="W818" s="25"/>
      <c r="X818" s="25"/>
      <c r="Y818" s="25"/>
      <c r="Z818" s="25"/>
      <c r="AA818" s="25"/>
      <c r="AB818" s="25"/>
      <c r="AC818" s="25"/>
      <c r="AD818" s="7" t="str">
        <f t="shared" si="25"/>
        <v>PRT-ZULIA-41</v>
      </c>
      <c r="AE818" s="8" t="s">
        <v>109</v>
      </c>
      <c r="AF818" s="8"/>
      <c r="AG818" s="8"/>
      <c r="AH818" s="8" t="s">
        <v>73</v>
      </c>
      <c r="AI818" s="5">
        <f t="shared" si="24"/>
        <v>41</v>
      </c>
    </row>
    <row r="819" spans="1:35" s="5" customFormat="1" ht="84.9" hidden="1" customHeight="1" x14ac:dyDescent="0.3">
      <c r="A819" s="7">
        <v>818</v>
      </c>
      <c r="B819" s="8" t="s">
        <v>1404</v>
      </c>
      <c r="C819" s="8" t="s">
        <v>1404</v>
      </c>
      <c r="D819" s="8" t="s">
        <v>1404</v>
      </c>
      <c r="E819" s="8" t="s">
        <v>1376</v>
      </c>
      <c r="F819" s="8" t="s">
        <v>1377</v>
      </c>
      <c r="G819" s="9">
        <v>8908</v>
      </c>
      <c r="H819" s="17">
        <v>1</v>
      </c>
      <c r="I819" s="4" t="s">
        <v>76</v>
      </c>
      <c r="J819" s="8" t="s">
        <v>15</v>
      </c>
      <c r="K819" s="8" t="s">
        <v>67</v>
      </c>
      <c r="L819" s="8" t="s">
        <v>1333</v>
      </c>
      <c r="M819" s="8">
        <v>8.3000000000000007</v>
      </c>
      <c r="N819" s="8" t="s">
        <v>93</v>
      </c>
      <c r="O819" s="8">
        <v>0</v>
      </c>
      <c r="P819" s="8" t="s">
        <v>27</v>
      </c>
      <c r="Q819" s="8" t="s">
        <v>1291</v>
      </c>
      <c r="R819" s="8" t="s">
        <v>1405</v>
      </c>
      <c r="S819" s="19">
        <v>46143</v>
      </c>
      <c r="T819" s="6">
        <v>2026</v>
      </c>
      <c r="U819" s="4" t="s">
        <v>4237</v>
      </c>
      <c r="V819" s="15" t="s">
        <v>4257</v>
      </c>
      <c r="W819" s="25"/>
      <c r="X819" s="25"/>
      <c r="Y819" s="25"/>
      <c r="Z819" s="25"/>
      <c r="AA819" s="25"/>
      <c r="AB819" s="25"/>
      <c r="AC819" s="25"/>
      <c r="AD819" s="7" t="str">
        <f t="shared" si="25"/>
        <v>PRT-ZULIA-42</v>
      </c>
      <c r="AE819" s="8" t="s">
        <v>109</v>
      </c>
      <c r="AF819" s="8"/>
      <c r="AG819" s="8"/>
      <c r="AH819" s="8" t="s">
        <v>73</v>
      </c>
      <c r="AI819" s="5">
        <f t="shared" si="24"/>
        <v>42</v>
      </c>
    </row>
    <row r="820" spans="1:35" s="5" customFormat="1" ht="84.9" hidden="1" customHeight="1" x14ac:dyDescent="0.3">
      <c r="A820" s="7">
        <v>819</v>
      </c>
      <c r="B820" s="8" t="s">
        <v>1406</v>
      </c>
      <c r="C820" s="8" t="s">
        <v>1406</v>
      </c>
      <c r="D820" s="8" t="s">
        <v>1406</v>
      </c>
      <c r="E820" s="8" t="s">
        <v>1407</v>
      </c>
      <c r="F820" s="8" t="s">
        <v>1377</v>
      </c>
      <c r="G820" s="9">
        <v>8908</v>
      </c>
      <c r="H820" s="17">
        <v>1</v>
      </c>
      <c r="I820" s="4" t="s">
        <v>76</v>
      </c>
      <c r="J820" s="8" t="s">
        <v>15</v>
      </c>
      <c r="K820" s="8" t="s">
        <v>67</v>
      </c>
      <c r="L820" s="8" t="s">
        <v>1333</v>
      </c>
      <c r="M820" s="8">
        <v>8.3000000000000007</v>
      </c>
      <c r="N820" s="8" t="s">
        <v>93</v>
      </c>
      <c r="O820" s="8">
        <v>0</v>
      </c>
      <c r="P820" s="8" t="s">
        <v>27</v>
      </c>
      <c r="Q820" s="8" t="s">
        <v>1291</v>
      </c>
      <c r="R820" s="8" t="s">
        <v>1405</v>
      </c>
      <c r="S820" s="19">
        <v>46174</v>
      </c>
      <c r="T820" s="6">
        <v>2026</v>
      </c>
      <c r="U820" s="4" t="s">
        <v>4237</v>
      </c>
      <c r="V820" s="15" t="s">
        <v>4257</v>
      </c>
      <c r="W820" s="25"/>
      <c r="X820" s="25"/>
      <c r="Y820" s="25"/>
      <c r="Z820" s="25"/>
      <c r="AA820" s="25"/>
      <c r="AB820" s="25"/>
      <c r="AC820" s="25"/>
      <c r="AD820" s="7" t="str">
        <f t="shared" si="25"/>
        <v>PRT-ZULIA-43</v>
      </c>
      <c r="AE820" s="8" t="s">
        <v>109</v>
      </c>
      <c r="AF820" s="8"/>
      <c r="AG820" s="8"/>
      <c r="AH820" s="8" t="s">
        <v>73</v>
      </c>
      <c r="AI820" s="5">
        <f t="shared" si="24"/>
        <v>43</v>
      </c>
    </row>
    <row r="821" spans="1:35" s="5" customFormat="1" ht="84.9" hidden="1" customHeight="1" x14ac:dyDescent="0.3">
      <c r="A821" s="7">
        <v>820</v>
      </c>
      <c r="B821" s="8" t="s">
        <v>1408</v>
      </c>
      <c r="C821" s="8" t="s">
        <v>1408</v>
      </c>
      <c r="D821" s="8" t="s">
        <v>1408</v>
      </c>
      <c r="E821" s="8" t="s">
        <v>1407</v>
      </c>
      <c r="F821" s="8" t="s">
        <v>1377</v>
      </c>
      <c r="G821" s="9">
        <v>8908</v>
      </c>
      <c r="H821" s="17">
        <v>1</v>
      </c>
      <c r="I821" s="4" t="s">
        <v>76</v>
      </c>
      <c r="J821" s="8" t="s">
        <v>15</v>
      </c>
      <c r="K821" s="8" t="s">
        <v>67</v>
      </c>
      <c r="L821" s="8" t="s">
        <v>1333</v>
      </c>
      <c r="M821" s="8">
        <v>8.3000000000000007</v>
      </c>
      <c r="N821" s="8" t="s">
        <v>93</v>
      </c>
      <c r="O821" s="8">
        <v>0</v>
      </c>
      <c r="P821" s="8" t="s">
        <v>27</v>
      </c>
      <c r="Q821" s="8" t="s">
        <v>1291</v>
      </c>
      <c r="R821" s="8" t="s">
        <v>1405</v>
      </c>
      <c r="S821" s="19">
        <v>46235</v>
      </c>
      <c r="T821" s="6">
        <v>2026</v>
      </c>
      <c r="U821" s="4" t="s">
        <v>4237</v>
      </c>
      <c r="V821" s="15" t="s">
        <v>4257</v>
      </c>
      <c r="W821" s="25"/>
      <c r="X821" s="25"/>
      <c r="Y821" s="25"/>
      <c r="Z821" s="25"/>
      <c r="AA821" s="25"/>
      <c r="AB821" s="25"/>
      <c r="AC821" s="25"/>
      <c r="AD821" s="7" t="str">
        <f t="shared" si="25"/>
        <v>PRT-ZULIA-44</v>
      </c>
      <c r="AE821" s="8" t="s">
        <v>109</v>
      </c>
      <c r="AF821" s="8"/>
      <c r="AG821" s="8"/>
      <c r="AH821" s="8" t="s">
        <v>73</v>
      </c>
      <c r="AI821" s="5">
        <f t="shared" si="24"/>
        <v>44</v>
      </c>
    </row>
    <row r="822" spans="1:35" s="5" customFormat="1" ht="84.9" hidden="1" customHeight="1" x14ac:dyDescent="0.3">
      <c r="A822" s="7">
        <v>821</v>
      </c>
      <c r="B822" s="8" t="s">
        <v>1409</v>
      </c>
      <c r="C822" s="8" t="s">
        <v>1409</v>
      </c>
      <c r="D822" s="8" t="s">
        <v>1409</v>
      </c>
      <c r="E822" s="8" t="s">
        <v>1407</v>
      </c>
      <c r="F822" s="8" t="s">
        <v>1377</v>
      </c>
      <c r="G822" s="9">
        <v>8908</v>
      </c>
      <c r="H822" s="17">
        <v>1</v>
      </c>
      <c r="I822" s="4" t="s">
        <v>76</v>
      </c>
      <c r="J822" s="8" t="s">
        <v>15</v>
      </c>
      <c r="K822" s="8" t="s">
        <v>67</v>
      </c>
      <c r="L822" s="8" t="s">
        <v>1333</v>
      </c>
      <c r="M822" s="8">
        <v>8.3000000000000007</v>
      </c>
      <c r="N822" s="8" t="s">
        <v>93</v>
      </c>
      <c r="O822" s="8">
        <v>0</v>
      </c>
      <c r="P822" s="8" t="s">
        <v>27</v>
      </c>
      <c r="Q822" s="8" t="s">
        <v>1291</v>
      </c>
      <c r="R822" s="8" t="s">
        <v>1405</v>
      </c>
      <c r="S822" s="19">
        <v>46266</v>
      </c>
      <c r="T822" s="6">
        <v>2026</v>
      </c>
      <c r="U822" s="4" t="s">
        <v>4237</v>
      </c>
      <c r="V822" s="15" t="s">
        <v>4257</v>
      </c>
      <c r="W822" s="25"/>
      <c r="X822" s="25"/>
      <c r="Y822" s="25"/>
      <c r="Z822" s="25"/>
      <c r="AA822" s="25"/>
      <c r="AB822" s="25"/>
      <c r="AC822" s="25"/>
      <c r="AD822" s="7" t="str">
        <f t="shared" si="25"/>
        <v>PRT-ZULIA-45</v>
      </c>
      <c r="AE822" s="8" t="s">
        <v>109</v>
      </c>
      <c r="AF822" s="8"/>
      <c r="AG822" s="8"/>
      <c r="AH822" s="8" t="s">
        <v>73</v>
      </c>
      <c r="AI822" s="5">
        <f t="shared" si="24"/>
        <v>45</v>
      </c>
    </row>
    <row r="823" spans="1:35" s="5" customFormat="1" ht="84.9" hidden="1" customHeight="1" x14ac:dyDescent="0.3">
      <c r="A823" s="7">
        <v>822</v>
      </c>
      <c r="B823" s="8" t="s">
        <v>1410</v>
      </c>
      <c r="C823" s="8" t="s">
        <v>1410</v>
      </c>
      <c r="D823" s="8" t="s">
        <v>1410</v>
      </c>
      <c r="E823" s="8" t="s">
        <v>1407</v>
      </c>
      <c r="F823" s="8" t="s">
        <v>1377</v>
      </c>
      <c r="G823" s="9">
        <v>8908</v>
      </c>
      <c r="H823" s="17">
        <v>1</v>
      </c>
      <c r="I823" s="4" t="s">
        <v>76</v>
      </c>
      <c r="J823" s="8" t="s">
        <v>15</v>
      </c>
      <c r="K823" s="8" t="s">
        <v>67</v>
      </c>
      <c r="L823" s="8" t="s">
        <v>1333</v>
      </c>
      <c r="M823" s="8">
        <v>8.3000000000000007</v>
      </c>
      <c r="N823" s="8" t="s">
        <v>93</v>
      </c>
      <c r="O823" s="8">
        <v>0</v>
      </c>
      <c r="P823" s="8" t="s">
        <v>27</v>
      </c>
      <c r="Q823" s="8" t="s">
        <v>1291</v>
      </c>
      <c r="R823" s="8" t="s">
        <v>1405</v>
      </c>
      <c r="S823" s="19">
        <v>46296</v>
      </c>
      <c r="T823" s="6">
        <v>2026</v>
      </c>
      <c r="U823" s="4" t="s">
        <v>4237</v>
      </c>
      <c r="V823" s="15" t="s">
        <v>4257</v>
      </c>
      <c r="W823" s="25"/>
      <c r="X823" s="25"/>
      <c r="Y823" s="25"/>
      <c r="Z823" s="25"/>
      <c r="AA823" s="25"/>
      <c r="AB823" s="25"/>
      <c r="AC823" s="25"/>
      <c r="AD823" s="7" t="str">
        <f t="shared" si="25"/>
        <v>PRT-ZULIA-46</v>
      </c>
      <c r="AE823" s="8" t="s">
        <v>109</v>
      </c>
      <c r="AF823" s="8"/>
      <c r="AG823" s="8"/>
      <c r="AH823" s="8" t="s">
        <v>73</v>
      </c>
      <c r="AI823" s="5">
        <f t="shared" si="24"/>
        <v>46</v>
      </c>
    </row>
    <row r="824" spans="1:35" s="5" customFormat="1" ht="84.9" hidden="1" customHeight="1" x14ac:dyDescent="0.3">
      <c r="A824" s="7">
        <v>823</v>
      </c>
      <c r="B824" s="8" t="s">
        <v>1411</v>
      </c>
      <c r="C824" s="8" t="s">
        <v>1412</v>
      </c>
      <c r="D824" s="8" t="s">
        <v>1412</v>
      </c>
      <c r="E824" s="8" t="s">
        <v>1407</v>
      </c>
      <c r="F824" s="8" t="s">
        <v>1377</v>
      </c>
      <c r="G824" s="9">
        <v>8908</v>
      </c>
      <c r="H824" s="17">
        <v>1</v>
      </c>
      <c r="I824" s="4" t="s">
        <v>76</v>
      </c>
      <c r="J824" s="8" t="s">
        <v>15</v>
      </c>
      <c r="K824" s="8" t="s">
        <v>67</v>
      </c>
      <c r="L824" s="8" t="s">
        <v>1333</v>
      </c>
      <c r="M824" s="8">
        <v>8.3000000000000007</v>
      </c>
      <c r="N824" s="8" t="s">
        <v>93</v>
      </c>
      <c r="O824" s="8">
        <v>0</v>
      </c>
      <c r="P824" s="8" t="s">
        <v>27</v>
      </c>
      <c r="Q824" s="8" t="s">
        <v>628</v>
      </c>
      <c r="R824" s="8" t="s">
        <v>1413</v>
      </c>
      <c r="S824" s="19">
        <v>46388</v>
      </c>
      <c r="T824" s="6">
        <v>2027</v>
      </c>
      <c r="U824" s="4" t="s">
        <v>4241</v>
      </c>
      <c r="V824" s="15" t="s">
        <v>4292</v>
      </c>
      <c r="W824" s="25"/>
      <c r="X824" s="25"/>
      <c r="Y824" s="25"/>
      <c r="Z824" s="25"/>
      <c r="AA824" s="25"/>
      <c r="AB824" s="25"/>
      <c r="AC824" s="25"/>
      <c r="AD824" s="7" t="str">
        <f t="shared" si="25"/>
        <v>PRT-ZULIA-47</v>
      </c>
      <c r="AE824" s="8" t="s">
        <v>109</v>
      </c>
      <c r="AF824" s="8"/>
      <c r="AG824" s="8"/>
      <c r="AH824" s="8" t="s">
        <v>73</v>
      </c>
      <c r="AI824" s="5">
        <f t="shared" si="24"/>
        <v>47</v>
      </c>
    </row>
    <row r="825" spans="1:35" s="5" customFormat="1" ht="84.9" hidden="1" customHeight="1" x14ac:dyDescent="0.3">
      <c r="A825" s="7">
        <v>824</v>
      </c>
      <c r="B825" s="8" t="s">
        <v>1414</v>
      </c>
      <c r="C825" s="8" t="s">
        <v>1415</v>
      </c>
      <c r="D825" s="8" t="s">
        <v>1415</v>
      </c>
      <c r="E825" s="8" t="s">
        <v>1407</v>
      </c>
      <c r="F825" s="8" t="s">
        <v>1377</v>
      </c>
      <c r="G825" s="9">
        <v>8908</v>
      </c>
      <c r="H825" s="17">
        <v>1</v>
      </c>
      <c r="I825" s="4" t="s">
        <v>76</v>
      </c>
      <c r="J825" s="8" t="s">
        <v>15</v>
      </c>
      <c r="K825" s="8" t="s">
        <v>67</v>
      </c>
      <c r="L825" s="8" t="s">
        <v>1333</v>
      </c>
      <c r="M825" s="8">
        <v>8.3000000000000007</v>
      </c>
      <c r="N825" s="8" t="s">
        <v>93</v>
      </c>
      <c r="O825" s="8">
        <v>0</v>
      </c>
      <c r="P825" s="8" t="s">
        <v>27</v>
      </c>
      <c r="Q825" s="8" t="s">
        <v>628</v>
      </c>
      <c r="R825" s="8" t="s">
        <v>1413</v>
      </c>
      <c r="S825" s="19">
        <v>46447</v>
      </c>
      <c r="T825" s="6">
        <v>2027</v>
      </c>
      <c r="U825" s="4" t="s">
        <v>4241</v>
      </c>
      <c r="V825" s="15" t="s">
        <v>4292</v>
      </c>
      <c r="W825" s="25"/>
      <c r="X825" s="25"/>
      <c r="Y825" s="25"/>
      <c r="Z825" s="25"/>
      <c r="AA825" s="25"/>
      <c r="AB825" s="25"/>
      <c r="AC825" s="25"/>
      <c r="AD825" s="7" t="str">
        <f t="shared" si="25"/>
        <v>PRT-ZULIA-48</v>
      </c>
      <c r="AE825" s="8" t="s">
        <v>109</v>
      </c>
      <c r="AF825" s="8"/>
      <c r="AG825" s="8"/>
      <c r="AH825" s="8" t="s">
        <v>73</v>
      </c>
      <c r="AI825" s="5">
        <f t="shared" si="24"/>
        <v>48</v>
      </c>
    </row>
    <row r="826" spans="1:35" s="5" customFormat="1" ht="84.9" hidden="1" customHeight="1" x14ac:dyDescent="0.3">
      <c r="A826" s="7">
        <v>825</v>
      </c>
      <c r="B826" s="8" t="s">
        <v>1416</v>
      </c>
      <c r="C826" s="8" t="s">
        <v>1417</v>
      </c>
      <c r="D826" s="8" t="s">
        <v>1417</v>
      </c>
      <c r="E826" s="8" t="s">
        <v>1407</v>
      </c>
      <c r="F826" s="8" t="s">
        <v>1377</v>
      </c>
      <c r="G826" s="9">
        <v>8908</v>
      </c>
      <c r="H826" s="17">
        <v>1</v>
      </c>
      <c r="I826" s="4" t="s">
        <v>76</v>
      </c>
      <c r="J826" s="8" t="s">
        <v>15</v>
      </c>
      <c r="K826" s="8" t="s">
        <v>67</v>
      </c>
      <c r="L826" s="8" t="s">
        <v>1333</v>
      </c>
      <c r="M826" s="8">
        <v>8.3000000000000007</v>
      </c>
      <c r="N826" s="8" t="s">
        <v>93</v>
      </c>
      <c r="O826" s="8">
        <v>0</v>
      </c>
      <c r="P826" s="8" t="s">
        <v>27</v>
      </c>
      <c r="Q826" s="8" t="s">
        <v>628</v>
      </c>
      <c r="R826" s="8" t="s">
        <v>1413</v>
      </c>
      <c r="S826" s="19">
        <v>46478</v>
      </c>
      <c r="T826" s="6">
        <v>2027</v>
      </c>
      <c r="U826" s="4" t="s">
        <v>4241</v>
      </c>
      <c r="V826" s="15" t="s">
        <v>4292</v>
      </c>
      <c r="W826" s="25"/>
      <c r="X826" s="25"/>
      <c r="Y826" s="25"/>
      <c r="Z826" s="25"/>
      <c r="AA826" s="25"/>
      <c r="AB826" s="25"/>
      <c r="AC826" s="25"/>
      <c r="AD826" s="7" t="str">
        <f t="shared" si="25"/>
        <v>PRT-ZULIA-49</v>
      </c>
      <c r="AE826" s="8" t="s">
        <v>109</v>
      </c>
      <c r="AF826" s="8"/>
      <c r="AG826" s="8"/>
      <c r="AH826" s="8" t="s">
        <v>73</v>
      </c>
      <c r="AI826" s="5">
        <f t="shared" si="24"/>
        <v>49</v>
      </c>
    </row>
    <row r="827" spans="1:35" s="5" customFormat="1" ht="84.9" hidden="1" customHeight="1" x14ac:dyDescent="0.3">
      <c r="A827" s="7">
        <v>826</v>
      </c>
      <c r="B827" s="8" t="s">
        <v>1418</v>
      </c>
      <c r="C827" s="8" t="s">
        <v>1419</v>
      </c>
      <c r="D827" s="8" t="s">
        <v>1419</v>
      </c>
      <c r="E827" s="8" t="s">
        <v>1407</v>
      </c>
      <c r="F827" s="8" t="s">
        <v>1377</v>
      </c>
      <c r="G827" s="9">
        <v>8908</v>
      </c>
      <c r="H827" s="17">
        <v>1</v>
      </c>
      <c r="I827" s="4" t="s">
        <v>76</v>
      </c>
      <c r="J827" s="8" t="s">
        <v>15</v>
      </c>
      <c r="K827" s="8" t="s">
        <v>67</v>
      </c>
      <c r="L827" s="8" t="s">
        <v>1333</v>
      </c>
      <c r="M827" s="8">
        <v>8.3000000000000007</v>
      </c>
      <c r="N827" s="8" t="s">
        <v>93</v>
      </c>
      <c r="O827" s="8">
        <v>0</v>
      </c>
      <c r="P827" s="8" t="s">
        <v>27</v>
      </c>
      <c r="Q827" s="8" t="s">
        <v>628</v>
      </c>
      <c r="R827" s="8" t="s">
        <v>1413</v>
      </c>
      <c r="S827" s="19">
        <v>46569</v>
      </c>
      <c r="T827" s="6">
        <v>2027</v>
      </c>
      <c r="U827" s="4" t="s">
        <v>4241</v>
      </c>
      <c r="V827" s="15" t="s">
        <v>4292</v>
      </c>
      <c r="W827" s="25"/>
      <c r="X827" s="25"/>
      <c r="Y827" s="25"/>
      <c r="Z827" s="25"/>
      <c r="AA827" s="25"/>
      <c r="AB827" s="25"/>
      <c r="AC827" s="25"/>
      <c r="AD827" s="7" t="str">
        <f t="shared" si="25"/>
        <v>PRT-ZULIA-50</v>
      </c>
      <c r="AE827" s="8" t="s">
        <v>109</v>
      </c>
      <c r="AF827" s="8"/>
      <c r="AG827" s="8"/>
      <c r="AH827" s="8" t="s">
        <v>73</v>
      </c>
      <c r="AI827" s="5">
        <f t="shared" si="24"/>
        <v>50</v>
      </c>
    </row>
    <row r="828" spans="1:35" s="5" customFormat="1" ht="84.9" hidden="1" customHeight="1" x14ac:dyDescent="0.3">
      <c r="A828" s="7">
        <v>827</v>
      </c>
      <c r="B828" s="8" t="s">
        <v>1420</v>
      </c>
      <c r="C828" s="8" t="s">
        <v>1421</v>
      </c>
      <c r="D828" s="8" t="s">
        <v>1421</v>
      </c>
      <c r="E828" s="8" t="s">
        <v>1407</v>
      </c>
      <c r="F828" s="8" t="s">
        <v>1377</v>
      </c>
      <c r="G828" s="9">
        <v>8908</v>
      </c>
      <c r="H828" s="17">
        <v>1</v>
      </c>
      <c r="I828" s="4" t="s">
        <v>76</v>
      </c>
      <c r="J828" s="8" t="s">
        <v>15</v>
      </c>
      <c r="K828" s="8" t="s">
        <v>67</v>
      </c>
      <c r="L828" s="8" t="s">
        <v>1333</v>
      </c>
      <c r="M828" s="8">
        <v>8.3000000000000007</v>
      </c>
      <c r="N828" s="8" t="s">
        <v>93</v>
      </c>
      <c r="O828" s="8">
        <v>0</v>
      </c>
      <c r="P828" s="8" t="s">
        <v>27</v>
      </c>
      <c r="Q828" s="8" t="s">
        <v>628</v>
      </c>
      <c r="R828" s="8" t="s">
        <v>1413</v>
      </c>
      <c r="S828" s="19">
        <v>46600</v>
      </c>
      <c r="T828" s="6">
        <v>2027</v>
      </c>
      <c r="U828" s="4" t="s">
        <v>4241</v>
      </c>
      <c r="V828" s="15" t="s">
        <v>4292</v>
      </c>
      <c r="W828" s="25"/>
      <c r="X828" s="25"/>
      <c r="Y828" s="25"/>
      <c r="Z828" s="25"/>
      <c r="AA828" s="25"/>
      <c r="AB828" s="25"/>
      <c r="AC828" s="25"/>
      <c r="AD828" s="7" t="str">
        <f t="shared" si="25"/>
        <v>PRT-ZULIA-51</v>
      </c>
      <c r="AE828" s="8" t="s">
        <v>109</v>
      </c>
      <c r="AF828" s="8"/>
      <c r="AG828" s="8"/>
      <c r="AH828" s="8" t="s">
        <v>73</v>
      </c>
      <c r="AI828" s="5">
        <f t="shared" si="24"/>
        <v>51</v>
      </c>
    </row>
    <row r="829" spans="1:35" s="5" customFormat="1" ht="84.9" hidden="1" customHeight="1" x14ac:dyDescent="0.3">
      <c r="A829" s="7">
        <v>828</v>
      </c>
      <c r="B829" s="8" t="s">
        <v>1422</v>
      </c>
      <c r="C829" s="8" t="s">
        <v>1423</v>
      </c>
      <c r="D829" s="8" t="s">
        <v>1423</v>
      </c>
      <c r="E829" s="8" t="s">
        <v>1407</v>
      </c>
      <c r="F829" s="8" t="s">
        <v>1377</v>
      </c>
      <c r="G829" s="9">
        <v>8908</v>
      </c>
      <c r="H829" s="17">
        <v>1</v>
      </c>
      <c r="I829" s="4" t="s">
        <v>76</v>
      </c>
      <c r="J829" s="8" t="s">
        <v>15</v>
      </c>
      <c r="K829" s="8" t="s">
        <v>67</v>
      </c>
      <c r="L829" s="8" t="s">
        <v>1333</v>
      </c>
      <c r="M829" s="8">
        <v>8.3000000000000007</v>
      </c>
      <c r="N829" s="8" t="s">
        <v>93</v>
      </c>
      <c r="O829" s="8">
        <v>0</v>
      </c>
      <c r="P829" s="8" t="s">
        <v>27</v>
      </c>
      <c r="Q829" s="8" t="s">
        <v>628</v>
      </c>
      <c r="R829" s="8" t="s">
        <v>1413</v>
      </c>
      <c r="S829" s="19">
        <v>46661</v>
      </c>
      <c r="T829" s="6">
        <v>2027</v>
      </c>
      <c r="U829" s="4" t="s">
        <v>4241</v>
      </c>
      <c r="V829" s="15" t="s">
        <v>4292</v>
      </c>
      <c r="W829" s="25"/>
      <c r="X829" s="25"/>
      <c r="Y829" s="25"/>
      <c r="Z829" s="25"/>
      <c r="AA829" s="25"/>
      <c r="AB829" s="25"/>
      <c r="AC829" s="25"/>
      <c r="AD829" s="7" t="str">
        <f t="shared" si="25"/>
        <v>PRT-ZULIA-52</v>
      </c>
      <c r="AE829" s="8" t="s">
        <v>109</v>
      </c>
      <c r="AF829" s="8"/>
      <c r="AG829" s="8"/>
      <c r="AH829" s="8" t="s">
        <v>73</v>
      </c>
      <c r="AI829" s="5">
        <f t="shared" si="24"/>
        <v>52</v>
      </c>
    </row>
    <row r="830" spans="1:35" s="5" customFormat="1" ht="84.9" hidden="1" customHeight="1" x14ac:dyDescent="0.3">
      <c r="A830" s="7">
        <v>829</v>
      </c>
      <c r="B830" s="8" t="s">
        <v>1424</v>
      </c>
      <c r="C830" s="8" t="s">
        <v>1425</v>
      </c>
      <c r="D830" s="8" t="s">
        <v>1425</v>
      </c>
      <c r="E830" s="8" t="s">
        <v>1407</v>
      </c>
      <c r="F830" s="8" t="s">
        <v>1377</v>
      </c>
      <c r="G830" s="9">
        <v>8908</v>
      </c>
      <c r="H830" s="17">
        <v>1</v>
      </c>
      <c r="I830" s="4" t="s">
        <v>76</v>
      </c>
      <c r="J830" s="8" t="s">
        <v>15</v>
      </c>
      <c r="K830" s="8" t="s">
        <v>67</v>
      </c>
      <c r="L830" s="8" t="s">
        <v>1333</v>
      </c>
      <c r="M830" s="8">
        <v>8.3000000000000007</v>
      </c>
      <c r="N830" s="8" t="s">
        <v>93</v>
      </c>
      <c r="O830" s="8">
        <v>0</v>
      </c>
      <c r="P830" s="8" t="s">
        <v>27</v>
      </c>
      <c r="Q830" s="8" t="s">
        <v>628</v>
      </c>
      <c r="R830" s="8" t="s">
        <v>1413</v>
      </c>
      <c r="S830" s="19">
        <v>46692</v>
      </c>
      <c r="T830" s="6">
        <v>2027</v>
      </c>
      <c r="U830" s="4" t="s">
        <v>4241</v>
      </c>
      <c r="V830" s="15" t="s">
        <v>4292</v>
      </c>
      <c r="W830" s="25"/>
      <c r="X830" s="25"/>
      <c r="Y830" s="25"/>
      <c r="Z830" s="25"/>
      <c r="AA830" s="25"/>
      <c r="AB830" s="25"/>
      <c r="AC830" s="25"/>
      <c r="AD830" s="7" t="str">
        <f t="shared" si="25"/>
        <v>PRT-ZULIA-53</v>
      </c>
      <c r="AE830" s="8" t="s">
        <v>109</v>
      </c>
      <c r="AF830" s="8"/>
      <c r="AG830" s="8"/>
      <c r="AH830" s="8" t="s">
        <v>73</v>
      </c>
      <c r="AI830" s="5">
        <f t="shared" si="24"/>
        <v>53</v>
      </c>
    </row>
    <row r="831" spans="1:35" s="5" customFormat="1" ht="84.9" hidden="1" customHeight="1" x14ac:dyDescent="0.3">
      <c r="A831" s="7">
        <v>830</v>
      </c>
      <c r="B831" s="8" t="s">
        <v>1426</v>
      </c>
      <c r="C831" s="8" t="s">
        <v>1426</v>
      </c>
      <c r="D831" s="8" t="s">
        <v>1426</v>
      </c>
      <c r="E831" s="8" t="s">
        <v>1427</v>
      </c>
      <c r="F831" s="8" t="s">
        <v>1377</v>
      </c>
      <c r="G831" s="9">
        <v>14463.25</v>
      </c>
      <c r="H831" s="17">
        <v>1</v>
      </c>
      <c r="I831" s="4" t="s">
        <v>76</v>
      </c>
      <c r="J831" s="8" t="s">
        <v>15</v>
      </c>
      <c r="K831" s="8" t="s">
        <v>67</v>
      </c>
      <c r="L831" s="8" t="s">
        <v>1333</v>
      </c>
      <c r="M831" s="8">
        <v>23.9</v>
      </c>
      <c r="N831" s="8" t="s">
        <v>93</v>
      </c>
      <c r="O831" s="8">
        <v>0</v>
      </c>
      <c r="P831" s="8" t="s">
        <v>27</v>
      </c>
      <c r="Q831" s="8" t="s">
        <v>1309</v>
      </c>
      <c r="R831" s="8" t="s">
        <v>597</v>
      </c>
      <c r="S831" s="19">
        <v>46784</v>
      </c>
      <c r="T831" s="6">
        <v>2028</v>
      </c>
      <c r="U831" s="4" t="s">
        <v>4243</v>
      </c>
      <c r="V831" s="15" t="s">
        <v>4245</v>
      </c>
      <c r="W831" s="25"/>
      <c r="X831" s="25"/>
      <c r="Y831" s="25"/>
      <c r="Z831" s="25"/>
      <c r="AA831" s="25"/>
      <c r="AB831" s="25"/>
      <c r="AC831" s="25"/>
      <c r="AD831" s="7" t="str">
        <f t="shared" si="25"/>
        <v>PRT-ZULIA-54</v>
      </c>
      <c r="AE831" s="8" t="s">
        <v>109</v>
      </c>
      <c r="AF831" s="8"/>
      <c r="AG831" s="8"/>
      <c r="AH831" s="8" t="s">
        <v>73</v>
      </c>
      <c r="AI831" s="5">
        <f t="shared" ref="AI831:AI845" si="26">+AI830+1</f>
        <v>54</v>
      </c>
    </row>
    <row r="832" spans="1:35" s="5" customFormat="1" ht="84.9" hidden="1" customHeight="1" x14ac:dyDescent="0.3">
      <c r="A832" s="7">
        <v>831</v>
      </c>
      <c r="B832" s="8" t="s">
        <v>1428</v>
      </c>
      <c r="C832" s="8" t="s">
        <v>1428</v>
      </c>
      <c r="D832" s="8" t="s">
        <v>1428</v>
      </c>
      <c r="E832" s="8" t="s">
        <v>1427</v>
      </c>
      <c r="F832" s="8" t="s">
        <v>1377</v>
      </c>
      <c r="G832" s="9">
        <v>14463.25</v>
      </c>
      <c r="H832" s="17">
        <v>1</v>
      </c>
      <c r="I832" s="4" t="s">
        <v>76</v>
      </c>
      <c r="J832" s="8" t="s">
        <v>15</v>
      </c>
      <c r="K832" s="8" t="s">
        <v>67</v>
      </c>
      <c r="L832" s="8" t="s">
        <v>1333</v>
      </c>
      <c r="M832" s="8">
        <v>23.9</v>
      </c>
      <c r="N832" s="8" t="s">
        <v>93</v>
      </c>
      <c r="O832" s="8">
        <v>0</v>
      </c>
      <c r="P832" s="8" t="s">
        <v>27</v>
      </c>
      <c r="Q832" s="8" t="s">
        <v>1309</v>
      </c>
      <c r="R832" s="8" t="s">
        <v>597</v>
      </c>
      <c r="S832" s="19">
        <v>46813</v>
      </c>
      <c r="T832" s="6">
        <v>2028</v>
      </c>
      <c r="U832" s="4" t="s">
        <v>4243</v>
      </c>
      <c r="V832" s="15" t="s">
        <v>4245</v>
      </c>
      <c r="W832" s="25"/>
      <c r="X832" s="25"/>
      <c r="Y832" s="25"/>
      <c r="Z832" s="25"/>
      <c r="AA832" s="25"/>
      <c r="AB832" s="25"/>
      <c r="AC832" s="25"/>
      <c r="AD832" s="7" t="str">
        <f t="shared" si="25"/>
        <v>PRT-ZULIA-55</v>
      </c>
      <c r="AE832" s="8" t="s">
        <v>109</v>
      </c>
      <c r="AF832" s="8"/>
      <c r="AG832" s="8"/>
      <c r="AH832" s="8" t="s">
        <v>73</v>
      </c>
      <c r="AI832" s="5">
        <f t="shared" si="26"/>
        <v>55</v>
      </c>
    </row>
    <row r="833" spans="1:35" s="5" customFormat="1" ht="84.9" hidden="1" customHeight="1" x14ac:dyDescent="0.3">
      <c r="A833" s="7">
        <v>832</v>
      </c>
      <c r="B833" s="8" t="s">
        <v>1429</v>
      </c>
      <c r="C833" s="8" t="s">
        <v>1429</v>
      </c>
      <c r="D833" s="8" t="s">
        <v>1429</v>
      </c>
      <c r="E833" s="8" t="s">
        <v>1383</v>
      </c>
      <c r="F833" s="8" t="s">
        <v>1377</v>
      </c>
      <c r="G833" s="9">
        <v>39000</v>
      </c>
      <c r="H833" s="17">
        <v>1</v>
      </c>
      <c r="I833" s="4" t="s">
        <v>76</v>
      </c>
      <c r="J833" s="8" t="s">
        <v>15</v>
      </c>
      <c r="K833" s="8" t="s">
        <v>67</v>
      </c>
      <c r="L833" s="8" t="s">
        <v>1324</v>
      </c>
      <c r="M833" s="8">
        <v>13.8</v>
      </c>
      <c r="N833" s="8" t="s">
        <v>93</v>
      </c>
      <c r="O833" s="8">
        <v>0</v>
      </c>
      <c r="P833" s="8" t="s">
        <v>27</v>
      </c>
      <c r="Q833" s="8" t="s">
        <v>7</v>
      </c>
      <c r="R833" s="8" t="s">
        <v>1430</v>
      </c>
      <c r="S833" s="19">
        <v>46844</v>
      </c>
      <c r="T833" s="6">
        <v>2028</v>
      </c>
      <c r="U833" s="4" t="s">
        <v>4243</v>
      </c>
      <c r="V833" s="15" t="s">
        <v>4245</v>
      </c>
      <c r="W833" s="25"/>
      <c r="X833" s="25"/>
      <c r="Y833" s="25"/>
      <c r="Z833" s="25"/>
      <c r="AA833" s="25"/>
      <c r="AB833" s="25"/>
      <c r="AC833" s="25"/>
      <c r="AD833" s="7" t="str">
        <f t="shared" si="25"/>
        <v>PRT-ZULIA-56</v>
      </c>
      <c r="AE833" s="8" t="s">
        <v>109</v>
      </c>
      <c r="AF833" s="8"/>
      <c r="AG833" s="8"/>
      <c r="AH833" s="8" t="s">
        <v>73</v>
      </c>
      <c r="AI833" s="5">
        <f t="shared" si="26"/>
        <v>56</v>
      </c>
    </row>
    <row r="834" spans="1:35" s="5" customFormat="1" ht="84.9" hidden="1" customHeight="1" x14ac:dyDescent="0.3">
      <c r="A834" s="7">
        <v>833</v>
      </c>
      <c r="B834" s="8" t="s">
        <v>1431</v>
      </c>
      <c r="C834" s="8" t="s">
        <v>1431</v>
      </c>
      <c r="D834" s="8" t="s">
        <v>1431</v>
      </c>
      <c r="E834" s="8" t="s">
        <v>1383</v>
      </c>
      <c r="F834" s="8" t="s">
        <v>1377</v>
      </c>
      <c r="G834" s="9">
        <v>39000</v>
      </c>
      <c r="H834" s="17">
        <v>1</v>
      </c>
      <c r="I834" s="4" t="s">
        <v>76</v>
      </c>
      <c r="J834" s="8" t="s">
        <v>15</v>
      </c>
      <c r="K834" s="8" t="s">
        <v>67</v>
      </c>
      <c r="L834" s="8" t="s">
        <v>1324</v>
      </c>
      <c r="M834" s="8">
        <v>13.8</v>
      </c>
      <c r="N834" s="8" t="s">
        <v>93</v>
      </c>
      <c r="O834" s="8">
        <v>0</v>
      </c>
      <c r="P834" s="8" t="s">
        <v>27</v>
      </c>
      <c r="Q834" s="8" t="s">
        <v>7</v>
      </c>
      <c r="R834" s="8" t="s">
        <v>1430</v>
      </c>
      <c r="S834" s="19">
        <v>46874</v>
      </c>
      <c r="T834" s="6">
        <v>2028</v>
      </c>
      <c r="U834" s="4" t="s">
        <v>4243</v>
      </c>
      <c r="V834" s="15" t="s">
        <v>4245</v>
      </c>
      <c r="W834" s="25"/>
      <c r="X834" s="25"/>
      <c r="Y834" s="25"/>
      <c r="Z834" s="25"/>
      <c r="AA834" s="25"/>
      <c r="AB834" s="25"/>
      <c r="AC834" s="25"/>
      <c r="AD834" s="7" t="str">
        <f t="shared" ref="AD834:AD845" si="27">+"PRT-"&amp;P834&amp;"-"&amp;AI834</f>
        <v>PRT-ZULIA-57</v>
      </c>
      <c r="AE834" s="8" t="s">
        <v>109</v>
      </c>
      <c r="AF834" s="8"/>
      <c r="AG834" s="8"/>
      <c r="AH834" s="8" t="s">
        <v>73</v>
      </c>
      <c r="AI834" s="5">
        <f t="shared" si="26"/>
        <v>57</v>
      </c>
    </row>
    <row r="835" spans="1:35" s="5" customFormat="1" ht="84.9" hidden="1" customHeight="1" x14ac:dyDescent="0.3">
      <c r="A835" s="7">
        <v>834</v>
      </c>
      <c r="B835" s="8" t="s">
        <v>1432</v>
      </c>
      <c r="C835" s="8" t="s">
        <v>1432</v>
      </c>
      <c r="D835" s="8" t="s">
        <v>1432</v>
      </c>
      <c r="E835" s="8" t="s">
        <v>1383</v>
      </c>
      <c r="F835" s="8" t="s">
        <v>1377</v>
      </c>
      <c r="G835" s="9">
        <v>39000</v>
      </c>
      <c r="H835" s="17">
        <v>1</v>
      </c>
      <c r="I835" s="4" t="s">
        <v>76</v>
      </c>
      <c r="J835" s="8" t="s">
        <v>15</v>
      </c>
      <c r="K835" s="8" t="s">
        <v>67</v>
      </c>
      <c r="L835" s="8" t="s">
        <v>1324</v>
      </c>
      <c r="M835" s="8">
        <v>13.8</v>
      </c>
      <c r="N835" s="8" t="s">
        <v>93</v>
      </c>
      <c r="O835" s="8">
        <v>0</v>
      </c>
      <c r="P835" s="8" t="s">
        <v>27</v>
      </c>
      <c r="Q835" s="8" t="s">
        <v>1433</v>
      </c>
      <c r="R835" s="8" t="s">
        <v>1434</v>
      </c>
      <c r="S835" s="19">
        <v>46113</v>
      </c>
      <c r="T835" s="6">
        <v>2026</v>
      </c>
      <c r="U835" s="4" t="s">
        <v>4237</v>
      </c>
      <c r="V835" s="15" t="s">
        <v>4257</v>
      </c>
      <c r="W835" s="25"/>
      <c r="X835" s="25"/>
      <c r="Y835" s="25"/>
      <c r="Z835" s="25"/>
      <c r="AA835" s="25"/>
      <c r="AB835" s="25"/>
      <c r="AC835" s="25"/>
      <c r="AD835" s="7" t="str">
        <f t="shared" si="27"/>
        <v>PRT-ZULIA-58</v>
      </c>
      <c r="AE835" s="8" t="s">
        <v>109</v>
      </c>
      <c r="AF835" s="8"/>
      <c r="AG835" s="8"/>
      <c r="AH835" s="8" t="s">
        <v>73</v>
      </c>
      <c r="AI835" s="5">
        <f t="shared" si="26"/>
        <v>58</v>
      </c>
    </row>
    <row r="836" spans="1:35" s="5" customFormat="1" ht="84.9" hidden="1" customHeight="1" x14ac:dyDescent="0.3">
      <c r="A836" s="7">
        <v>835</v>
      </c>
      <c r="B836" s="8" t="s">
        <v>1435</v>
      </c>
      <c r="C836" s="8" t="s">
        <v>1435</v>
      </c>
      <c r="D836" s="8" t="s">
        <v>1435</v>
      </c>
      <c r="E836" s="8" t="s">
        <v>1383</v>
      </c>
      <c r="F836" s="8" t="s">
        <v>1377</v>
      </c>
      <c r="G836" s="9">
        <v>39000</v>
      </c>
      <c r="H836" s="17">
        <v>1</v>
      </c>
      <c r="I836" s="4" t="s">
        <v>76</v>
      </c>
      <c r="J836" s="8" t="s">
        <v>15</v>
      </c>
      <c r="K836" s="8" t="s">
        <v>67</v>
      </c>
      <c r="L836" s="8" t="s">
        <v>1324</v>
      </c>
      <c r="M836" s="8">
        <v>13.8</v>
      </c>
      <c r="N836" s="8" t="s">
        <v>93</v>
      </c>
      <c r="O836" s="8">
        <v>0</v>
      </c>
      <c r="P836" s="8" t="s">
        <v>27</v>
      </c>
      <c r="Q836" s="8" t="s">
        <v>1433</v>
      </c>
      <c r="R836" s="8" t="s">
        <v>1434</v>
      </c>
      <c r="S836" s="19">
        <v>45992</v>
      </c>
      <c r="T836" s="6">
        <v>2025</v>
      </c>
      <c r="U836" s="4"/>
      <c r="V836" s="15"/>
      <c r="W836" s="25"/>
      <c r="X836" s="25"/>
      <c r="Y836" s="25"/>
      <c r="Z836" s="25"/>
      <c r="AA836" s="25"/>
      <c r="AB836" s="25"/>
      <c r="AC836" s="25"/>
      <c r="AD836" s="7" t="str">
        <f t="shared" si="27"/>
        <v>PRT-ZULIA-59</v>
      </c>
      <c r="AE836" s="8" t="s">
        <v>109</v>
      </c>
      <c r="AF836" s="8"/>
      <c r="AG836" s="8"/>
      <c r="AH836" s="8" t="s">
        <v>73</v>
      </c>
      <c r="AI836" s="5">
        <f t="shared" si="26"/>
        <v>59</v>
      </c>
    </row>
    <row r="837" spans="1:35" s="5" customFormat="1" ht="84.9" hidden="1" customHeight="1" x14ac:dyDescent="0.3">
      <c r="A837" s="7">
        <v>836</v>
      </c>
      <c r="B837" s="8" t="s">
        <v>1436</v>
      </c>
      <c r="C837" s="8" t="s">
        <v>1436</v>
      </c>
      <c r="D837" s="8" t="s">
        <v>1436</v>
      </c>
      <c r="E837" s="8" t="s">
        <v>1437</v>
      </c>
      <c r="F837" s="8" t="s">
        <v>1377</v>
      </c>
      <c r="G837" s="9">
        <v>17500</v>
      </c>
      <c r="H837" s="17">
        <v>1</v>
      </c>
      <c r="I837" s="4" t="s">
        <v>76</v>
      </c>
      <c r="J837" s="8" t="s">
        <v>15</v>
      </c>
      <c r="K837" s="8" t="s">
        <v>67</v>
      </c>
      <c r="L837" s="8" t="s">
        <v>1333</v>
      </c>
      <c r="M837" s="8">
        <v>34.5</v>
      </c>
      <c r="N837" s="8" t="s">
        <v>93</v>
      </c>
      <c r="O837" s="8">
        <v>10.1</v>
      </c>
      <c r="P837" s="8" t="s">
        <v>27</v>
      </c>
      <c r="Q837" s="8" t="s">
        <v>7</v>
      </c>
      <c r="R837" s="8" t="s">
        <v>1438</v>
      </c>
      <c r="S837" s="19">
        <v>46174</v>
      </c>
      <c r="T837" s="6">
        <v>2026</v>
      </c>
      <c r="U837" s="4" t="s">
        <v>4237</v>
      </c>
      <c r="V837" s="15" t="s">
        <v>4257</v>
      </c>
      <c r="W837" s="25"/>
      <c r="X837" s="25"/>
      <c r="Y837" s="25"/>
      <c r="Z837" s="25"/>
      <c r="AA837" s="25"/>
      <c r="AB837" s="25"/>
      <c r="AC837" s="25"/>
      <c r="AD837" s="7" t="str">
        <f t="shared" si="27"/>
        <v>PRT-ZULIA-60</v>
      </c>
      <c r="AE837" s="8" t="s">
        <v>109</v>
      </c>
      <c r="AF837" s="8"/>
      <c r="AG837" s="8"/>
      <c r="AH837" s="8" t="s">
        <v>73</v>
      </c>
      <c r="AI837" s="5">
        <f t="shared" si="26"/>
        <v>60</v>
      </c>
    </row>
    <row r="838" spans="1:35" s="5" customFormat="1" ht="84.9" hidden="1" customHeight="1" x14ac:dyDescent="0.3">
      <c r="A838" s="7">
        <v>837</v>
      </c>
      <c r="B838" s="8" t="s">
        <v>1439</v>
      </c>
      <c r="C838" s="8" t="s">
        <v>1439</v>
      </c>
      <c r="D838" s="8" t="s">
        <v>1439</v>
      </c>
      <c r="E838" s="8" t="s">
        <v>1440</v>
      </c>
      <c r="F838" s="8" t="s">
        <v>1377</v>
      </c>
      <c r="G838" s="9">
        <v>8908</v>
      </c>
      <c r="H838" s="17">
        <v>1</v>
      </c>
      <c r="I838" s="4" t="s">
        <v>76</v>
      </c>
      <c r="J838" s="8" t="s">
        <v>15</v>
      </c>
      <c r="K838" s="8" t="s">
        <v>67</v>
      </c>
      <c r="L838" s="8" t="s">
        <v>1333</v>
      </c>
      <c r="M838" s="8">
        <v>8.3000000000000007</v>
      </c>
      <c r="N838" s="8" t="s">
        <v>93</v>
      </c>
      <c r="O838" s="8">
        <v>0</v>
      </c>
      <c r="P838" s="8" t="s">
        <v>27</v>
      </c>
      <c r="Q838" s="8" t="s">
        <v>1291</v>
      </c>
      <c r="R838" s="8" t="s">
        <v>1441</v>
      </c>
      <c r="S838" s="19">
        <v>45931</v>
      </c>
      <c r="T838" s="6">
        <v>2025</v>
      </c>
      <c r="U838" s="4"/>
      <c r="V838" s="15"/>
      <c r="W838" s="25"/>
      <c r="X838" s="25"/>
      <c r="Y838" s="25"/>
      <c r="Z838" s="25"/>
      <c r="AA838" s="25"/>
      <c r="AB838" s="25"/>
      <c r="AC838" s="25"/>
      <c r="AD838" s="7" t="str">
        <f t="shared" si="27"/>
        <v>PRT-ZULIA-61</v>
      </c>
      <c r="AE838" s="8" t="s">
        <v>109</v>
      </c>
      <c r="AF838" s="8"/>
      <c r="AG838" s="8"/>
      <c r="AH838" s="8" t="s">
        <v>73</v>
      </c>
      <c r="AI838" s="5">
        <f t="shared" si="26"/>
        <v>61</v>
      </c>
    </row>
    <row r="839" spans="1:35" s="5" customFormat="1" ht="84.9" hidden="1" customHeight="1" x14ac:dyDescent="0.3">
      <c r="A839" s="7">
        <v>838</v>
      </c>
      <c r="B839" s="8" t="s">
        <v>1442</v>
      </c>
      <c r="C839" s="8" t="s">
        <v>1442</v>
      </c>
      <c r="D839" s="8" t="s">
        <v>1442</v>
      </c>
      <c r="E839" s="8" t="s">
        <v>1440</v>
      </c>
      <c r="F839" s="8" t="s">
        <v>1377</v>
      </c>
      <c r="G839" s="9">
        <v>8908</v>
      </c>
      <c r="H839" s="17">
        <v>1</v>
      </c>
      <c r="I839" s="4" t="s">
        <v>76</v>
      </c>
      <c r="J839" s="8" t="s">
        <v>15</v>
      </c>
      <c r="K839" s="8" t="s">
        <v>67</v>
      </c>
      <c r="L839" s="8" t="s">
        <v>1333</v>
      </c>
      <c r="M839" s="8">
        <v>8.3000000000000007</v>
      </c>
      <c r="N839" s="8" t="s">
        <v>93</v>
      </c>
      <c r="O839" s="8">
        <v>0</v>
      </c>
      <c r="P839" s="8" t="s">
        <v>27</v>
      </c>
      <c r="Q839" s="8" t="s">
        <v>1291</v>
      </c>
      <c r="R839" s="8" t="s">
        <v>1441</v>
      </c>
      <c r="S839" s="19">
        <v>45962</v>
      </c>
      <c r="T839" s="6">
        <v>2025</v>
      </c>
      <c r="U839" s="4"/>
      <c r="V839" s="15"/>
      <c r="W839" s="25"/>
      <c r="X839" s="25"/>
      <c r="Y839" s="25"/>
      <c r="Z839" s="25"/>
      <c r="AA839" s="25"/>
      <c r="AB839" s="25"/>
      <c r="AC839" s="25"/>
      <c r="AD839" s="7" t="str">
        <f t="shared" si="27"/>
        <v>PRT-ZULIA-62</v>
      </c>
      <c r="AE839" s="8" t="s">
        <v>109</v>
      </c>
      <c r="AF839" s="8"/>
      <c r="AG839" s="8"/>
      <c r="AH839" s="8" t="s">
        <v>73</v>
      </c>
      <c r="AI839" s="5">
        <f t="shared" si="26"/>
        <v>62</v>
      </c>
    </row>
    <row r="840" spans="1:35" s="5" customFormat="1" ht="84.9" hidden="1" customHeight="1" x14ac:dyDescent="0.3">
      <c r="A840" s="7">
        <v>839</v>
      </c>
      <c r="B840" s="8" t="s">
        <v>1443</v>
      </c>
      <c r="C840" s="8" t="s">
        <v>1443</v>
      </c>
      <c r="D840" s="8" t="s">
        <v>1443</v>
      </c>
      <c r="E840" s="8" t="s">
        <v>1440</v>
      </c>
      <c r="F840" s="8" t="s">
        <v>1377</v>
      </c>
      <c r="G840" s="9">
        <v>8908</v>
      </c>
      <c r="H840" s="17">
        <v>1</v>
      </c>
      <c r="I840" s="4" t="s">
        <v>76</v>
      </c>
      <c r="J840" s="8" t="s">
        <v>15</v>
      </c>
      <c r="K840" s="8" t="s">
        <v>67</v>
      </c>
      <c r="L840" s="8" t="s">
        <v>1333</v>
      </c>
      <c r="M840" s="8">
        <v>8.3000000000000007</v>
      </c>
      <c r="N840" s="8" t="s">
        <v>93</v>
      </c>
      <c r="O840" s="8">
        <v>0</v>
      </c>
      <c r="P840" s="8" t="s">
        <v>27</v>
      </c>
      <c r="Q840" s="8" t="s">
        <v>1291</v>
      </c>
      <c r="R840" s="8" t="s">
        <v>1441</v>
      </c>
      <c r="S840" s="19">
        <v>45992</v>
      </c>
      <c r="T840" s="6">
        <v>2025</v>
      </c>
      <c r="U840" s="4"/>
      <c r="V840" s="15"/>
      <c r="W840" s="25"/>
      <c r="X840" s="25"/>
      <c r="Y840" s="25"/>
      <c r="Z840" s="25"/>
      <c r="AA840" s="25"/>
      <c r="AB840" s="25"/>
      <c r="AC840" s="25"/>
      <c r="AD840" s="7" t="str">
        <f t="shared" si="27"/>
        <v>PRT-ZULIA-63</v>
      </c>
      <c r="AE840" s="8" t="s">
        <v>109</v>
      </c>
      <c r="AF840" s="8"/>
      <c r="AG840" s="8"/>
      <c r="AH840" s="8" t="s">
        <v>73</v>
      </c>
      <c r="AI840" s="5">
        <f t="shared" si="26"/>
        <v>63</v>
      </c>
    </row>
    <row r="841" spans="1:35" s="5" customFormat="1" ht="84.9" hidden="1" customHeight="1" x14ac:dyDescent="0.3">
      <c r="A841" s="7">
        <v>840</v>
      </c>
      <c r="B841" s="8" t="s">
        <v>1444</v>
      </c>
      <c r="C841" s="8" t="s">
        <v>1444</v>
      </c>
      <c r="D841" s="8" t="s">
        <v>1444</v>
      </c>
      <c r="E841" s="8" t="s">
        <v>1440</v>
      </c>
      <c r="F841" s="8" t="s">
        <v>1377</v>
      </c>
      <c r="G841" s="9">
        <v>8908</v>
      </c>
      <c r="H841" s="17">
        <v>1</v>
      </c>
      <c r="I841" s="4" t="s">
        <v>76</v>
      </c>
      <c r="J841" s="8" t="s">
        <v>15</v>
      </c>
      <c r="K841" s="8" t="s">
        <v>67</v>
      </c>
      <c r="L841" s="8" t="s">
        <v>1333</v>
      </c>
      <c r="M841" s="8">
        <v>8.3000000000000007</v>
      </c>
      <c r="N841" s="8" t="s">
        <v>93</v>
      </c>
      <c r="O841" s="8">
        <v>0</v>
      </c>
      <c r="P841" s="8" t="s">
        <v>27</v>
      </c>
      <c r="Q841" s="8" t="s">
        <v>1291</v>
      </c>
      <c r="R841" s="8" t="s">
        <v>1441</v>
      </c>
      <c r="S841" s="19">
        <v>46023</v>
      </c>
      <c r="T841" s="6">
        <v>2026</v>
      </c>
      <c r="U841" s="4" t="s">
        <v>4237</v>
      </c>
      <c r="V841" s="15" t="s">
        <v>4257</v>
      </c>
      <c r="W841" s="25"/>
      <c r="X841" s="25"/>
      <c r="Y841" s="25"/>
      <c r="Z841" s="25"/>
      <c r="AA841" s="25"/>
      <c r="AB841" s="25"/>
      <c r="AC841" s="25"/>
      <c r="AD841" s="7" t="str">
        <f t="shared" si="27"/>
        <v>PRT-ZULIA-64</v>
      </c>
      <c r="AE841" s="8" t="s">
        <v>109</v>
      </c>
      <c r="AF841" s="8"/>
      <c r="AG841" s="8"/>
      <c r="AH841" s="8" t="s">
        <v>73</v>
      </c>
      <c r="AI841" s="5">
        <f t="shared" si="26"/>
        <v>64</v>
      </c>
    </row>
    <row r="842" spans="1:35" s="5" customFormat="1" ht="84.9" hidden="1" customHeight="1" x14ac:dyDescent="0.3">
      <c r="A842" s="7">
        <v>841</v>
      </c>
      <c r="B842" s="8" t="s">
        <v>1445</v>
      </c>
      <c r="C842" s="8" t="s">
        <v>1445</v>
      </c>
      <c r="D842" s="8" t="s">
        <v>1445</v>
      </c>
      <c r="E842" s="8" t="s">
        <v>1440</v>
      </c>
      <c r="F842" s="8" t="s">
        <v>1377</v>
      </c>
      <c r="G842" s="9">
        <v>8908</v>
      </c>
      <c r="H842" s="17">
        <v>1</v>
      </c>
      <c r="I842" s="4" t="s">
        <v>76</v>
      </c>
      <c r="J842" s="8" t="s">
        <v>15</v>
      </c>
      <c r="K842" s="8" t="s">
        <v>67</v>
      </c>
      <c r="L842" s="8" t="s">
        <v>1333</v>
      </c>
      <c r="M842" s="8">
        <v>8.3000000000000007</v>
      </c>
      <c r="N842" s="8" t="s">
        <v>93</v>
      </c>
      <c r="O842" s="8">
        <v>0</v>
      </c>
      <c r="P842" s="8" t="s">
        <v>27</v>
      </c>
      <c r="Q842" s="8" t="s">
        <v>1291</v>
      </c>
      <c r="R842" s="8" t="s">
        <v>1441</v>
      </c>
      <c r="S842" s="19">
        <v>46054</v>
      </c>
      <c r="T842" s="6">
        <v>2026</v>
      </c>
      <c r="U842" s="4" t="s">
        <v>4237</v>
      </c>
      <c r="V842" s="15" t="s">
        <v>4257</v>
      </c>
      <c r="W842" s="25"/>
      <c r="X842" s="25"/>
      <c r="Y842" s="25"/>
      <c r="Z842" s="25"/>
      <c r="AA842" s="25"/>
      <c r="AB842" s="25"/>
      <c r="AC842" s="25"/>
      <c r="AD842" s="7" t="str">
        <f t="shared" si="27"/>
        <v>PRT-ZULIA-65</v>
      </c>
      <c r="AE842" s="8" t="s">
        <v>109</v>
      </c>
      <c r="AF842" s="8"/>
      <c r="AG842" s="8"/>
      <c r="AH842" s="8" t="s">
        <v>73</v>
      </c>
      <c r="AI842" s="5">
        <f t="shared" si="26"/>
        <v>65</v>
      </c>
    </row>
    <row r="843" spans="1:35" s="5" customFormat="1" ht="84.9" hidden="1" customHeight="1" x14ac:dyDescent="0.3">
      <c r="A843" s="7">
        <v>842</v>
      </c>
      <c r="B843" s="8" t="s">
        <v>1446</v>
      </c>
      <c r="C843" s="8" t="s">
        <v>1447</v>
      </c>
      <c r="D843" s="8" t="s">
        <v>1448</v>
      </c>
      <c r="E843" s="8" t="s">
        <v>1449</v>
      </c>
      <c r="F843" s="8" t="s">
        <v>940</v>
      </c>
      <c r="G843" s="9">
        <v>11431340.800000001</v>
      </c>
      <c r="H843" s="17">
        <v>48</v>
      </c>
      <c r="I843" s="4" t="s">
        <v>66</v>
      </c>
      <c r="J843" s="8" t="s">
        <v>64</v>
      </c>
      <c r="K843" s="8" t="s">
        <v>67</v>
      </c>
      <c r="L843" s="8" t="s">
        <v>605</v>
      </c>
      <c r="M843" s="8"/>
      <c r="N843" s="8" t="s">
        <v>142</v>
      </c>
      <c r="O843" s="8">
        <v>457.4</v>
      </c>
      <c r="P843" s="8" t="s">
        <v>27</v>
      </c>
      <c r="Q843" s="8" t="s">
        <v>606</v>
      </c>
      <c r="R843" s="8" t="s">
        <v>599</v>
      </c>
      <c r="S843" s="19"/>
      <c r="T843" s="6">
        <v>2025</v>
      </c>
      <c r="U843" s="4" t="s">
        <v>4256</v>
      </c>
      <c r="V843" s="15">
        <v>47818</v>
      </c>
      <c r="W843" s="25"/>
      <c r="X843" s="25"/>
      <c r="Y843" s="25"/>
      <c r="Z843" s="25"/>
      <c r="AA843" s="25"/>
      <c r="AB843" s="25"/>
      <c r="AC843" s="25"/>
      <c r="AD843" s="7" t="str">
        <f t="shared" si="27"/>
        <v>PRT-ZULIA-66</v>
      </c>
      <c r="AE843" s="8" t="s">
        <v>144</v>
      </c>
      <c r="AF843" s="8"/>
      <c r="AG843" s="8"/>
      <c r="AH843" s="8" t="s">
        <v>73</v>
      </c>
      <c r="AI843" s="5">
        <f t="shared" si="26"/>
        <v>66</v>
      </c>
    </row>
    <row r="844" spans="1:35" s="5" customFormat="1" ht="84.9" hidden="1" customHeight="1" x14ac:dyDescent="0.3">
      <c r="A844" s="7">
        <v>843</v>
      </c>
      <c r="B844" s="8" t="s">
        <v>1450</v>
      </c>
      <c r="C844" s="8" t="s">
        <v>1451</v>
      </c>
      <c r="D844" s="8" t="s">
        <v>1452</v>
      </c>
      <c r="E844" s="8" t="s">
        <v>1453</v>
      </c>
      <c r="F844" s="8" t="s">
        <v>1454</v>
      </c>
      <c r="G844" s="9">
        <v>2299466.9300000002</v>
      </c>
      <c r="H844" s="17">
        <v>5</v>
      </c>
      <c r="I844" s="4" t="s">
        <v>66</v>
      </c>
      <c r="J844" s="8" t="s">
        <v>15</v>
      </c>
      <c r="K844" s="8" t="s">
        <v>91</v>
      </c>
      <c r="L844" s="8" t="s">
        <v>1455</v>
      </c>
      <c r="M844" s="8">
        <v>34.5</v>
      </c>
      <c r="N844" s="8" t="s">
        <v>93</v>
      </c>
      <c r="O844" s="8">
        <v>20</v>
      </c>
      <c r="P844" s="8" t="s">
        <v>27</v>
      </c>
      <c r="Q844" s="8" t="s">
        <v>7</v>
      </c>
      <c r="R844" s="8" t="s">
        <v>1456</v>
      </c>
      <c r="S844" s="19">
        <v>46388</v>
      </c>
      <c r="T844" s="6">
        <v>2027</v>
      </c>
      <c r="U844" s="4" t="s">
        <v>4241</v>
      </c>
      <c r="V844" s="15" t="s">
        <v>4266</v>
      </c>
      <c r="W844" s="25"/>
      <c r="X844" s="25"/>
      <c r="Y844" s="25"/>
      <c r="Z844" s="25"/>
      <c r="AA844" s="25"/>
      <c r="AB844" s="25"/>
      <c r="AC844" s="25"/>
      <c r="AD844" s="7" t="str">
        <f t="shared" si="27"/>
        <v>PRT-ZULIA-67</v>
      </c>
      <c r="AE844" s="8" t="s">
        <v>153</v>
      </c>
      <c r="AF844" s="8"/>
      <c r="AG844" s="8"/>
      <c r="AH844" s="8" t="s">
        <v>73</v>
      </c>
      <c r="AI844" s="5">
        <f t="shared" si="26"/>
        <v>67</v>
      </c>
    </row>
    <row r="845" spans="1:35" s="5" customFormat="1" ht="84.9" hidden="1" customHeight="1" x14ac:dyDescent="0.3">
      <c r="A845" s="7">
        <v>844</v>
      </c>
      <c r="B845" s="8" t="s">
        <v>1457</v>
      </c>
      <c r="C845" s="8" t="s">
        <v>1457</v>
      </c>
      <c r="D845" s="8" t="s">
        <v>1458</v>
      </c>
      <c r="E845" s="8" t="s">
        <v>1459</v>
      </c>
      <c r="F845" s="8" t="s">
        <v>1460</v>
      </c>
      <c r="G845" s="9">
        <v>2299466.9300000002</v>
      </c>
      <c r="H845" s="17">
        <v>5</v>
      </c>
      <c r="I845" s="4" t="s">
        <v>66</v>
      </c>
      <c r="J845" s="8" t="s">
        <v>15</v>
      </c>
      <c r="K845" s="8" t="s">
        <v>91</v>
      </c>
      <c r="L845" s="8" t="s">
        <v>321</v>
      </c>
      <c r="M845" s="8">
        <v>23.9</v>
      </c>
      <c r="N845" s="8" t="s">
        <v>93</v>
      </c>
      <c r="O845" s="8">
        <v>0</v>
      </c>
      <c r="P845" s="8" t="s">
        <v>27</v>
      </c>
      <c r="Q845" s="8" t="s">
        <v>1291</v>
      </c>
      <c r="R845" s="8" t="s">
        <v>1461</v>
      </c>
      <c r="S845" s="19">
        <v>46113</v>
      </c>
      <c r="T845" s="6">
        <v>2026</v>
      </c>
      <c r="U845" s="4" t="s">
        <v>4237</v>
      </c>
      <c r="V845" s="15" t="s">
        <v>4254</v>
      </c>
      <c r="W845" s="25"/>
      <c r="X845" s="25"/>
      <c r="Y845" s="25"/>
      <c r="Z845" s="25"/>
      <c r="AA845" s="25"/>
      <c r="AB845" s="25"/>
      <c r="AC845" s="25"/>
      <c r="AD845" s="7" t="str">
        <f t="shared" si="27"/>
        <v>PRT-ZULIA-68</v>
      </c>
      <c r="AE845" s="8" t="s">
        <v>153</v>
      </c>
      <c r="AF845" s="8"/>
      <c r="AG845" s="8"/>
      <c r="AH845" s="8" t="s">
        <v>73</v>
      </c>
      <c r="AI845" s="5">
        <f t="shared" si="26"/>
        <v>68</v>
      </c>
    </row>
  </sheetData>
  <autoFilter ref="A1:AI845">
    <filterColumn colId="29">
      <filters>
        <filter val="PRT-MIRANDA-1"/>
        <filter val="PRT-MIRANDA-10"/>
        <filter val="PRT-MIRANDA-11"/>
        <filter val="PRT-MIRANDA-12"/>
        <filter val="PRT-MIRANDA-13"/>
        <filter val="PRT-MIRANDA-14"/>
        <filter val="PRT-MIRANDA-15"/>
        <filter val="PRT-MIRANDA-16"/>
        <filter val="PRT-MIRANDA-17"/>
        <filter val="PRT-MIRANDA-2"/>
        <filter val="PRT-MIRANDA-3"/>
        <filter val="PRT-MIRANDA-4"/>
        <filter val="PRT-MIRANDA-5"/>
        <filter val="PRT-MIRANDA-6"/>
        <filter val="PRT-MIRANDA-7"/>
        <filter val="PRT-MIRANDA-8"/>
        <filter val="PRT-MIRANDA-9"/>
      </filters>
    </filterColumn>
  </autoFilter>
  <sortState ref="A2:AG1048575">
    <sortCondition ref="P2:P1048575"/>
  </sortState>
  <dataValidations count="8">
    <dataValidation type="list" allowBlank="1" showInputMessage="1" showErrorMessage="1" sqref="P341:P373 P703:P709">
      <formula1>"AMAZONAS,ANZOATEGUI,APURE,ARAGUA,BARINAS,BOLIVAR,CARABOBO,CARACAS,COJEDES,DELTA AMACURO,FALCON,GUARICO,LA GUAIRA,LARA,MERIDA,MIRANDA,MONAGAS,NUEVA ESPARTA,PORTUGUESA,SUCRE,TACHIRA,TRUJILLO,YARACUY,ZULIA"</formula1>
      <formula2>0</formula2>
    </dataValidation>
    <dataValidation type="list" allowBlank="1" showInputMessage="1" showErrorMessage="1" sqref="O341 O344:O371 N341:N373">
      <formula1>"MVA,MW,MWAR,KM"</formula1>
      <formula2>0</formula2>
    </dataValidation>
    <dataValidation type="list" allowBlank="1" showInputMessage="1" showErrorMessage="1" sqref="N710:N845 N2:N340 N553:N702 N374:N506">
      <formula1>"MVA,MW,MWAR,KM"</formula1>
    </dataValidation>
    <dataValidation type="list" allowBlank="1" showInputMessage="1" showErrorMessage="1" sqref="P710:P1048576 P2:P340 P374:P70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M2:M3 M502:M506 M415:M444 M553:M580 M588:M608 M201:M340">
      <formula1>NIVELTENSION</formula1>
    </dataValidation>
    <dataValidation type="list" allowBlank="1" showInputMessage="1" showErrorMessage="1" sqref="K2:K3 K502:K506 K273:K338 K415:K440 K553:K556 K588:K602 K201:K271">
      <formula1>"SUBESTACION,CIRCUITO"</formula1>
    </dataValidation>
    <dataValidation type="list" allowBlank="1" showInputMessage="1" showErrorMessage="1" sqref="J2:J3 J502:J506 J415:J444 J553:J580 J588:J608 J201:J340">
      <formula1>"EN EJECUCION, POR EJECUTAR, PARALIZADO,EJECUTADO"</formula1>
    </dataValidation>
    <dataValidation type="list" allowBlank="1" showInputMessage="1" showErrorMessage="1" sqref="I188:I189 I386:I456 I534:I535 I272:I278 I191:I193 I582:I583 I511 I553:I580 I585:I655 I657:I693 I2:I32 I34:I133 I138:I180 I182:I186 I283:I384 I263:I270 I196:I197 I199:I203 I242 I244 I259:I260 I695:I844 I247:I253 I459:I506">
      <formula1>"CON INGENIERIA DE DETALLE,INGENIERIA CONCEPTUAL,EN PLANIFICACION"</formula1>
    </dataValidation>
  </dataValidations>
  <printOptions horizontalCentered="1" verticalCentered="1"/>
  <pageMargins left="0.23622047244094491" right="0.23622047244094491" top="0.74803149606299213" bottom="0.74803149606299213" header="0.31496062992125984" footer="0.31496062992125984"/>
  <pageSetup scale="20" orientation="landscape"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C1" zoomScale="60" zoomScaleNormal="60" workbookViewId="0">
      <selection activeCell="A8" sqref="A8:D8"/>
    </sheetView>
  </sheetViews>
  <sheetFormatPr baseColWidth="10" defaultColWidth="10.6640625" defaultRowHeight="15.6" x14ac:dyDescent="0.3"/>
  <cols>
    <col min="1" max="4" width="30.88671875" style="21" customWidth="1"/>
    <col min="5" max="7" width="20.6640625" style="21" customWidth="1"/>
    <col min="8" max="8" width="23.5546875" style="21" customWidth="1"/>
    <col min="9" max="11" width="20.6640625" style="21" customWidth="1"/>
    <col min="12" max="256" width="11.5546875" style="21"/>
    <col min="257" max="260" width="30.88671875" style="21" customWidth="1"/>
    <col min="261" max="267" width="20.6640625" style="21" customWidth="1"/>
    <col min="268" max="512" width="11.5546875" style="21"/>
    <col min="513" max="516" width="30.88671875" style="21" customWidth="1"/>
    <col min="517" max="523" width="20.6640625" style="21" customWidth="1"/>
    <col min="524" max="768" width="11.5546875" style="21"/>
    <col min="769" max="772" width="30.88671875" style="21" customWidth="1"/>
    <col min="773" max="779" width="20.6640625" style="21" customWidth="1"/>
    <col min="780" max="1024" width="11.5546875" style="21"/>
    <col min="1025" max="1028" width="30.88671875" style="21" customWidth="1"/>
    <col min="1029" max="1035" width="20.6640625" style="21" customWidth="1"/>
    <col min="1036" max="1280" width="11.5546875" style="21"/>
    <col min="1281" max="1284" width="30.88671875" style="21" customWidth="1"/>
    <col min="1285" max="1291" width="20.6640625" style="21" customWidth="1"/>
    <col min="1292" max="1536" width="11.5546875" style="21"/>
    <col min="1537" max="1540" width="30.88671875" style="21" customWidth="1"/>
    <col min="1541" max="1547" width="20.6640625" style="21" customWidth="1"/>
    <col min="1548" max="1792" width="11.5546875" style="21"/>
    <col min="1793" max="1796" width="30.88671875" style="21" customWidth="1"/>
    <col min="1797" max="1803" width="20.6640625" style="21" customWidth="1"/>
    <col min="1804" max="2048" width="11.5546875" style="21"/>
    <col min="2049" max="2052" width="30.88671875" style="21" customWidth="1"/>
    <col min="2053" max="2059" width="20.6640625" style="21" customWidth="1"/>
    <col min="2060" max="2304" width="11.5546875" style="21"/>
    <col min="2305" max="2308" width="30.88671875" style="21" customWidth="1"/>
    <col min="2309" max="2315" width="20.6640625" style="21" customWidth="1"/>
    <col min="2316" max="2560" width="11.5546875" style="21"/>
    <col min="2561" max="2564" width="30.88671875" style="21" customWidth="1"/>
    <col min="2565" max="2571" width="20.6640625" style="21" customWidth="1"/>
    <col min="2572" max="2816" width="11.5546875" style="21"/>
    <col min="2817" max="2820" width="30.88671875" style="21" customWidth="1"/>
    <col min="2821" max="2827" width="20.6640625" style="21" customWidth="1"/>
    <col min="2828" max="3072" width="11.5546875" style="21"/>
    <col min="3073" max="3076" width="30.88671875" style="21" customWidth="1"/>
    <col min="3077" max="3083" width="20.6640625" style="21" customWidth="1"/>
    <col min="3084" max="3328" width="11.5546875" style="21"/>
    <col min="3329" max="3332" width="30.88671875" style="21" customWidth="1"/>
    <col min="3333" max="3339" width="20.6640625" style="21" customWidth="1"/>
    <col min="3340" max="3584" width="11.5546875" style="21"/>
    <col min="3585" max="3588" width="30.88671875" style="21" customWidth="1"/>
    <col min="3589" max="3595" width="20.6640625" style="21" customWidth="1"/>
    <col min="3596" max="3840" width="11.5546875" style="21"/>
    <col min="3841" max="3844" width="30.88671875" style="21" customWidth="1"/>
    <col min="3845" max="3851" width="20.6640625" style="21" customWidth="1"/>
    <col min="3852" max="4096" width="11.5546875" style="21"/>
    <col min="4097" max="4100" width="30.88671875" style="21" customWidth="1"/>
    <col min="4101" max="4107" width="20.6640625" style="21" customWidth="1"/>
    <col min="4108" max="4352" width="11.5546875" style="21"/>
    <col min="4353" max="4356" width="30.88671875" style="21" customWidth="1"/>
    <col min="4357" max="4363" width="20.6640625" style="21" customWidth="1"/>
    <col min="4364" max="4608" width="11.5546875" style="21"/>
    <col min="4609" max="4612" width="30.88671875" style="21" customWidth="1"/>
    <col min="4613" max="4619" width="20.6640625" style="21" customWidth="1"/>
    <col min="4620" max="4864" width="11.5546875" style="21"/>
    <col min="4865" max="4868" width="30.88671875" style="21" customWidth="1"/>
    <col min="4869" max="4875" width="20.6640625" style="21" customWidth="1"/>
    <col min="4876" max="5120" width="11.5546875" style="21"/>
    <col min="5121" max="5124" width="30.88671875" style="21" customWidth="1"/>
    <col min="5125" max="5131" width="20.6640625" style="21" customWidth="1"/>
    <col min="5132" max="5376" width="11.5546875" style="21"/>
    <col min="5377" max="5380" width="30.88671875" style="21" customWidth="1"/>
    <col min="5381" max="5387" width="20.6640625" style="21" customWidth="1"/>
    <col min="5388" max="5632" width="11.5546875" style="21"/>
    <col min="5633" max="5636" width="30.88671875" style="21" customWidth="1"/>
    <col min="5637" max="5643" width="20.6640625" style="21" customWidth="1"/>
    <col min="5644" max="5888" width="11.5546875" style="21"/>
    <col min="5889" max="5892" width="30.88671875" style="21" customWidth="1"/>
    <col min="5893" max="5899" width="20.6640625" style="21" customWidth="1"/>
    <col min="5900" max="6144" width="11.5546875" style="21"/>
    <col min="6145" max="6148" width="30.88671875" style="21" customWidth="1"/>
    <col min="6149" max="6155" width="20.6640625" style="21" customWidth="1"/>
    <col min="6156" max="6400" width="11.5546875" style="21"/>
    <col min="6401" max="6404" width="30.88671875" style="21" customWidth="1"/>
    <col min="6405" max="6411" width="20.6640625" style="21" customWidth="1"/>
    <col min="6412" max="6656" width="11.5546875" style="21"/>
    <col min="6657" max="6660" width="30.88671875" style="21" customWidth="1"/>
    <col min="6661" max="6667" width="20.6640625" style="21" customWidth="1"/>
    <col min="6668" max="6912" width="11.5546875" style="21"/>
    <col min="6913" max="6916" width="30.88671875" style="21" customWidth="1"/>
    <col min="6917" max="6923" width="20.6640625" style="21" customWidth="1"/>
    <col min="6924" max="7168" width="11.5546875" style="21"/>
    <col min="7169" max="7172" width="30.88671875" style="21" customWidth="1"/>
    <col min="7173" max="7179" width="20.6640625" style="21" customWidth="1"/>
    <col min="7180" max="7424" width="11.5546875" style="21"/>
    <col min="7425" max="7428" width="30.88671875" style="21" customWidth="1"/>
    <col min="7429" max="7435" width="20.6640625" style="21" customWidth="1"/>
    <col min="7436" max="7680" width="11.5546875" style="21"/>
    <col min="7681" max="7684" width="30.88671875" style="21" customWidth="1"/>
    <col min="7685" max="7691" width="20.6640625" style="21" customWidth="1"/>
    <col min="7692" max="7936" width="11.5546875" style="21"/>
    <col min="7937" max="7940" width="30.88671875" style="21" customWidth="1"/>
    <col min="7941" max="7947" width="20.6640625" style="21" customWidth="1"/>
    <col min="7948" max="8192" width="11.5546875" style="21"/>
    <col min="8193" max="8196" width="30.88671875" style="21" customWidth="1"/>
    <col min="8197" max="8203" width="20.6640625" style="21" customWidth="1"/>
    <col min="8204" max="8448" width="11.5546875" style="21"/>
    <col min="8449" max="8452" width="30.88671875" style="21" customWidth="1"/>
    <col min="8453" max="8459" width="20.6640625" style="21" customWidth="1"/>
    <col min="8460" max="8704" width="11.5546875" style="21"/>
    <col min="8705" max="8708" width="30.88671875" style="21" customWidth="1"/>
    <col min="8709" max="8715" width="20.6640625" style="21" customWidth="1"/>
    <col min="8716" max="8960" width="11.5546875" style="21"/>
    <col min="8961" max="8964" width="30.88671875" style="21" customWidth="1"/>
    <col min="8965" max="8971" width="20.6640625" style="21" customWidth="1"/>
    <col min="8972" max="9216" width="11.5546875" style="21"/>
    <col min="9217" max="9220" width="30.88671875" style="21" customWidth="1"/>
    <col min="9221" max="9227" width="20.6640625" style="21" customWidth="1"/>
    <col min="9228" max="9472" width="11.5546875" style="21"/>
    <col min="9473" max="9476" width="30.88671875" style="21" customWidth="1"/>
    <col min="9477" max="9483" width="20.6640625" style="21" customWidth="1"/>
    <col min="9484" max="9728" width="11.5546875" style="21"/>
    <col min="9729" max="9732" width="30.88671875" style="21" customWidth="1"/>
    <col min="9733" max="9739" width="20.6640625" style="21" customWidth="1"/>
    <col min="9740" max="9984" width="11.5546875" style="21"/>
    <col min="9985" max="9988" width="30.88671875" style="21" customWidth="1"/>
    <col min="9989" max="9995" width="20.6640625" style="21" customWidth="1"/>
    <col min="9996" max="10240" width="11.5546875" style="21"/>
    <col min="10241" max="10244" width="30.88671875" style="21" customWidth="1"/>
    <col min="10245" max="10251" width="20.6640625" style="21" customWidth="1"/>
    <col min="10252" max="10496" width="11.5546875" style="21"/>
    <col min="10497" max="10500" width="30.88671875" style="21" customWidth="1"/>
    <col min="10501" max="10507" width="20.6640625" style="21" customWidth="1"/>
    <col min="10508" max="10752" width="11.5546875" style="21"/>
    <col min="10753" max="10756" width="30.88671875" style="21" customWidth="1"/>
    <col min="10757" max="10763" width="20.6640625" style="21" customWidth="1"/>
    <col min="10764" max="11008" width="11.5546875" style="21"/>
    <col min="11009" max="11012" width="30.88671875" style="21" customWidth="1"/>
    <col min="11013" max="11019" width="20.6640625" style="21" customWidth="1"/>
    <col min="11020" max="11264" width="11.5546875" style="21"/>
    <col min="11265" max="11268" width="30.88671875" style="21" customWidth="1"/>
    <col min="11269" max="11275" width="20.6640625" style="21" customWidth="1"/>
    <col min="11276" max="11520" width="11.5546875" style="21"/>
    <col min="11521" max="11524" width="30.88671875" style="21" customWidth="1"/>
    <col min="11525" max="11531" width="20.6640625" style="21" customWidth="1"/>
    <col min="11532" max="11776" width="11.5546875" style="21"/>
    <col min="11777" max="11780" width="30.88671875" style="21" customWidth="1"/>
    <col min="11781" max="11787" width="20.6640625" style="21" customWidth="1"/>
    <col min="11788" max="12032" width="11.5546875" style="21"/>
    <col min="12033" max="12036" width="30.88671875" style="21" customWidth="1"/>
    <col min="12037" max="12043" width="20.6640625" style="21" customWidth="1"/>
    <col min="12044" max="12288" width="11.5546875" style="21"/>
    <col min="12289" max="12292" width="30.88671875" style="21" customWidth="1"/>
    <col min="12293" max="12299" width="20.6640625" style="21" customWidth="1"/>
    <col min="12300" max="12544" width="11.5546875" style="21"/>
    <col min="12545" max="12548" width="30.88671875" style="21" customWidth="1"/>
    <col min="12549" max="12555" width="20.6640625" style="21" customWidth="1"/>
    <col min="12556" max="12800" width="11.5546875" style="21"/>
    <col min="12801" max="12804" width="30.88671875" style="21" customWidth="1"/>
    <col min="12805" max="12811" width="20.6640625" style="21" customWidth="1"/>
    <col min="12812" max="13056" width="11.5546875" style="21"/>
    <col min="13057" max="13060" width="30.88671875" style="21" customWidth="1"/>
    <col min="13061" max="13067" width="20.6640625" style="21" customWidth="1"/>
    <col min="13068" max="13312" width="11.5546875" style="21"/>
    <col min="13313" max="13316" width="30.88671875" style="21" customWidth="1"/>
    <col min="13317" max="13323" width="20.6640625" style="21" customWidth="1"/>
    <col min="13324" max="13568" width="11.5546875" style="21"/>
    <col min="13569" max="13572" width="30.88671875" style="21" customWidth="1"/>
    <col min="13573" max="13579" width="20.6640625" style="21" customWidth="1"/>
    <col min="13580" max="13824" width="11.5546875" style="21"/>
    <col min="13825" max="13828" width="30.88671875" style="21" customWidth="1"/>
    <col min="13829" max="13835" width="20.6640625" style="21" customWidth="1"/>
    <col min="13836" max="14080" width="11.5546875" style="21"/>
    <col min="14081" max="14084" width="30.88671875" style="21" customWidth="1"/>
    <col min="14085" max="14091" width="20.6640625" style="21" customWidth="1"/>
    <col min="14092" max="14336" width="11.5546875" style="21"/>
    <col min="14337" max="14340" width="30.88671875" style="21" customWidth="1"/>
    <col min="14341" max="14347" width="20.6640625" style="21" customWidth="1"/>
    <col min="14348" max="14592" width="11.5546875" style="21"/>
    <col min="14593" max="14596" width="30.88671875" style="21" customWidth="1"/>
    <col min="14597" max="14603" width="20.6640625" style="21" customWidth="1"/>
    <col min="14604" max="14848" width="11.5546875" style="21"/>
    <col min="14849" max="14852" width="30.88671875" style="21" customWidth="1"/>
    <col min="14853" max="14859" width="20.6640625" style="21" customWidth="1"/>
    <col min="14860" max="15104" width="11.5546875" style="21"/>
    <col min="15105" max="15108" width="30.88671875" style="21" customWidth="1"/>
    <col min="15109" max="15115" width="20.6640625" style="21" customWidth="1"/>
    <col min="15116" max="15360" width="11.5546875" style="21"/>
    <col min="15361" max="15364" width="30.88671875" style="21" customWidth="1"/>
    <col min="15365" max="15371" width="20.6640625" style="21" customWidth="1"/>
    <col min="15372" max="15616" width="11.5546875" style="21"/>
    <col min="15617" max="15620" width="30.88671875" style="21" customWidth="1"/>
    <col min="15621" max="15627" width="20.6640625" style="21" customWidth="1"/>
    <col min="15628" max="15872" width="11.5546875" style="21"/>
    <col min="15873" max="15876" width="30.88671875" style="21" customWidth="1"/>
    <col min="15877" max="15883" width="20.6640625" style="21" customWidth="1"/>
    <col min="15884" max="16128" width="11.5546875" style="21"/>
    <col min="16129" max="16132" width="30.88671875" style="21" customWidth="1"/>
    <col min="16133" max="16139" width="20.6640625" style="21" customWidth="1"/>
    <col min="16140" max="16384" width="11.5546875" style="21"/>
  </cols>
  <sheetData>
    <row r="1" spans="1:11" ht="16.2" thickBot="1" x14ac:dyDescent="0.35">
      <c r="A1" s="22" t="s">
        <v>4196</v>
      </c>
      <c r="B1" s="40"/>
      <c r="C1" s="26"/>
      <c r="D1" s="26"/>
      <c r="E1" s="26"/>
      <c r="F1" s="26"/>
      <c r="G1" s="26"/>
      <c r="H1" s="26"/>
      <c r="I1" s="26"/>
      <c r="J1" s="26"/>
      <c r="K1" s="27"/>
    </row>
    <row r="2" spans="1:11" ht="79.95" customHeight="1" thickBot="1" x14ac:dyDescent="0.35">
      <c r="A2" s="39" t="s">
        <v>4412</v>
      </c>
      <c r="B2" s="41"/>
      <c r="C2" s="28"/>
      <c r="D2" s="28"/>
      <c r="E2" s="28"/>
      <c r="F2" s="28"/>
      <c r="G2" s="28"/>
      <c r="H2" s="28"/>
      <c r="I2" s="28"/>
      <c r="J2" s="28"/>
      <c r="K2" s="29"/>
    </row>
    <row r="3" spans="1:11" ht="30" customHeight="1" x14ac:dyDescent="0.3">
      <c r="A3" s="38" t="s">
        <v>0</v>
      </c>
      <c r="B3" s="33" t="s">
        <v>55</v>
      </c>
      <c r="C3" s="89" t="s">
        <v>4179</v>
      </c>
      <c r="D3" s="89"/>
      <c r="E3" s="34" t="s">
        <v>4180</v>
      </c>
      <c r="F3" s="34" t="s">
        <v>4181</v>
      </c>
      <c r="G3" s="34" t="s">
        <v>4182</v>
      </c>
      <c r="H3" s="34" t="s">
        <v>4183</v>
      </c>
      <c r="I3" s="34" t="s">
        <v>4184</v>
      </c>
      <c r="J3" s="34" t="s">
        <v>53</v>
      </c>
      <c r="K3" s="35" t="s">
        <v>4185</v>
      </c>
    </row>
    <row r="4" spans="1:11" ht="51" customHeight="1" x14ac:dyDescent="0.3">
      <c r="A4" s="71" t="s">
        <v>7</v>
      </c>
      <c r="B4" s="74" t="s">
        <v>3027</v>
      </c>
      <c r="C4" s="90" t="s">
        <v>4372</v>
      </c>
      <c r="D4" s="90"/>
      <c r="E4" s="76" t="s">
        <v>66</v>
      </c>
      <c r="F4" s="76" t="s">
        <v>15</v>
      </c>
      <c r="G4" s="76" t="s">
        <v>67</v>
      </c>
      <c r="H4" s="74" t="s">
        <v>4373</v>
      </c>
      <c r="I4" s="31">
        <v>12.47</v>
      </c>
      <c r="J4" s="74" t="s">
        <v>69</v>
      </c>
      <c r="K4" s="36">
        <v>1.5</v>
      </c>
    </row>
    <row r="5" spans="1:11" ht="30" customHeight="1" x14ac:dyDescent="0.3">
      <c r="A5" s="87" t="s">
        <v>41</v>
      </c>
      <c r="B5" s="88"/>
      <c r="C5" s="88"/>
      <c r="D5" s="88"/>
      <c r="E5" s="88" t="s">
        <v>4186</v>
      </c>
      <c r="F5" s="88"/>
      <c r="G5" s="88"/>
      <c r="H5" s="88"/>
      <c r="I5" s="88"/>
      <c r="J5" s="88"/>
      <c r="K5" s="91"/>
    </row>
    <row r="6" spans="1:11" ht="100.2" customHeight="1" x14ac:dyDescent="0.3">
      <c r="A6" s="92" t="s">
        <v>3029</v>
      </c>
      <c r="B6" s="93"/>
      <c r="C6" s="93"/>
      <c r="D6" s="93"/>
      <c r="E6" s="93"/>
      <c r="F6" s="93"/>
      <c r="G6" s="93"/>
      <c r="H6" s="93"/>
      <c r="I6" s="93"/>
      <c r="J6" s="93"/>
      <c r="K6" s="94"/>
    </row>
    <row r="7" spans="1:11" ht="30" customHeight="1" x14ac:dyDescent="0.3">
      <c r="A7" s="87" t="s">
        <v>42</v>
      </c>
      <c r="B7" s="88"/>
      <c r="C7" s="88"/>
      <c r="D7" s="88"/>
      <c r="E7" s="93"/>
      <c r="F7" s="93"/>
      <c r="G7" s="93"/>
      <c r="H7" s="93"/>
      <c r="I7" s="93"/>
      <c r="J7" s="93"/>
      <c r="K7" s="94"/>
    </row>
    <row r="8" spans="1:11" ht="100.2" customHeight="1" x14ac:dyDescent="0.3">
      <c r="A8" s="95" t="s">
        <v>4379</v>
      </c>
      <c r="B8" s="90"/>
      <c r="C8" s="90"/>
      <c r="D8" s="90"/>
      <c r="E8" s="93"/>
      <c r="F8" s="93"/>
      <c r="G8" s="93"/>
      <c r="H8" s="93"/>
      <c r="I8" s="93"/>
      <c r="J8" s="93"/>
      <c r="K8" s="94"/>
    </row>
    <row r="9" spans="1:11" ht="30" customHeight="1" x14ac:dyDescent="0.3">
      <c r="A9" s="87" t="s">
        <v>43</v>
      </c>
      <c r="B9" s="88"/>
      <c r="C9" s="88"/>
      <c r="D9" s="88"/>
      <c r="E9" s="93"/>
      <c r="F9" s="93"/>
      <c r="G9" s="93"/>
      <c r="H9" s="93"/>
      <c r="I9" s="93"/>
      <c r="J9" s="93"/>
      <c r="K9" s="94"/>
    </row>
    <row r="10" spans="1:11" ht="199.95" customHeight="1" x14ac:dyDescent="0.3">
      <c r="A10" s="95" t="s">
        <v>3023</v>
      </c>
      <c r="B10" s="90"/>
      <c r="C10" s="90"/>
      <c r="D10" s="90"/>
      <c r="E10" s="93"/>
      <c r="F10" s="93"/>
      <c r="G10" s="93"/>
      <c r="H10" s="93"/>
      <c r="I10" s="93"/>
      <c r="J10" s="93"/>
      <c r="K10" s="94"/>
    </row>
    <row r="11" spans="1:11" ht="30" customHeight="1" x14ac:dyDescent="0.3">
      <c r="A11" s="87" t="s">
        <v>4187</v>
      </c>
      <c r="B11" s="88"/>
      <c r="C11" s="88"/>
      <c r="D11" s="88"/>
      <c r="E11" s="93"/>
      <c r="F11" s="93"/>
      <c r="G11" s="93"/>
      <c r="H11" s="93"/>
      <c r="I11" s="93"/>
      <c r="J11" s="93"/>
      <c r="K11" s="94"/>
    </row>
    <row r="12" spans="1:11" ht="150" customHeight="1" x14ac:dyDescent="0.3">
      <c r="A12" s="92" t="s">
        <v>3025</v>
      </c>
      <c r="B12" s="93"/>
      <c r="C12" s="93"/>
      <c r="D12" s="93"/>
      <c r="E12" s="93"/>
      <c r="F12" s="93"/>
      <c r="G12" s="93"/>
      <c r="H12" s="93"/>
      <c r="I12" s="93"/>
      <c r="J12" s="93"/>
      <c r="K12" s="94"/>
    </row>
    <row r="13" spans="1:11" ht="30" customHeight="1" x14ac:dyDescent="0.3">
      <c r="A13" s="87" t="s">
        <v>4188</v>
      </c>
      <c r="B13" s="88"/>
      <c r="C13" s="88"/>
      <c r="D13" s="88"/>
      <c r="E13" s="93"/>
      <c r="F13" s="93"/>
      <c r="G13" s="93"/>
      <c r="H13" s="93"/>
      <c r="I13" s="93"/>
      <c r="J13" s="93"/>
      <c r="K13" s="94"/>
    </row>
    <row r="14" spans="1:11" ht="19.95" customHeight="1" x14ac:dyDescent="0.3">
      <c r="A14" s="92"/>
      <c r="B14" s="93"/>
      <c r="C14" s="93"/>
      <c r="D14" s="93"/>
      <c r="E14" s="93"/>
      <c r="F14" s="93"/>
      <c r="G14" s="93"/>
      <c r="H14" s="93"/>
      <c r="I14" s="93"/>
      <c r="J14" s="93"/>
      <c r="K14" s="94"/>
    </row>
    <row r="15" spans="1:11" ht="30" customHeight="1" x14ac:dyDescent="0.3">
      <c r="A15" s="87" t="s">
        <v>4189</v>
      </c>
      <c r="B15" s="32" t="s">
        <v>4190</v>
      </c>
      <c r="C15" s="30" t="s">
        <v>4191</v>
      </c>
      <c r="D15" s="30" t="s">
        <v>4192</v>
      </c>
      <c r="E15" s="93"/>
      <c r="F15" s="93"/>
      <c r="G15" s="93"/>
      <c r="H15" s="93"/>
      <c r="I15" s="93"/>
      <c r="J15" s="93"/>
      <c r="K15" s="94"/>
    </row>
    <row r="16" spans="1:11" ht="30" customHeight="1" x14ac:dyDescent="0.3">
      <c r="A16" s="87"/>
      <c r="B16" s="31">
        <v>2</v>
      </c>
      <c r="C16" s="86">
        <v>46143</v>
      </c>
      <c r="D16" s="86">
        <v>46204</v>
      </c>
      <c r="E16" s="93"/>
      <c r="F16" s="93"/>
      <c r="G16" s="93"/>
      <c r="H16" s="93"/>
      <c r="I16" s="93"/>
      <c r="J16" s="93"/>
      <c r="K16" s="94"/>
    </row>
    <row r="17" spans="1:11" ht="30" customHeight="1" x14ac:dyDescent="0.3">
      <c r="A17" s="87" t="s">
        <v>4193</v>
      </c>
      <c r="B17" s="99">
        <v>37091.879999999997</v>
      </c>
      <c r="C17" s="88" t="s">
        <v>4194</v>
      </c>
      <c r="D17" s="93"/>
      <c r="E17" s="30">
        <v>2025</v>
      </c>
      <c r="F17" s="30">
        <v>2026</v>
      </c>
      <c r="G17" s="30">
        <v>2027</v>
      </c>
      <c r="H17" s="30">
        <v>2028</v>
      </c>
      <c r="I17" s="30">
        <v>2029</v>
      </c>
      <c r="J17" s="30">
        <v>2030</v>
      </c>
      <c r="K17" s="37">
        <v>2031</v>
      </c>
    </row>
    <row r="18" spans="1:11" ht="30" customHeight="1" x14ac:dyDescent="0.3">
      <c r="A18" s="87"/>
      <c r="B18" s="99"/>
      <c r="C18" s="88"/>
      <c r="D18" s="93"/>
      <c r="E18" s="31"/>
      <c r="F18" s="74" t="s">
        <v>4374</v>
      </c>
      <c r="G18" s="31"/>
      <c r="H18" s="31"/>
      <c r="I18" s="31"/>
      <c r="J18" s="31"/>
      <c r="K18" s="36"/>
    </row>
    <row r="19" spans="1:11" x14ac:dyDescent="0.3">
      <c r="A19" s="87" t="s">
        <v>4195</v>
      </c>
      <c r="B19" s="88"/>
      <c r="C19" s="88"/>
      <c r="D19" s="88"/>
      <c r="E19" s="88"/>
      <c r="F19" s="88"/>
      <c r="G19" s="88"/>
      <c r="H19" s="88"/>
      <c r="I19" s="88"/>
      <c r="J19" s="88"/>
      <c r="K19" s="91"/>
    </row>
    <row r="20" spans="1:11" ht="100.2" customHeight="1" thickBot="1" x14ac:dyDescent="0.35">
      <c r="A20" s="96"/>
      <c r="B20" s="97"/>
      <c r="C20" s="97"/>
      <c r="D20" s="97"/>
      <c r="E20" s="97"/>
      <c r="F20" s="97"/>
      <c r="G20" s="97"/>
      <c r="H20" s="97"/>
      <c r="I20" s="97"/>
      <c r="J20" s="97"/>
      <c r="K20" s="98"/>
    </row>
  </sheetData>
  <mergeCells count="21">
    <mergeCell ref="A19:K19"/>
    <mergeCell ref="A20:K20"/>
    <mergeCell ref="A15:A16"/>
    <mergeCell ref="A17:A18"/>
    <mergeCell ref="B17:B18"/>
    <mergeCell ref="C17:C18"/>
    <mergeCell ref="D17:D18"/>
    <mergeCell ref="A13:D13"/>
    <mergeCell ref="C3:D3"/>
    <mergeCell ref="C4:D4"/>
    <mergeCell ref="A5:D5"/>
    <mergeCell ref="E5:K5"/>
    <mergeCell ref="A6:D6"/>
    <mergeCell ref="E6:K16"/>
    <mergeCell ref="A7:D7"/>
    <mergeCell ref="A8:D8"/>
    <mergeCell ref="A9:D9"/>
    <mergeCell ref="A10:D10"/>
    <mergeCell ref="A11:D11"/>
    <mergeCell ref="A12:D12"/>
    <mergeCell ref="A14:D14"/>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2" sqref="A2"/>
    </sheetView>
  </sheetViews>
  <sheetFormatPr baseColWidth="10" defaultColWidth="10.6640625" defaultRowHeight="15.6" x14ac:dyDescent="0.3"/>
  <cols>
    <col min="1" max="4" width="30.88671875" style="21" customWidth="1"/>
    <col min="5" max="7" width="20.6640625" style="21" customWidth="1"/>
    <col min="8" max="8" width="23.5546875" style="21" customWidth="1"/>
    <col min="9" max="11" width="20.6640625" style="21" customWidth="1"/>
    <col min="12" max="256" width="10.6640625" style="21"/>
    <col min="257" max="260" width="30.88671875" style="21" customWidth="1"/>
    <col min="261" max="267" width="20.6640625" style="21" customWidth="1"/>
    <col min="268" max="512" width="10.6640625" style="21"/>
    <col min="513" max="516" width="30.88671875" style="21" customWidth="1"/>
    <col min="517" max="523" width="20.6640625" style="21" customWidth="1"/>
    <col min="524" max="768" width="10.6640625" style="21"/>
    <col min="769" max="772" width="30.88671875" style="21" customWidth="1"/>
    <col min="773" max="779" width="20.6640625" style="21" customWidth="1"/>
    <col min="780" max="1024" width="10.6640625" style="21"/>
    <col min="1025" max="1028" width="30.88671875" style="21" customWidth="1"/>
    <col min="1029" max="1035" width="20.6640625" style="21" customWidth="1"/>
    <col min="1036" max="1280" width="10.6640625" style="21"/>
    <col min="1281" max="1284" width="30.88671875" style="21" customWidth="1"/>
    <col min="1285" max="1291" width="20.6640625" style="21" customWidth="1"/>
    <col min="1292" max="1536" width="10.6640625" style="21"/>
    <col min="1537" max="1540" width="30.88671875" style="21" customWidth="1"/>
    <col min="1541" max="1547" width="20.6640625" style="21" customWidth="1"/>
    <col min="1548" max="1792" width="10.6640625" style="21"/>
    <col min="1793" max="1796" width="30.88671875" style="21" customWidth="1"/>
    <col min="1797" max="1803" width="20.6640625" style="21" customWidth="1"/>
    <col min="1804" max="2048" width="10.6640625" style="21"/>
    <col min="2049" max="2052" width="30.88671875" style="21" customWidth="1"/>
    <col min="2053" max="2059" width="20.6640625" style="21" customWidth="1"/>
    <col min="2060" max="2304" width="10.6640625" style="21"/>
    <col min="2305" max="2308" width="30.88671875" style="21" customWidth="1"/>
    <col min="2309" max="2315" width="20.6640625" style="21" customWidth="1"/>
    <col min="2316" max="2560" width="10.6640625" style="21"/>
    <col min="2561" max="2564" width="30.88671875" style="21" customWidth="1"/>
    <col min="2565" max="2571" width="20.6640625" style="21" customWidth="1"/>
    <col min="2572" max="2816" width="10.6640625" style="21"/>
    <col min="2817" max="2820" width="30.88671875" style="21" customWidth="1"/>
    <col min="2821" max="2827" width="20.6640625" style="21" customWidth="1"/>
    <col min="2828" max="3072" width="10.6640625" style="21"/>
    <col min="3073" max="3076" width="30.88671875" style="21" customWidth="1"/>
    <col min="3077" max="3083" width="20.6640625" style="21" customWidth="1"/>
    <col min="3084" max="3328" width="10.6640625" style="21"/>
    <col min="3329" max="3332" width="30.88671875" style="21" customWidth="1"/>
    <col min="3333" max="3339" width="20.6640625" style="21" customWidth="1"/>
    <col min="3340" max="3584" width="10.6640625" style="21"/>
    <col min="3585" max="3588" width="30.88671875" style="21" customWidth="1"/>
    <col min="3589" max="3595" width="20.6640625" style="21" customWidth="1"/>
    <col min="3596" max="3840" width="10.6640625" style="21"/>
    <col min="3841" max="3844" width="30.88671875" style="21" customWidth="1"/>
    <col min="3845" max="3851" width="20.6640625" style="21" customWidth="1"/>
    <col min="3852" max="4096" width="10.6640625" style="21"/>
    <col min="4097" max="4100" width="30.88671875" style="21" customWidth="1"/>
    <col min="4101" max="4107" width="20.6640625" style="21" customWidth="1"/>
    <col min="4108" max="4352" width="10.6640625" style="21"/>
    <col min="4353" max="4356" width="30.88671875" style="21" customWidth="1"/>
    <col min="4357" max="4363" width="20.6640625" style="21" customWidth="1"/>
    <col min="4364" max="4608" width="10.6640625" style="21"/>
    <col min="4609" max="4612" width="30.88671875" style="21" customWidth="1"/>
    <col min="4613" max="4619" width="20.6640625" style="21" customWidth="1"/>
    <col min="4620" max="4864" width="10.6640625" style="21"/>
    <col min="4865" max="4868" width="30.88671875" style="21" customWidth="1"/>
    <col min="4869" max="4875" width="20.6640625" style="21" customWidth="1"/>
    <col min="4876" max="5120" width="10.6640625" style="21"/>
    <col min="5121" max="5124" width="30.88671875" style="21" customWidth="1"/>
    <col min="5125" max="5131" width="20.6640625" style="21" customWidth="1"/>
    <col min="5132" max="5376" width="10.6640625" style="21"/>
    <col min="5377" max="5380" width="30.88671875" style="21" customWidth="1"/>
    <col min="5381" max="5387" width="20.6640625" style="21" customWidth="1"/>
    <col min="5388" max="5632" width="10.6640625" style="21"/>
    <col min="5633" max="5636" width="30.88671875" style="21" customWidth="1"/>
    <col min="5637" max="5643" width="20.6640625" style="21" customWidth="1"/>
    <col min="5644" max="5888" width="10.6640625" style="21"/>
    <col min="5889" max="5892" width="30.88671875" style="21" customWidth="1"/>
    <col min="5893" max="5899" width="20.6640625" style="21" customWidth="1"/>
    <col min="5900" max="6144" width="10.6640625" style="21"/>
    <col min="6145" max="6148" width="30.88671875" style="21" customWidth="1"/>
    <col min="6149" max="6155" width="20.6640625" style="21" customWidth="1"/>
    <col min="6156" max="6400" width="10.6640625" style="21"/>
    <col min="6401" max="6404" width="30.88671875" style="21" customWidth="1"/>
    <col min="6405" max="6411" width="20.6640625" style="21" customWidth="1"/>
    <col min="6412" max="6656" width="10.6640625" style="21"/>
    <col min="6657" max="6660" width="30.88671875" style="21" customWidth="1"/>
    <col min="6661" max="6667" width="20.6640625" style="21" customWidth="1"/>
    <col min="6668" max="6912" width="10.6640625" style="21"/>
    <col min="6913" max="6916" width="30.88671875" style="21" customWidth="1"/>
    <col min="6917" max="6923" width="20.6640625" style="21" customWidth="1"/>
    <col min="6924" max="7168" width="10.6640625" style="21"/>
    <col min="7169" max="7172" width="30.88671875" style="21" customWidth="1"/>
    <col min="7173" max="7179" width="20.6640625" style="21" customWidth="1"/>
    <col min="7180" max="7424" width="10.6640625" style="21"/>
    <col min="7425" max="7428" width="30.88671875" style="21" customWidth="1"/>
    <col min="7429" max="7435" width="20.6640625" style="21" customWidth="1"/>
    <col min="7436" max="7680" width="10.6640625" style="21"/>
    <col min="7681" max="7684" width="30.88671875" style="21" customWidth="1"/>
    <col min="7685" max="7691" width="20.6640625" style="21" customWidth="1"/>
    <col min="7692" max="7936" width="10.6640625" style="21"/>
    <col min="7937" max="7940" width="30.88671875" style="21" customWidth="1"/>
    <col min="7941" max="7947" width="20.6640625" style="21" customWidth="1"/>
    <col min="7948" max="8192" width="10.6640625" style="21"/>
    <col min="8193" max="8196" width="30.88671875" style="21" customWidth="1"/>
    <col min="8197" max="8203" width="20.6640625" style="21" customWidth="1"/>
    <col min="8204" max="8448" width="10.6640625" style="21"/>
    <col min="8449" max="8452" width="30.88671875" style="21" customWidth="1"/>
    <col min="8453" max="8459" width="20.6640625" style="21" customWidth="1"/>
    <col min="8460" max="8704" width="10.6640625" style="21"/>
    <col min="8705" max="8708" width="30.88671875" style="21" customWidth="1"/>
    <col min="8709" max="8715" width="20.6640625" style="21" customWidth="1"/>
    <col min="8716" max="8960" width="10.6640625" style="21"/>
    <col min="8961" max="8964" width="30.88671875" style="21" customWidth="1"/>
    <col min="8965" max="8971" width="20.6640625" style="21" customWidth="1"/>
    <col min="8972" max="9216" width="10.6640625" style="21"/>
    <col min="9217" max="9220" width="30.88671875" style="21" customWidth="1"/>
    <col min="9221" max="9227" width="20.6640625" style="21" customWidth="1"/>
    <col min="9228" max="9472" width="10.6640625" style="21"/>
    <col min="9473" max="9476" width="30.88671875" style="21" customWidth="1"/>
    <col min="9477" max="9483" width="20.6640625" style="21" customWidth="1"/>
    <col min="9484" max="9728" width="10.6640625" style="21"/>
    <col min="9729" max="9732" width="30.88671875" style="21" customWidth="1"/>
    <col min="9733" max="9739" width="20.6640625" style="21" customWidth="1"/>
    <col min="9740" max="9984" width="10.6640625" style="21"/>
    <col min="9985" max="9988" width="30.88671875" style="21" customWidth="1"/>
    <col min="9989" max="9995" width="20.6640625" style="21" customWidth="1"/>
    <col min="9996" max="10240" width="10.6640625" style="21"/>
    <col min="10241" max="10244" width="30.88671875" style="21" customWidth="1"/>
    <col min="10245" max="10251" width="20.6640625" style="21" customWidth="1"/>
    <col min="10252" max="10496" width="10.6640625" style="21"/>
    <col min="10497" max="10500" width="30.88671875" style="21" customWidth="1"/>
    <col min="10501" max="10507" width="20.6640625" style="21" customWidth="1"/>
    <col min="10508" max="10752" width="10.6640625" style="21"/>
    <col min="10753" max="10756" width="30.88671875" style="21" customWidth="1"/>
    <col min="10757" max="10763" width="20.6640625" style="21" customWidth="1"/>
    <col min="10764" max="11008" width="10.6640625" style="21"/>
    <col min="11009" max="11012" width="30.88671875" style="21" customWidth="1"/>
    <col min="11013" max="11019" width="20.6640625" style="21" customWidth="1"/>
    <col min="11020" max="11264" width="10.6640625" style="21"/>
    <col min="11265" max="11268" width="30.88671875" style="21" customWidth="1"/>
    <col min="11269" max="11275" width="20.6640625" style="21" customWidth="1"/>
    <col min="11276" max="11520" width="10.6640625" style="21"/>
    <col min="11521" max="11524" width="30.88671875" style="21" customWidth="1"/>
    <col min="11525" max="11531" width="20.6640625" style="21" customWidth="1"/>
    <col min="11532" max="11776" width="10.6640625" style="21"/>
    <col min="11777" max="11780" width="30.88671875" style="21" customWidth="1"/>
    <col min="11781" max="11787" width="20.6640625" style="21" customWidth="1"/>
    <col min="11788" max="12032" width="10.6640625" style="21"/>
    <col min="12033" max="12036" width="30.88671875" style="21" customWidth="1"/>
    <col min="12037" max="12043" width="20.6640625" style="21" customWidth="1"/>
    <col min="12044" max="12288" width="10.6640625" style="21"/>
    <col min="12289" max="12292" width="30.88671875" style="21" customWidth="1"/>
    <col min="12293" max="12299" width="20.6640625" style="21" customWidth="1"/>
    <col min="12300" max="12544" width="10.6640625" style="21"/>
    <col min="12545" max="12548" width="30.88671875" style="21" customWidth="1"/>
    <col min="12549" max="12555" width="20.6640625" style="21" customWidth="1"/>
    <col min="12556" max="12800" width="10.6640625" style="21"/>
    <col min="12801" max="12804" width="30.88671875" style="21" customWidth="1"/>
    <col min="12805" max="12811" width="20.6640625" style="21" customWidth="1"/>
    <col min="12812" max="13056" width="10.6640625" style="21"/>
    <col min="13057" max="13060" width="30.88671875" style="21" customWidth="1"/>
    <col min="13061" max="13067" width="20.6640625" style="21" customWidth="1"/>
    <col min="13068" max="13312" width="10.6640625" style="21"/>
    <col min="13313" max="13316" width="30.88671875" style="21" customWidth="1"/>
    <col min="13317" max="13323" width="20.6640625" style="21" customWidth="1"/>
    <col min="13324" max="13568" width="10.6640625" style="21"/>
    <col min="13569" max="13572" width="30.88671875" style="21" customWidth="1"/>
    <col min="13573" max="13579" width="20.6640625" style="21" customWidth="1"/>
    <col min="13580" max="13824" width="10.6640625" style="21"/>
    <col min="13825" max="13828" width="30.88671875" style="21" customWidth="1"/>
    <col min="13829" max="13835" width="20.6640625" style="21" customWidth="1"/>
    <col min="13836" max="14080" width="10.6640625" style="21"/>
    <col min="14081" max="14084" width="30.88671875" style="21" customWidth="1"/>
    <col min="14085" max="14091" width="20.6640625" style="21" customWidth="1"/>
    <col min="14092" max="14336" width="10.6640625" style="21"/>
    <col min="14337" max="14340" width="30.88671875" style="21" customWidth="1"/>
    <col min="14341" max="14347" width="20.6640625" style="21" customWidth="1"/>
    <col min="14348" max="14592" width="10.6640625" style="21"/>
    <col min="14593" max="14596" width="30.88671875" style="21" customWidth="1"/>
    <col min="14597" max="14603" width="20.6640625" style="21" customWidth="1"/>
    <col min="14604" max="14848" width="10.6640625" style="21"/>
    <col min="14849" max="14852" width="30.88671875" style="21" customWidth="1"/>
    <col min="14853" max="14859" width="20.6640625" style="21" customWidth="1"/>
    <col min="14860" max="15104" width="10.6640625" style="21"/>
    <col min="15105" max="15108" width="30.88671875" style="21" customWidth="1"/>
    <col min="15109" max="15115" width="20.6640625" style="21" customWidth="1"/>
    <col min="15116" max="15360" width="10.6640625" style="21"/>
    <col min="15361" max="15364" width="30.88671875" style="21" customWidth="1"/>
    <col min="15365" max="15371" width="20.6640625" style="21" customWidth="1"/>
    <col min="15372" max="15616" width="10.6640625" style="21"/>
    <col min="15617" max="15620" width="30.88671875" style="21" customWidth="1"/>
    <col min="15621" max="15627" width="20.6640625" style="21" customWidth="1"/>
    <col min="15628" max="15872" width="10.6640625" style="21"/>
    <col min="15873" max="15876" width="30.88671875" style="21" customWidth="1"/>
    <col min="15877" max="15883" width="20.6640625" style="21" customWidth="1"/>
    <col min="15884" max="16128" width="10.6640625" style="21"/>
    <col min="16129" max="16132" width="30.88671875" style="21" customWidth="1"/>
    <col min="16133" max="16139" width="20.6640625" style="21" customWidth="1"/>
    <col min="16140" max="16384" width="10.6640625" style="21"/>
  </cols>
  <sheetData>
    <row r="1" spans="1:11" ht="16.2" thickBot="1" x14ac:dyDescent="0.35">
      <c r="A1" s="22" t="s">
        <v>4196</v>
      </c>
      <c r="B1" s="40"/>
      <c r="C1" s="26"/>
      <c r="D1" s="26"/>
      <c r="E1" s="26"/>
      <c r="F1" s="26"/>
      <c r="G1" s="26"/>
      <c r="H1" s="26"/>
      <c r="I1" s="26"/>
      <c r="J1" s="26"/>
      <c r="K1" s="27"/>
    </row>
    <row r="2" spans="1:11" ht="79.95" customHeight="1" thickBot="1" x14ac:dyDescent="0.35">
      <c r="A2" s="39" t="s">
        <v>4411</v>
      </c>
      <c r="B2" s="41"/>
      <c r="C2" s="28"/>
      <c r="D2" s="28"/>
      <c r="E2" s="28"/>
      <c r="F2" s="28"/>
      <c r="G2" s="28"/>
      <c r="H2" s="28"/>
      <c r="I2" s="28"/>
      <c r="J2" s="28"/>
      <c r="K2" s="29"/>
    </row>
    <row r="3" spans="1:11" ht="30" customHeight="1" x14ac:dyDescent="0.3">
      <c r="A3" s="38" t="s">
        <v>0</v>
      </c>
      <c r="B3" s="33" t="s">
        <v>55</v>
      </c>
      <c r="C3" s="89" t="s">
        <v>4179</v>
      </c>
      <c r="D3" s="89"/>
      <c r="E3" s="75" t="s">
        <v>4180</v>
      </c>
      <c r="F3" s="75" t="s">
        <v>4181</v>
      </c>
      <c r="G3" s="75" t="s">
        <v>4182</v>
      </c>
      <c r="H3" s="75" t="s">
        <v>4183</v>
      </c>
      <c r="I3" s="75" t="s">
        <v>4184</v>
      </c>
      <c r="J3" s="75" t="s">
        <v>53</v>
      </c>
      <c r="K3" s="35" t="s">
        <v>4185</v>
      </c>
    </row>
    <row r="4" spans="1:11" ht="51" customHeight="1" x14ac:dyDescent="0.3">
      <c r="A4" s="77" t="s">
        <v>7</v>
      </c>
      <c r="B4" s="74" t="s">
        <v>3027</v>
      </c>
      <c r="C4" s="90" t="s">
        <v>4372</v>
      </c>
      <c r="D4" s="90"/>
      <c r="E4" s="76" t="s">
        <v>66</v>
      </c>
      <c r="F4" s="76" t="s">
        <v>15</v>
      </c>
      <c r="G4" s="76" t="s">
        <v>67</v>
      </c>
      <c r="H4" s="74" t="s">
        <v>4375</v>
      </c>
      <c r="I4" s="74">
        <v>12.47</v>
      </c>
      <c r="J4" s="74" t="s">
        <v>69</v>
      </c>
      <c r="K4" s="78">
        <v>1</v>
      </c>
    </row>
    <row r="5" spans="1:11" ht="30" customHeight="1" x14ac:dyDescent="0.3">
      <c r="A5" s="87" t="s">
        <v>41</v>
      </c>
      <c r="B5" s="88"/>
      <c r="C5" s="88"/>
      <c r="D5" s="88"/>
      <c r="E5" s="88" t="s">
        <v>4186</v>
      </c>
      <c r="F5" s="88"/>
      <c r="G5" s="88"/>
      <c r="H5" s="88"/>
      <c r="I5" s="88"/>
      <c r="J5" s="88"/>
      <c r="K5" s="91"/>
    </row>
    <row r="6" spans="1:11" ht="100.2" customHeight="1" x14ac:dyDescent="0.3">
      <c r="A6" s="92" t="s">
        <v>3022</v>
      </c>
      <c r="B6" s="93"/>
      <c r="C6" s="93"/>
      <c r="D6" s="93"/>
      <c r="E6" s="93"/>
      <c r="F6" s="93"/>
      <c r="G6" s="93"/>
      <c r="H6" s="93"/>
      <c r="I6" s="93"/>
      <c r="J6" s="93"/>
      <c r="K6" s="94"/>
    </row>
    <row r="7" spans="1:11" ht="30" customHeight="1" x14ac:dyDescent="0.3">
      <c r="A7" s="87" t="s">
        <v>42</v>
      </c>
      <c r="B7" s="88"/>
      <c r="C7" s="88"/>
      <c r="D7" s="88"/>
      <c r="E7" s="93"/>
      <c r="F7" s="93"/>
      <c r="G7" s="93"/>
      <c r="H7" s="93"/>
      <c r="I7" s="93"/>
      <c r="J7" s="93"/>
      <c r="K7" s="94"/>
    </row>
    <row r="8" spans="1:11" ht="100.2" customHeight="1" x14ac:dyDescent="0.3">
      <c r="A8" s="92" t="s">
        <v>3030</v>
      </c>
      <c r="B8" s="93"/>
      <c r="C8" s="93"/>
      <c r="D8" s="93"/>
      <c r="E8" s="93"/>
      <c r="F8" s="93"/>
      <c r="G8" s="93"/>
      <c r="H8" s="93"/>
      <c r="I8" s="93"/>
      <c r="J8" s="93"/>
      <c r="K8" s="94"/>
    </row>
    <row r="9" spans="1:11" ht="30" customHeight="1" x14ac:dyDescent="0.3">
      <c r="A9" s="87" t="s">
        <v>43</v>
      </c>
      <c r="B9" s="88"/>
      <c r="C9" s="88"/>
      <c r="D9" s="88"/>
      <c r="E9" s="93"/>
      <c r="F9" s="93"/>
      <c r="G9" s="93"/>
      <c r="H9" s="93"/>
      <c r="I9" s="93"/>
      <c r="J9" s="93"/>
      <c r="K9" s="94"/>
    </row>
    <row r="10" spans="1:11" ht="199.95" customHeight="1" x14ac:dyDescent="0.3">
      <c r="A10" s="95" t="s">
        <v>4376</v>
      </c>
      <c r="B10" s="90"/>
      <c r="C10" s="90"/>
      <c r="D10" s="90"/>
      <c r="E10" s="93"/>
      <c r="F10" s="93"/>
      <c r="G10" s="93"/>
      <c r="H10" s="93"/>
      <c r="I10" s="93"/>
      <c r="J10" s="93"/>
      <c r="K10" s="94"/>
    </row>
    <row r="11" spans="1:11" ht="30" customHeight="1" x14ac:dyDescent="0.3">
      <c r="A11" s="87" t="s">
        <v>4187</v>
      </c>
      <c r="B11" s="88"/>
      <c r="C11" s="88"/>
      <c r="D11" s="88"/>
      <c r="E11" s="93"/>
      <c r="F11" s="93"/>
      <c r="G11" s="93"/>
      <c r="H11" s="93"/>
      <c r="I11" s="93"/>
      <c r="J11" s="93"/>
      <c r="K11" s="94"/>
    </row>
    <row r="12" spans="1:11" ht="150" customHeight="1" x14ac:dyDescent="0.3">
      <c r="A12" s="92" t="s">
        <v>3033</v>
      </c>
      <c r="B12" s="93"/>
      <c r="C12" s="93"/>
      <c r="D12" s="93"/>
      <c r="E12" s="93"/>
      <c r="F12" s="93"/>
      <c r="G12" s="93"/>
      <c r="H12" s="93"/>
      <c r="I12" s="93"/>
      <c r="J12" s="93"/>
      <c r="K12" s="94"/>
    </row>
    <row r="13" spans="1:11" ht="30" customHeight="1" x14ac:dyDescent="0.3">
      <c r="A13" s="87" t="s">
        <v>4188</v>
      </c>
      <c r="B13" s="88"/>
      <c r="C13" s="88"/>
      <c r="D13" s="88"/>
      <c r="E13" s="93"/>
      <c r="F13" s="93"/>
      <c r="G13" s="93"/>
      <c r="H13" s="93"/>
      <c r="I13" s="93"/>
      <c r="J13" s="93"/>
      <c r="K13" s="94"/>
    </row>
    <row r="14" spans="1:11" ht="19.95" customHeight="1" x14ac:dyDescent="0.3">
      <c r="A14" s="92"/>
      <c r="B14" s="93"/>
      <c r="C14" s="93"/>
      <c r="D14" s="93"/>
      <c r="E14" s="93"/>
      <c r="F14" s="93"/>
      <c r="G14" s="93"/>
      <c r="H14" s="93"/>
      <c r="I14" s="93"/>
      <c r="J14" s="93"/>
      <c r="K14" s="94"/>
    </row>
    <row r="15" spans="1:11" ht="30" customHeight="1" x14ac:dyDescent="0.3">
      <c r="A15" s="87" t="s">
        <v>4189</v>
      </c>
      <c r="B15" s="32" t="s">
        <v>4190</v>
      </c>
      <c r="C15" s="72" t="s">
        <v>4191</v>
      </c>
      <c r="D15" s="72" t="s">
        <v>4192</v>
      </c>
      <c r="E15" s="93"/>
      <c r="F15" s="93"/>
      <c r="G15" s="93"/>
      <c r="H15" s="93"/>
      <c r="I15" s="93"/>
      <c r="J15" s="93"/>
      <c r="K15" s="94"/>
    </row>
    <row r="16" spans="1:11" ht="30" customHeight="1" x14ac:dyDescent="0.3">
      <c r="A16" s="87"/>
      <c r="B16" s="74">
        <v>2</v>
      </c>
      <c r="C16" s="86">
        <v>46084</v>
      </c>
      <c r="D16" s="86">
        <v>46145</v>
      </c>
      <c r="E16" s="93"/>
      <c r="F16" s="93"/>
      <c r="G16" s="93"/>
      <c r="H16" s="93"/>
      <c r="I16" s="93"/>
      <c r="J16" s="93"/>
      <c r="K16" s="94"/>
    </row>
    <row r="17" spans="1:11" ht="30" customHeight="1" x14ac:dyDescent="0.3">
      <c r="A17" s="87" t="s">
        <v>4193</v>
      </c>
      <c r="B17" s="99">
        <v>75625.55</v>
      </c>
      <c r="C17" s="88" t="s">
        <v>4194</v>
      </c>
      <c r="D17" s="93"/>
      <c r="E17" s="72">
        <v>2025</v>
      </c>
      <c r="F17" s="72">
        <v>2026</v>
      </c>
      <c r="G17" s="72">
        <v>2027</v>
      </c>
      <c r="H17" s="72">
        <v>2028</v>
      </c>
      <c r="I17" s="72">
        <v>2029</v>
      </c>
      <c r="J17" s="72">
        <v>2030</v>
      </c>
      <c r="K17" s="73">
        <v>2031</v>
      </c>
    </row>
    <row r="18" spans="1:11" ht="30" customHeight="1" x14ac:dyDescent="0.3">
      <c r="A18" s="87"/>
      <c r="B18" s="99"/>
      <c r="C18" s="88"/>
      <c r="D18" s="93"/>
      <c r="E18" s="74"/>
      <c r="F18" s="74" t="s">
        <v>4374</v>
      </c>
      <c r="G18" s="74"/>
      <c r="H18" s="74"/>
      <c r="I18" s="74"/>
      <c r="J18" s="74"/>
      <c r="K18" s="78"/>
    </row>
    <row r="19" spans="1:11" x14ac:dyDescent="0.3">
      <c r="A19" s="87" t="s">
        <v>4195</v>
      </c>
      <c r="B19" s="88"/>
      <c r="C19" s="88"/>
      <c r="D19" s="88"/>
      <c r="E19" s="88"/>
      <c r="F19" s="88"/>
      <c r="G19" s="88"/>
      <c r="H19" s="88"/>
      <c r="I19" s="88"/>
      <c r="J19" s="88"/>
      <c r="K19" s="91"/>
    </row>
    <row r="20" spans="1:11" ht="100.2" customHeight="1" thickBot="1" x14ac:dyDescent="0.35">
      <c r="A20" s="96"/>
      <c r="B20" s="97"/>
      <c r="C20" s="97"/>
      <c r="D20" s="97"/>
      <c r="E20" s="97"/>
      <c r="F20" s="97"/>
      <c r="G20" s="97"/>
      <c r="H20" s="97"/>
      <c r="I20" s="97"/>
      <c r="J20" s="97"/>
      <c r="K20" s="98"/>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2" sqref="A2"/>
    </sheetView>
  </sheetViews>
  <sheetFormatPr baseColWidth="10" defaultColWidth="10.6640625" defaultRowHeight="15.6" x14ac:dyDescent="0.3"/>
  <cols>
    <col min="1" max="4" width="30.88671875" style="21" customWidth="1"/>
    <col min="5" max="7" width="20.6640625" style="21" customWidth="1"/>
    <col min="8" max="8" width="23.5546875" style="21" customWidth="1"/>
    <col min="9" max="11" width="20.6640625" style="21" customWidth="1"/>
    <col min="12" max="256" width="10.6640625" style="21"/>
    <col min="257" max="260" width="30.88671875" style="21" customWidth="1"/>
    <col min="261" max="267" width="20.6640625" style="21" customWidth="1"/>
    <col min="268" max="512" width="10.6640625" style="21"/>
    <col min="513" max="516" width="30.88671875" style="21" customWidth="1"/>
    <col min="517" max="523" width="20.6640625" style="21" customWidth="1"/>
    <col min="524" max="768" width="10.6640625" style="21"/>
    <col min="769" max="772" width="30.88671875" style="21" customWidth="1"/>
    <col min="773" max="779" width="20.6640625" style="21" customWidth="1"/>
    <col min="780" max="1024" width="10.6640625" style="21"/>
    <col min="1025" max="1028" width="30.88671875" style="21" customWidth="1"/>
    <col min="1029" max="1035" width="20.6640625" style="21" customWidth="1"/>
    <col min="1036" max="1280" width="10.6640625" style="21"/>
    <col min="1281" max="1284" width="30.88671875" style="21" customWidth="1"/>
    <col min="1285" max="1291" width="20.6640625" style="21" customWidth="1"/>
    <col min="1292" max="1536" width="10.6640625" style="21"/>
    <col min="1537" max="1540" width="30.88671875" style="21" customWidth="1"/>
    <col min="1541" max="1547" width="20.6640625" style="21" customWidth="1"/>
    <col min="1548" max="1792" width="10.6640625" style="21"/>
    <col min="1793" max="1796" width="30.88671875" style="21" customWidth="1"/>
    <col min="1797" max="1803" width="20.6640625" style="21" customWidth="1"/>
    <col min="1804" max="2048" width="10.6640625" style="21"/>
    <col min="2049" max="2052" width="30.88671875" style="21" customWidth="1"/>
    <col min="2053" max="2059" width="20.6640625" style="21" customWidth="1"/>
    <col min="2060" max="2304" width="10.6640625" style="21"/>
    <col min="2305" max="2308" width="30.88671875" style="21" customWidth="1"/>
    <col min="2309" max="2315" width="20.6640625" style="21" customWidth="1"/>
    <col min="2316" max="2560" width="10.6640625" style="21"/>
    <col min="2561" max="2564" width="30.88671875" style="21" customWidth="1"/>
    <col min="2565" max="2571" width="20.6640625" style="21" customWidth="1"/>
    <col min="2572" max="2816" width="10.6640625" style="21"/>
    <col min="2817" max="2820" width="30.88671875" style="21" customWidth="1"/>
    <col min="2821" max="2827" width="20.6640625" style="21" customWidth="1"/>
    <col min="2828" max="3072" width="10.6640625" style="21"/>
    <col min="3073" max="3076" width="30.88671875" style="21" customWidth="1"/>
    <col min="3077" max="3083" width="20.6640625" style="21" customWidth="1"/>
    <col min="3084" max="3328" width="10.6640625" style="21"/>
    <col min="3329" max="3332" width="30.88671875" style="21" customWidth="1"/>
    <col min="3333" max="3339" width="20.6640625" style="21" customWidth="1"/>
    <col min="3340" max="3584" width="10.6640625" style="21"/>
    <col min="3585" max="3588" width="30.88671875" style="21" customWidth="1"/>
    <col min="3589" max="3595" width="20.6640625" style="21" customWidth="1"/>
    <col min="3596" max="3840" width="10.6640625" style="21"/>
    <col min="3841" max="3844" width="30.88671875" style="21" customWidth="1"/>
    <col min="3845" max="3851" width="20.6640625" style="21" customWidth="1"/>
    <col min="3852" max="4096" width="10.6640625" style="21"/>
    <col min="4097" max="4100" width="30.88671875" style="21" customWidth="1"/>
    <col min="4101" max="4107" width="20.6640625" style="21" customWidth="1"/>
    <col min="4108" max="4352" width="10.6640625" style="21"/>
    <col min="4353" max="4356" width="30.88671875" style="21" customWidth="1"/>
    <col min="4357" max="4363" width="20.6640625" style="21" customWidth="1"/>
    <col min="4364" max="4608" width="10.6640625" style="21"/>
    <col min="4609" max="4612" width="30.88671875" style="21" customWidth="1"/>
    <col min="4613" max="4619" width="20.6640625" style="21" customWidth="1"/>
    <col min="4620" max="4864" width="10.6640625" style="21"/>
    <col min="4865" max="4868" width="30.88671875" style="21" customWidth="1"/>
    <col min="4869" max="4875" width="20.6640625" style="21" customWidth="1"/>
    <col min="4876" max="5120" width="10.6640625" style="21"/>
    <col min="5121" max="5124" width="30.88671875" style="21" customWidth="1"/>
    <col min="5125" max="5131" width="20.6640625" style="21" customWidth="1"/>
    <col min="5132" max="5376" width="10.6640625" style="21"/>
    <col min="5377" max="5380" width="30.88671875" style="21" customWidth="1"/>
    <col min="5381" max="5387" width="20.6640625" style="21" customWidth="1"/>
    <col min="5388" max="5632" width="10.6640625" style="21"/>
    <col min="5633" max="5636" width="30.88671875" style="21" customWidth="1"/>
    <col min="5637" max="5643" width="20.6640625" style="21" customWidth="1"/>
    <col min="5644" max="5888" width="10.6640625" style="21"/>
    <col min="5889" max="5892" width="30.88671875" style="21" customWidth="1"/>
    <col min="5893" max="5899" width="20.6640625" style="21" customWidth="1"/>
    <col min="5900" max="6144" width="10.6640625" style="21"/>
    <col min="6145" max="6148" width="30.88671875" style="21" customWidth="1"/>
    <col min="6149" max="6155" width="20.6640625" style="21" customWidth="1"/>
    <col min="6156" max="6400" width="10.6640625" style="21"/>
    <col min="6401" max="6404" width="30.88671875" style="21" customWidth="1"/>
    <col min="6405" max="6411" width="20.6640625" style="21" customWidth="1"/>
    <col min="6412" max="6656" width="10.6640625" style="21"/>
    <col min="6657" max="6660" width="30.88671875" style="21" customWidth="1"/>
    <col min="6661" max="6667" width="20.6640625" style="21" customWidth="1"/>
    <col min="6668" max="6912" width="10.6640625" style="21"/>
    <col min="6913" max="6916" width="30.88671875" style="21" customWidth="1"/>
    <col min="6917" max="6923" width="20.6640625" style="21" customWidth="1"/>
    <col min="6924" max="7168" width="10.6640625" style="21"/>
    <col min="7169" max="7172" width="30.88671875" style="21" customWidth="1"/>
    <col min="7173" max="7179" width="20.6640625" style="21" customWidth="1"/>
    <col min="7180" max="7424" width="10.6640625" style="21"/>
    <col min="7425" max="7428" width="30.88671875" style="21" customWidth="1"/>
    <col min="7429" max="7435" width="20.6640625" style="21" customWidth="1"/>
    <col min="7436" max="7680" width="10.6640625" style="21"/>
    <col min="7681" max="7684" width="30.88671875" style="21" customWidth="1"/>
    <col min="7685" max="7691" width="20.6640625" style="21" customWidth="1"/>
    <col min="7692" max="7936" width="10.6640625" style="21"/>
    <col min="7937" max="7940" width="30.88671875" style="21" customWidth="1"/>
    <col min="7941" max="7947" width="20.6640625" style="21" customWidth="1"/>
    <col min="7948" max="8192" width="10.6640625" style="21"/>
    <col min="8193" max="8196" width="30.88671875" style="21" customWidth="1"/>
    <col min="8197" max="8203" width="20.6640625" style="21" customWidth="1"/>
    <col min="8204" max="8448" width="10.6640625" style="21"/>
    <col min="8449" max="8452" width="30.88671875" style="21" customWidth="1"/>
    <col min="8453" max="8459" width="20.6640625" style="21" customWidth="1"/>
    <col min="8460" max="8704" width="10.6640625" style="21"/>
    <col min="8705" max="8708" width="30.88671875" style="21" customWidth="1"/>
    <col min="8709" max="8715" width="20.6640625" style="21" customWidth="1"/>
    <col min="8716" max="8960" width="10.6640625" style="21"/>
    <col min="8961" max="8964" width="30.88671875" style="21" customWidth="1"/>
    <col min="8965" max="8971" width="20.6640625" style="21" customWidth="1"/>
    <col min="8972" max="9216" width="10.6640625" style="21"/>
    <col min="9217" max="9220" width="30.88671875" style="21" customWidth="1"/>
    <col min="9221" max="9227" width="20.6640625" style="21" customWidth="1"/>
    <col min="9228" max="9472" width="10.6640625" style="21"/>
    <col min="9473" max="9476" width="30.88671875" style="21" customWidth="1"/>
    <col min="9477" max="9483" width="20.6640625" style="21" customWidth="1"/>
    <col min="9484" max="9728" width="10.6640625" style="21"/>
    <col min="9729" max="9732" width="30.88671875" style="21" customWidth="1"/>
    <col min="9733" max="9739" width="20.6640625" style="21" customWidth="1"/>
    <col min="9740" max="9984" width="10.6640625" style="21"/>
    <col min="9985" max="9988" width="30.88671875" style="21" customWidth="1"/>
    <col min="9989" max="9995" width="20.6640625" style="21" customWidth="1"/>
    <col min="9996" max="10240" width="10.6640625" style="21"/>
    <col min="10241" max="10244" width="30.88671875" style="21" customWidth="1"/>
    <col min="10245" max="10251" width="20.6640625" style="21" customWidth="1"/>
    <col min="10252" max="10496" width="10.6640625" style="21"/>
    <col min="10497" max="10500" width="30.88671875" style="21" customWidth="1"/>
    <col min="10501" max="10507" width="20.6640625" style="21" customWidth="1"/>
    <col min="10508" max="10752" width="10.6640625" style="21"/>
    <col min="10753" max="10756" width="30.88671875" style="21" customWidth="1"/>
    <col min="10757" max="10763" width="20.6640625" style="21" customWidth="1"/>
    <col min="10764" max="11008" width="10.6640625" style="21"/>
    <col min="11009" max="11012" width="30.88671875" style="21" customWidth="1"/>
    <col min="11013" max="11019" width="20.6640625" style="21" customWidth="1"/>
    <col min="11020" max="11264" width="10.6640625" style="21"/>
    <col min="11265" max="11268" width="30.88671875" style="21" customWidth="1"/>
    <col min="11269" max="11275" width="20.6640625" style="21" customWidth="1"/>
    <col min="11276" max="11520" width="10.6640625" style="21"/>
    <col min="11521" max="11524" width="30.88671875" style="21" customWidth="1"/>
    <col min="11525" max="11531" width="20.6640625" style="21" customWidth="1"/>
    <col min="11532" max="11776" width="10.6640625" style="21"/>
    <col min="11777" max="11780" width="30.88671875" style="21" customWidth="1"/>
    <col min="11781" max="11787" width="20.6640625" style="21" customWidth="1"/>
    <col min="11788" max="12032" width="10.6640625" style="21"/>
    <col min="12033" max="12036" width="30.88671875" style="21" customWidth="1"/>
    <col min="12037" max="12043" width="20.6640625" style="21" customWidth="1"/>
    <col min="12044" max="12288" width="10.6640625" style="21"/>
    <col min="12289" max="12292" width="30.88671875" style="21" customWidth="1"/>
    <col min="12293" max="12299" width="20.6640625" style="21" customWidth="1"/>
    <col min="12300" max="12544" width="10.6640625" style="21"/>
    <col min="12545" max="12548" width="30.88671875" style="21" customWidth="1"/>
    <col min="12549" max="12555" width="20.6640625" style="21" customWidth="1"/>
    <col min="12556" max="12800" width="10.6640625" style="21"/>
    <col min="12801" max="12804" width="30.88671875" style="21" customWidth="1"/>
    <col min="12805" max="12811" width="20.6640625" style="21" customWidth="1"/>
    <col min="12812" max="13056" width="10.6640625" style="21"/>
    <col min="13057" max="13060" width="30.88671875" style="21" customWidth="1"/>
    <col min="13061" max="13067" width="20.6640625" style="21" customWidth="1"/>
    <col min="13068" max="13312" width="10.6640625" style="21"/>
    <col min="13313" max="13316" width="30.88671875" style="21" customWidth="1"/>
    <col min="13317" max="13323" width="20.6640625" style="21" customWidth="1"/>
    <col min="13324" max="13568" width="10.6640625" style="21"/>
    <col min="13569" max="13572" width="30.88671875" style="21" customWidth="1"/>
    <col min="13573" max="13579" width="20.6640625" style="21" customWidth="1"/>
    <col min="13580" max="13824" width="10.6640625" style="21"/>
    <col min="13825" max="13828" width="30.88671875" style="21" customWidth="1"/>
    <col min="13829" max="13835" width="20.6640625" style="21" customWidth="1"/>
    <col min="13836" max="14080" width="10.6640625" style="21"/>
    <col min="14081" max="14084" width="30.88671875" style="21" customWidth="1"/>
    <col min="14085" max="14091" width="20.6640625" style="21" customWidth="1"/>
    <col min="14092" max="14336" width="10.6640625" style="21"/>
    <col min="14337" max="14340" width="30.88671875" style="21" customWidth="1"/>
    <col min="14341" max="14347" width="20.6640625" style="21" customWidth="1"/>
    <col min="14348" max="14592" width="10.6640625" style="21"/>
    <col min="14593" max="14596" width="30.88671875" style="21" customWidth="1"/>
    <col min="14597" max="14603" width="20.6640625" style="21" customWidth="1"/>
    <col min="14604" max="14848" width="10.6640625" style="21"/>
    <col min="14849" max="14852" width="30.88671875" style="21" customWidth="1"/>
    <col min="14853" max="14859" width="20.6640625" style="21" customWidth="1"/>
    <col min="14860" max="15104" width="10.6640625" style="21"/>
    <col min="15105" max="15108" width="30.88671875" style="21" customWidth="1"/>
    <col min="15109" max="15115" width="20.6640625" style="21" customWidth="1"/>
    <col min="15116" max="15360" width="10.6640625" style="21"/>
    <col min="15361" max="15364" width="30.88671875" style="21" customWidth="1"/>
    <col min="15365" max="15371" width="20.6640625" style="21" customWidth="1"/>
    <col min="15372" max="15616" width="10.6640625" style="21"/>
    <col min="15617" max="15620" width="30.88671875" style="21" customWidth="1"/>
    <col min="15621" max="15627" width="20.6640625" style="21" customWidth="1"/>
    <col min="15628" max="15872" width="10.6640625" style="21"/>
    <col min="15873" max="15876" width="30.88671875" style="21" customWidth="1"/>
    <col min="15877" max="15883" width="20.6640625" style="21" customWidth="1"/>
    <col min="15884" max="16128" width="10.6640625" style="21"/>
    <col min="16129" max="16132" width="30.88671875" style="21" customWidth="1"/>
    <col min="16133" max="16139" width="20.6640625" style="21" customWidth="1"/>
    <col min="16140" max="16384" width="10.6640625" style="21"/>
  </cols>
  <sheetData>
    <row r="1" spans="1:11" ht="16.2" thickBot="1" x14ac:dyDescent="0.35">
      <c r="A1" s="22" t="s">
        <v>4196</v>
      </c>
      <c r="B1" s="40"/>
      <c r="C1" s="26"/>
      <c r="D1" s="26"/>
      <c r="E1" s="26"/>
      <c r="F1" s="26"/>
      <c r="G1" s="26"/>
      <c r="H1" s="26"/>
      <c r="I1" s="26"/>
      <c r="J1" s="26"/>
      <c r="K1" s="27"/>
    </row>
    <row r="2" spans="1:11" ht="79.95" customHeight="1" thickBot="1" x14ac:dyDescent="0.35">
      <c r="A2" s="39" t="s">
        <v>4410</v>
      </c>
      <c r="B2" s="41"/>
      <c r="C2" s="28"/>
      <c r="D2" s="28"/>
      <c r="E2" s="28"/>
      <c r="F2" s="28"/>
      <c r="G2" s="28"/>
      <c r="H2" s="28"/>
      <c r="I2" s="28"/>
      <c r="J2" s="28"/>
      <c r="K2" s="29"/>
    </row>
    <row r="3" spans="1:11" ht="30" customHeight="1" x14ac:dyDescent="0.3">
      <c r="A3" s="38" t="s">
        <v>0</v>
      </c>
      <c r="B3" s="33" t="s">
        <v>55</v>
      </c>
      <c r="C3" s="89" t="s">
        <v>4179</v>
      </c>
      <c r="D3" s="89"/>
      <c r="E3" s="75" t="s">
        <v>4180</v>
      </c>
      <c r="F3" s="75" t="s">
        <v>4181</v>
      </c>
      <c r="G3" s="75" t="s">
        <v>4182</v>
      </c>
      <c r="H3" s="75" t="s">
        <v>4183</v>
      </c>
      <c r="I3" s="75" t="s">
        <v>4184</v>
      </c>
      <c r="J3" s="75" t="s">
        <v>53</v>
      </c>
      <c r="K3" s="35" t="s">
        <v>4185</v>
      </c>
    </row>
    <row r="4" spans="1:11" ht="51" customHeight="1" x14ac:dyDescent="0.3">
      <c r="A4" s="77" t="s">
        <v>7</v>
      </c>
      <c r="B4" s="74" t="s">
        <v>3027</v>
      </c>
      <c r="C4" s="90" t="s">
        <v>4372</v>
      </c>
      <c r="D4" s="90"/>
      <c r="E4" s="76" t="s">
        <v>66</v>
      </c>
      <c r="F4" s="76" t="s">
        <v>15</v>
      </c>
      <c r="G4" s="76" t="s">
        <v>67</v>
      </c>
      <c r="H4" s="74" t="s">
        <v>4378</v>
      </c>
      <c r="I4" s="74">
        <v>12.47</v>
      </c>
      <c r="J4" s="74" t="s">
        <v>69</v>
      </c>
      <c r="K4" s="78">
        <v>1</v>
      </c>
    </row>
    <row r="5" spans="1:11" ht="30" customHeight="1" x14ac:dyDescent="0.3">
      <c r="A5" s="87" t="s">
        <v>41</v>
      </c>
      <c r="B5" s="88"/>
      <c r="C5" s="88"/>
      <c r="D5" s="88"/>
      <c r="E5" s="88" t="s">
        <v>4186</v>
      </c>
      <c r="F5" s="88"/>
      <c r="G5" s="88"/>
      <c r="H5" s="88"/>
      <c r="I5" s="88"/>
      <c r="J5" s="88"/>
      <c r="K5" s="91"/>
    </row>
    <row r="6" spans="1:11" ht="100.2" customHeight="1" x14ac:dyDescent="0.3">
      <c r="A6" s="92" t="s">
        <v>4377</v>
      </c>
      <c r="B6" s="93"/>
      <c r="C6" s="93"/>
      <c r="D6" s="93"/>
      <c r="E6" s="93"/>
      <c r="F6" s="93"/>
      <c r="G6" s="93"/>
      <c r="H6" s="93"/>
      <c r="I6" s="93"/>
      <c r="J6" s="93"/>
      <c r="K6" s="94"/>
    </row>
    <row r="7" spans="1:11" ht="30" customHeight="1" x14ac:dyDescent="0.3">
      <c r="A7" s="87" t="s">
        <v>42</v>
      </c>
      <c r="B7" s="88"/>
      <c r="C7" s="88"/>
      <c r="D7" s="88"/>
      <c r="E7" s="93"/>
      <c r="F7" s="93"/>
      <c r="G7" s="93"/>
      <c r="H7" s="93"/>
      <c r="I7" s="93"/>
      <c r="J7" s="93"/>
      <c r="K7" s="94"/>
    </row>
    <row r="8" spans="1:11" ht="100.2" customHeight="1" x14ac:dyDescent="0.3">
      <c r="A8" s="92" t="s">
        <v>4382</v>
      </c>
      <c r="B8" s="93"/>
      <c r="C8" s="93"/>
      <c r="D8" s="93"/>
      <c r="E8" s="93"/>
      <c r="F8" s="93"/>
      <c r="G8" s="93"/>
      <c r="H8" s="93"/>
      <c r="I8" s="93"/>
      <c r="J8" s="93"/>
      <c r="K8" s="94"/>
    </row>
    <row r="9" spans="1:11" ht="30" customHeight="1" x14ac:dyDescent="0.3">
      <c r="A9" s="87" t="s">
        <v>43</v>
      </c>
      <c r="B9" s="88"/>
      <c r="C9" s="88"/>
      <c r="D9" s="88"/>
      <c r="E9" s="93"/>
      <c r="F9" s="93"/>
      <c r="G9" s="93"/>
      <c r="H9" s="93"/>
      <c r="I9" s="93"/>
      <c r="J9" s="93"/>
      <c r="K9" s="94"/>
    </row>
    <row r="10" spans="1:11" ht="199.95" customHeight="1" x14ac:dyDescent="0.3">
      <c r="A10" s="95" t="s">
        <v>4383</v>
      </c>
      <c r="B10" s="90"/>
      <c r="C10" s="90"/>
      <c r="D10" s="90"/>
      <c r="E10" s="93"/>
      <c r="F10" s="93"/>
      <c r="G10" s="93"/>
      <c r="H10" s="93"/>
      <c r="I10" s="93"/>
      <c r="J10" s="93"/>
      <c r="K10" s="94"/>
    </row>
    <row r="11" spans="1:11" ht="30" customHeight="1" x14ac:dyDescent="0.3">
      <c r="A11" s="87" t="s">
        <v>4187</v>
      </c>
      <c r="B11" s="88"/>
      <c r="C11" s="88"/>
      <c r="D11" s="88"/>
      <c r="E11" s="93"/>
      <c r="F11" s="93"/>
      <c r="G11" s="93"/>
      <c r="H11" s="93"/>
      <c r="I11" s="93"/>
      <c r="J11" s="93"/>
      <c r="K11" s="94"/>
    </row>
    <row r="12" spans="1:11" ht="150" customHeight="1" x14ac:dyDescent="0.3">
      <c r="A12" s="92" t="s">
        <v>4384</v>
      </c>
      <c r="B12" s="93"/>
      <c r="C12" s="93"/>
      <c r="D12" s="93"/>
      <c r="E12" s="93"/>
      <c r="F12" s="93"/>
      <c r="G12" s="93"/>
      <c r="H12" s="93"/>
      <c r="I12" s="93"/>
      <c r="J12" s="93"/>
      <c r="K12" s="94"/>
    </row>
    <row r="13" spans="1:11" ht="30" customHeight="1" x14ac:dyDescent="0.3">
      <c r="A13" s="87" t="s">
        <v>4188</v>
      </c>
      <c r="B13" s="88"/>
      <c r="C13" s="88"/>
      <c r="D13" s="88"/>
      <c r="E13" s="93"/>
      <c r="F13" s="93"/>
      <c r="G13" s="93"/>
      <c r="H13" s="93"/>
      <c r="I13" s="93"/>
      <c r="J13" s="93"/>
      <c r="K13" s="94"/>
    </row>
    <row r="14" spans="1:11" ht="19.95" customHeight="1" x14ac:dyDescent="0.3">
      <c r="A14" s="92"/>
      <c r="B14" s="93"/>
      <c r="C14" s="93"/>
      <c r="D14" s="93"/>
      <c r="E14" s="93"/>
      <c r="F14" s="93"/>
      <c r="G14" s="93"/>
      <c r="H14" s="93"/>
      <c r="I14" s="93"/>
      <c r="J14" s="93"/>
      <c r="K14" s="94"/>
    </row>
    <row r="15" spans="1:11" ht="30" customHeight="1" x14ac:dyDescent="0.3">
      <c r="A15" s="87" t="s">
        <v>4189</v>
      </c>
      <c r="B15" s="32" t="s">
        <v>4190</v>
      </c>
      <c r="C15" s="72" t="s">
        <v>4191</v>
      </c>
      <c r="D15" s="72" t="s">
        <v>4192</v>
      </c>
      <c r="E15" s="93"/>
      <c r="F15" s="93"/>
      <c r="G15" s="93"/>
      <c r="H15" s="93"/>
      <c r="I15" s="93"/>
      <c r="J15" s="93"/>
      <c r="K15" s="94"/>
    </row>
    <row r="16" spans="1:11" ht="30" customHeight="1" x14ac:dyDescent="0.3">
      <c r="A16" s="87"/>
      <c r="B16" s="74">
        <v>2</v>
      </c>
      <c r="C16" s="86">
        <v>46143</v>
      </c>
      <c r="D16" s="86">
        <v>46204</v>
      </c>
      <c r="E16" s="93"/>
      <c r="F16" s="93"/>
      <c r="G16" s="93"/>
      <c r="H16" s="93"/>
      <c r="I16" s="93"/>
      <c r="J16" s="93"/>
      <c r="K16" s="94"/>
    </row>
    <row r="17" spans="1:11" ht="30" customHeight="1" x14ac:dyDescent="0.3">
      <c r="A17" s="87" t="s">
        <v>4193</v>
      </c>
      <c r="B17" s="99">
        <v>76969.08</v>
      </c>
      <c r="C17" s="88" t="s">
        <v>4194</v>
      </c>
      <c r="D17" s="93"/>
      <c r="E17" s="72">
        <v>2025</v>
      </c>
      <c r="F17" s="72">
        <v>2026</v>
      </c>
      <c r="G17" s="72">
        <v>2027</v>
      </c>
      <c r="H17" s="72">
        <v>2028</v>
      </c>
      <c r="I17" s="72">
        <v>2029</v>
      </c>
      <c r="J17" s="72">
        <v>2030</v>
      </c>
      <c r="K17" s="73">
        <v>2031</v>
      </c>
    </row>
    <row r="18" spans="1:11" ht="30" customHeight="1" x14ac:dyDescent="0.3">
      <c r="A18" s="87"/>
      <c r="B18" s="99"/>
      <c r="C18" s="88"/>
      <c r="D18" s="93"/>
      <c r="E18" s="74"/>
      <c r="F18" s="74" t="s">
        <v>4374</v>
      </c>
      <c r="G18" s="74"/>
      <c r="H18" s="74"/>
      <c r="I18" s="74"/>
      <c r="J18" s="74"/>
      <c r="K18" s="78"/>
    </row>
    <row r="19" spans="1:11" x14ac:dyDescent="0.3">
      <c r="A19" s="87" t="s">
        <v>4195</v>
      </c>
      <c r="B19" s="88"/>
      <c r="C19" s="88"/>
      <c r="D19" s="88"/>
      <c r="E19" s="88"/>
      <c r="F19" s="88"/>
      <c r="G19" s="88"/>
      <c r="H19" s="88"/>
      <c r="I19" s="88"/>
      <c r="J19" s="88"/>
      <c r="K19" s="91"/>
    </row>
    <row r="20" spans="1:11" ht="100.2" customHeight="1" thickBot="1" x14ac:dyDescent="0.35">
      <c r="A20" s="96"/>
      <c r="B20" s="97"/>
      <c r="C20" s="97"/>
      <c r="D20" s="97"/>
      <c r="E20" s="97"/>
      <c r="F20" s="97"/>
      <c r="G20" s="97"/>
      <c r="H20" s="97"/>
      <c r="I20" s="97"/>
      <c r="J20" s="97"/>
      <c r="K20" s="98"/>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2" sqref="A2"/>
    </sheetView>
  </sheetViews>
  <sheetFormatPr baseColWidth="10" defaultColWidth="10.6640625" defaultRowHeight="15.6" x14ac:dyDescent="0.3"/>
  <cols>
    <col min="1" max="4" width="30.88671875" style="21" customWidth="1"/>
    <col min="5" max="7" width="20.6640625" style="21" customWidth="1"/>
    <col min="8" max="8" width="23.5546875" style="21" customWidth="1"/>
    <col min="9" max="11" width="20.6640625" style="21" customWidth="1"/>
    <col min="12" max="256" width="10.6640625" style="21"/>
    <col min="257" max="260" width="30.88671875" style="21" customWidth="1"/>
    <col min="261" max="267" width="20.6640625" style="21" customWidth="1"/>
    <col min="268" max="512" width="10.6640625" style="21"/>
    <col min="513" max="516" width="30.88671875" style="21" customWidth="1"/>
    <col min="517" max="523" width="20.6640625" style="21" customWidth="1"/>
    <col min="524" max="768" width="10.6640625" style="21"/>
    <col min="769" max="772" width="30.88671875" style="21" customWidth="1"/>
    <col min="773" max="779" width="20.6640625" style="21" customWidth="1"/>
    <col min="780" max="1024" width="10.6640625" style="21"/>
    <col min="1025" max="1028" width="30.88671875" style="21" customWidth="1"/>
    <col min="1029" max="1035" width="20.6640625" style="21" customWidth="1"/>
    <col min="1036" max="1280" width="10.6640625" style="21"/>
    <col min="1281" max="1284" width="30.88671875" style="21" customWidth="1"/>
    <col min="1285" max="1291" width="20.6640625" style="21" customWidth="1"/>
    <col min="1292" max="1536" width="10.6640625" style="21"/>
    <col min="1537" max="1540" width="30.88671875" style="21" customWidth="1"/>
    <col min="1541" max="1547" width="20.6640625" style="21" customWidth="1"/>
    <col min="1548" max="1792" width="10.6640625" style="21"/>
    <col min="1793" max="1796" width="30.88671875" style="21" customWidth="1"/>
    <col min="1797" max="1803" width="20.6640625" style="21" customWidth="1"/>
    <col min="1804" max="2048" width="10.6640625" style="21"/>
    <col min="2049" max="2052" width="30.88671875" style="21" customWidth="1"/>
    <col min="2053" max="2059" width="20.6640625" style="21" customWidth="1"/>
    <col min="2060" max="2304" width="10.6640625" style="21"/>
    <col min="2305" max="2308" width="30.88671875" style="21" customWidth="1"/>
    <col min="2309" max="2315" width="20.6640625" style="21" customWidth="1"/>
    <col min="2316" max="2560" width="10.6640625" style="21"/>
    <col min="2561" max="2564" width="30.88671875" style="21" customWidth="1"/>
    <col min="2565" max="2571" width="20.6640625" style="21" customWidth="1"/>
    <col min="2572" max="2816" width="10.6640625" style="21"/>
    <col min="2817" max="2820" width="30.88671875" style="21" customWidth="1"/>
    <col min="2821" max="2827" width="20.6640625" style="21" customWidth="1"/>
    <col min="2828" max="3072" width="10.6640625" style="21"/>
    <col min="3073" max="3076" width="30.88671875" style="21" customWidth="1"/>
    <col min="3077" max="3083" width="20.6640625" style="21" customWidth="1"/>
    <col min="3084" max="3328" width="10.6640625" style="21"/>
    <col min="3329" max="3332" width="30.88671875" style="21" customWidth="1"/>
    <col min="3333" max="3339" width="20.6640625" style="21" customWidth="1"/>
    <col min="3340" max="3584" width="10.6640625" style="21"/>
    <col min="3585" max="3588" width="30.88671875" style="21" customWidth="1"/>
    <col min="3589" max="3595" width="20.6640625" style="21" customWidth="1"/>
    <col min="3596" max="3840" width="10.6640625" style="21"/>
    <col min="3841" max="3844" width="30.88671875" style="21" customWidth="1"/>
    <col min="3845" max="3851" width="20.6640625" style="21" customWidth="1"/>
    <col min="3852" max="4096" width="10.6640625" style="21"/>
    <col min="4097" max="4100" width="30.88671875" style="21" customWidth="1"/>
    <col min="4101" max="4107" width="20.6640625" style="21" customWidth="1"/>
    <col min="4108" max="4352" width="10.6640625" style="21"/>
    <col min="4353" max="4356" width="30.88671875" style="21" customWidth="1"/>
    <col min="4357" max="4363" width="20.6640625" style="21" customWidth="1"/>
    <col min="4364" max="4608" width="10.6640625" style="21"/>
    <col min="4609" max="4612" width="30.88671875" style="21" customWidth="1"/>
    <col min="4613" max="4619" width="20.6640625" style="21" customWidth="1"/>
    <col min="4620" max="4864" width="10.6640625" style="21"/>
    <col min="4865" max="4868" width="30.88671875" style="21" customWidth="1"/>
    <col min="4869" max="4875" width="20.6640625" style="21" customWidth="1"/>
    <col min="4876" max="5120" width="10.6640625" style="21"/>
    <col min="5121" max="5124" width="30.88671875" style="21" customWidth="1"/>
    <col min="5125" max="5131" width="20.6640625" style="21" customWidth="1"/>
    <col min="5132" max="5376" width="10.6640625" style="21"/>
    <col min="5377" max="5380" width="30.88671875" style="21" customWidth="1"/>
    <col min="5381" max="5387" width="20.6640625" style="21" customWidth="1"/>
    <col min="5388" max="5632" width="10.6640625" style="21"/>
    <col min="5633" max="5636" width="30.88671875" style="21" customWidth="1"/>
    <col min="5637" max="5643" width="20.6640625" style="21" customWidth="1"/>
    <col min="5644" max="5888" width="10.6640625" style="21"/>
    <col min="5889" max="5892" width="30.88671875" style="21" customWidth="1"/>
    <col min="5893" max="5899" width="20.6640625" style="21" customWidth="1"/>
    <col min="5900" max="6144" width="10.6640625" style="21"/>
    <col min="6145" max="6148" width="30.88671875" style="21" customWidth="1"/>
    <col min="6149" max="6155" width="20.6640625" style="21" customWidth="1"/>
    <col min="6156" max="6400" width="10.6640625" style="21"/>
    <col min="6401" max="6404" width="30.88671875" style="21" customWidth="1"/>
    <col min="6405" max="6411" width="20.6640625" style="21" customWidth="1"/>
    <col min="6412" max="6656" width="10.6640625" style="21"/>
    <col min="6657" max="6660" width="30.88671875" style="21" customWidth="1"/>
    <col min="6661" max="6667" width="20.6640625" style="21" customWidth="1"/>
    <col min="6668" max="6912" width="10.6640625" style="21"/>
    <col min="6913" max="6916" width="30.88671875" style="21" customWidth="1"/>
    <col min="6917" max="6923" width="20.6640625" style="21" customWidth="1"/>
    <col min="6924" max="7168" width="10.6640625" style="21"/>
    <col min="7169" max="7172" width="30.88671875" style="21" customWidth="1"/>
    <col min="7173" max="7179" width="20.6640625" style="21" customWidth="1"/>
    <col min="7180" max="7424" width="10.6640625" style="21"/>
    <col min="7425" max="7428" width="30.88671875" style="21" customWidth="1"/>
    <col min="7429" max="7435" width="20.6640625" style="21" customWidth="1"/>
    <col min="7436" max="7680" width="10.6640625" style="21"/>
    <col min="7681" max="7684" width="30.88671875" style="21" customWidth="1"/>
    <col min="7685" max="7691" width="20.6640625" style="21" customWidth="1"/>
    <col min="7692" max="7936" width="10.6640625" style="21"/>
    <col min="7937" max="7940" width="30.88671875" style="21" customWidth="1"/>
    <col min="7941" max="7947" width="20.6640625" style="21" customWidth="1"/>
    <col min="7948" max="8192" width="10.6640625" style="21"/>
    <col min="8193" max="8196" width="30.88671875" style="21" customWidth="1"/>
    <col min="8197" max="8203" width="20.6640625" style="21" customWidth="1"/>
    <col min="8204" max="8448" width="10.6640625" style="21"/>
    <col min="8449" max="8452" width="30.88671875" style="21" customWidth="1"/>
    <col min="8453" max="8459" width="20.6640625" style="21" customWidth="1"/>
    <col min="8460" max="8704" width="10.6640625" style="21"/>
    <col min="8705" max="8708" width="30.88671875" style="21" customWidth="1"/>
    <col min="8709" max="8715" width="20.6640625" style="21" customWidth="1"/>
    <col min="8716" max="8960" width="10.6640625" style="21"/>
    <col min="8961" max="8964" width="30.88671875" style="21" customWidth="1"/>
    <col min="8965" max="8971" width="20.6640625" style="21" customWidth="1"/>
    <col min="8972" max="9216" width="10.6640625" style="21"/>
    <col min="9217" max="9220" width="30.88671875" style="21" customWidth="1"/>
    <col min="9221" max="9227" width="20.6640625" style="21" customWidth="1"/>
    <col min="9228" max="9472" width="10.6640625" style="21"/>
    <col min="9473" max="9476" width="30.88671875" style="21" customWidth="1"/>
    <col min="9477" max="9483" width="20.6640625" style="21" customWidth="1"/>
    <col min="9484" max="9728" width="10.6640625" style="21"/>
    <col min="9729" max="9732" width="30.88671875" style="21" customWidth="1"/>
    <col min="9733" max="9739" width="20.6640625" style="21" customWidth="1"/>
    <col min="9740" max="9984" width="10.6640625" style="21"/>
    <col min="9985" max="9988" width="30.88671875" style="21" customWidth="1"/>
    <col min="9989" max="9995" width="20.6640625" style="21" customWidth="1"/>
    <col min="9996" max="10240" width="10.6640625" style="21"/>
    <col min="10241" max="10244" width="30.88671875" style="21" customWidth="1"/>
    <col min="10245" max="10251" width="20.6640625" style="21" customWidth="1"/>
    <col min="10252" max="10496" width="10.6640625" style="21"/>
    <col min="10497" max="10500" width="30.88671875" style="21" customWidth="1"/>
    <col min="10501" max="10507" width="20.6640625" style="21" customWidth="1"/>
    <col min="10508" max="10752" width="10.6640625" style="21"/>
    <col min="10753" max="10756" width="30.88671875" style="21" customWidth="1"/>
    <col min="10757" max="10763" width="20.6640625" style="21" customWidth="1"/>
    <col min="10764" max="11008" width="10.6640625" style="21"/>
    <col min="11009" max="11012" width="30.88671875" style="21" customWidth="1"/>
    <col min="11013" max="11019" width="20.6640625" style="21" customWidth="1"/>
    <col min="11020" max="11264" width="10.6640625" style="21"/>
    <col min="11265" max="11268" width="30.88671875" style="21" customWidth="1"/>
    <col min="11269" max="11275" width="20.6640625" style="21" customWidth="1"/>
    <col min="11276" max="11520" width="10.6640625" style="21"/>
    <col min="11521" max="11524" width="30.88671875" style="21" customWidth="1"/>
    <col min="11525" max="11531" width="20.6640625" style="21" customWidth="1"/>
    <col min="11532" max="11776" width="10.6640625" style="21"/>
    <col min="11777" max="11780" width="30.88671875" style="21" customWidth="1"/>
    <col min="11781" max="11787" width="20.6640625" style="21" customWidth="1"/>
    <col min="11788" max="12032" width="10.6640625" style="21"/>
    <col min="12033" max="12036" width="30.88671875" style="21" customWidth="1"/>
    <col min="12037" max="12043" width="20.6640625" style="21" customWidth="1"/>
    <col min="12044" max="12288" width="10.6640625" style="21"/>
    <col min="12289" max="12292" width="30.88671875" style="21" customWidth="1"/>
    <col min="12293" max="12299" width="20.6640625" style="21" customWidth="1"/>
    <col min="12300" max="12544" width="10.6640625" style="21"/>
    <col min="12545" max="12548" width="30.88671875" style="21" customWidth="1"/>
    <col min="12549" max="12555" width="20.6640625" style="21" customWidth="1"/>
    <col min="12556" max="12800" width="10.6640625" style="21"/>
    <col min="12801" max="12804" width="30.88671875" style="21" customWidth="1"/>
    <col min="12805" max="12811" width="20.6640625" style="21" customWidth="1"/>
    <col min="12812" max="13056" width="10.6640625" style="21"/>
    <col min="13057" max="13060" width="30.88671875" style="21" customWidth="1"/>
    <col min="13061" max="13067" width="20.6640625" style="21" customWidth="1"/>
    <col min="13068" max="13312" width="10.6640625" style="21"/>
    <col min="13313" max="13316" width="30.88671875" style="21" customWidth="1"/>
    <col min="13317" max="13323" width="20.6640625" style="21" customWidth="1"/>
    <col min="13324" max="13568" width="10.6640625" style="21"/>
    <col min="13569" max="13572" width="30.88671875" style="21" customWidth="1"/>
    <col min="13573" max="13579" width="20.6640625" style="21" customWidth="1"/>
    <col min="13580" max="13824" width="10.6640625" style="21"/>
    <col min="13825" max="13828" width="30.88671875" style="21" customWidth="1"/>
    <col min="13829" max="13835" width="20.6640625" style="21" customWidth="1"/>
    <col min="13836" max="14080" width="10.6640625" style="21"/>
    <col min="14081" max="14084" width="30.88671875" style="21" customWidth="1"/>
    <col min="14085" max="14091" width="20.6640625" style="21" customWidth="1"/>
    <col min="14092" max="14336" width="10.6640625" style="21"/>
    <col min="14337" max="14340" width="30.88671875" style="21" customWidth="1"/>
    <col min="14341" max="14347" width="20.6640625" style="21" customWidth="1"/>
    <col min="14348" max="14592" width="10.6640625" style="21"/>
    <col min="14593" max="14596" width="30.88671875" style="21" customWidth="1"/>
    <col min="14597" max="14603" width="20.6640625" style="21" customWidth="1"/>
    <col min="14604" max="14848" width="10.6640625" style="21"/>
    <col min="14849" max="14852" width="30.88671875" style="21" customWidth="1"/>
    <col min="14853" max="14859" width="20.6640625" style="21" customWidth="1"/>
    <col min="14860" max="15104" width="10.6640625" style="21"/>
    <col min="15105" max="15108" width="30.88671875" style="21" customWidth="1"/>
    <col min="15109" max="15115" width="20.6640625" style="21" customWidth="1"/>
    <col min="15116" max="15360" width="10.6640625" style="21"/>
    <col min="15361" max="15364" width="30.88671875" style="21" customWidth="1"/>
    <col min="15365" max="15371" width="20.6640625" style="21" customWidth="1"/>
    <col min="15372" max="15616" width="10.6640625" style="21"/>
    <col min="15617" max="15620" width="30.88671875" style="21" customWidth="1"/>
    <col min="15621" max="15627" width="20.6640625" style="21" customWidth="1"/>
    <col min="15628" max="15872" width="10.6640625" style="21"/>
    <col min="15873" max="15876" width="30.88671875" style="21" customWidth="1"/>
    <col min="15877" max="15883" width="20.6640625" style="21" customWidth="1"/>
    <col min="15884" max="16128" width="10.6640625" style="21"/>
    <col min="16129" max="16132" width="30.88671875" style="21" customWidth="1"/>
    <col min="16133" max="16139" width="20.6640625" style="21" customWidth="1"/>
    <col min="16140" max="16384" width="10.6640625" style="21"/>
  </cols>
  <sheetData>
    <row r="1" spans="1:11" ht="16.2" thickBot="1" x14ac:dyDescent="0.35">
      <c r="A1" s="22" t="s">
        <v>4196</v>
      </c>
      <c r="B1" s="40"/>
      <c r="C1" s="26"/>
      <c r="D1" s="26"/>
      <c r="E1" s="26"/>
      <c r="F1" s="26"/>
      <c r="G1" s="26"/>
      <c r="H1" s="26"/>
      <c r="I1" s="26"/>
      <c r="J1" s="26"/>
      <c r="K1" s="27"/>
    </row>
    <row r="2" spans="1:11" ht="79.95" customHeight="1" thickBot="1" x14ac:dyDescent="0.35">
      <c r="A2" s="39" t="s">
        <v>4409</v>
      </c>
      <c r="B2" s="41"/>
      <c r="C2" s="28"/>
      <c r="D2" s="28"/>
      <c r="E2" s="28"/>
      <c r="F2" s="28"/>
      <c r="G2" s="28"/>
      <c r="H2" s="28"/>
      <c r="I2" s="28"/>
      <c r="J2" s="28"/>
      <c r="K2" s="29"/>
    </row>
    <row r="3" spans="1:11" ht="30" customHeight="1" x14ac:dyDescent="0.3">
      <c r="A3" s="38" t="s">
        <v>0</v>
      </c>
      <c r="B3" s="33" t="s">
        <v>55</v>
      </c>
      <c r="C3" s="89" t="s">
        <v>4179</v>
      </c>
      <c r="D3" s="89"/>
      <c r="E3" s="75" t="s">
        <v>4180</v>
      </c>
      <c r="F3" s="75" t="s">
        <v>4181</v>
      </c>
      <c r="G3" s="75" t="s">
        <v>4182</v>
      </c>
      <c r="H3" s="75" t="s">
        <v>4183</v>
      </c>
      <c r="I3" s="75" t="s">
        <v>4184</v>
      </c>
      <c r="J3" s="75" t="s">
        <v>53</v>
      </c>
      <c r="K3" s="35" t="s">
        <v>4185</v>
      </c>
    </row>
    <row r="4" spans="1:11" ht="51" customHeight="1" x14ac:dyDescent="0.3">
      <c r="A4" s="77" t="s">
        <v>7</v>
      </c>
      <c r="B4" s="74" t="s">
        <v>3027</v>
      </c>
      <c r="C4" s="90" t="s">
        <v>4372</v>
      </c>
      <c r="D4" s="90"/>
      <c r="E4" s="76" t="s">
        <v>66</v>
      </c>
      <c r="F4" s="76" t="s">
        <v>664</v>
      </c>
      <c r="G4" s="76" t="s">
        <v>67</v>
      </c>
      <c r="H4" s="74" t="s">
        <v>3042</v>
      </c>
      <c r="I4" s="74">
        <v>12.47</v>
      </c>
      <c r="J4" s="74" t="s">
        <v>69</v>
      </c>
      <c r="K4" s="78">
        <v>0.5</v>
      </c>
    </row>
    <row r="5" spans="1:11" ht="30" customHeight="1" x14ac:dyDescent="0.3">
      <c r="A5" s="87" t="s">
        <v>41</v>
      </c>
      <c r="B5" s="88"/>
      <c r="C5" s="88"/>
      <c r="D5" s="88"/>
      <c r="E5" s="88" t="s">
        <v>4186</v>
      </c>
      <c r="F5" s="88"/>
      <c r="G5" s="88"/>
      <c r="H5" s="88"/>
      <c r="I5" s="88"/>
      <c r="J5" s="88"/>
      <c r="K5" s="91"/>
    </row>
    <row r="6" spans="1:11" ht="100.2" customHeight="1" x14ac:dyDescent="0.3">
      <c r="A6" s="92" t="s">
        <v>3039</v>
      </c>
      <c r="B6" s="93"/>
      <c r="C6" s="93"/>
      <c r="D6" s="93"/>
      <c r="E6" s="93"/>
      <c r="F6" s="93"/>
      <c r="G6" s="93"/>
      <c r="H6" s="93"/>
      <c r="I6" s="93"/>
      <c r="J6" s="93"/>
      <c r="K6" s="94"/>
    </row>
    <row r="7" spans="1:11" ht="30" customHeight="1" x14ac:dyDescent="0.3">
      <c r="A7" s="87" t="s">
        <v>42</v>
      </c>
      <c r="B7" s="88"/>
      <c r="C7" s="88"/>
      <c r="D7" s="88"/>
      <c r="E7" s="93"/>
      <c r="F7" s="93"/>
      <c r="G7" s="93"/>
      <c r="H7" s="93"/>
      <c r="I7" s="93"/>
      <c r="J7" s="93"/>
      <c r="K7" s="94"/>
    </row>
    <row r="8" spans="1:11" ht="100.2" customHeight="1" x14ac:dyDescent="0.3">
      <c r="A8" s="92" t="s">
        <v>4385</v>
      </c>
      <c r="B8" s="93"/>
      <c r="C8" s="93"/>
      <c r="D8" s="93"/>
      <c r="E8" s="93"/>
      <c r="F8" s="93"/>
      <c r="G8" s="93"/>
      <c r="H8" s="93"/>
      <c r="I8" s="93"/>
      <c r="J8" s="93"/>
      <c r="K8" s="94"/>
    </row>
    <row r="9" spans="1:11" ht="30" customHeight="1" x14ac:dyDescent="0.3">
      <c r="A9" s="87" t="s">
        <v>43</v>
      </c>
      <c r="B9" s="88"/>
      <c r="C9" s="88"/>
      <c r="D9" s="88"/>
      <c r="E9" s="93"/>
      <c r="F9" s="93"/>
      <c r="G9" s="93"/>
      <c r="H9" s="93"/>
      <c r="I9" s="93"/>
      <c r="J9" s="93"/>
      <c r="K9" s="94"/>
    </row>
    <row r="10" spans="1:11" ht="199.95" customHeight="1" x14ac:dyDescent="0.3">
      <c r="A10" s="95" t="s">
        <v>3040</v>
      </c>
      <c r="B10" s="90"/>
      <c r="C10" s="90"/>
      <c r="D10" s="90"/>
      <c r="E10" s="93"/>
      <c r="F10" s="93"/>
      <c r="G10" s="93"/>
      <c r="H10" s="93"/>
      <c r="I10" s="93"/>
      <c r="J10" s="93"/>
      <c r="K10" s="94"/>
    </row>
    <row r="11" spans="1:11" ht="30" customHeight="1" x14ac:dyDescent="0.3">
      <c r="A11" s="87" t="s">
        <v>4187</v>
      </c>
      <c r="B11" s="88"/>
      <c r="C11" s="88"/>
      <c r="D11" s="88"/>
      <c r="E11" s="93"/>
      <c r="F11" s="93"/>
      <c r="G11" s="93"/>
      <c r="H11" s="93"/>
      <c r="I11" s="93"/>
      <c r="J11" s="93"/>
      <c r="K11" s="94"/>
    </row>
    <row r="12" spans="1:11" ht="150" customHeight="1" x14ac:dyDescent="0.3">
      <c r="A12" s="92" t="s">
        <v>4387</v>
      </c>
      <c r="B12" s="93"/>
      <c r="C12" s="93"/>
      <c r="D12" s="93"/>
      <c r="E12" s="93"/>
      <c r="F12" s="93"/>
      <c r="G12" s="93"/>
      <c r="H12" s="93"/>
      <c r="I12" s="93"/>
      <c r="J12" s="93"/>
      <c r="K12" s="94"/>
    </row>
    <row r="13" spans="1:11" ht="30" customHeight="1" x14ac:dyDescent="0.3">
      <c r="A13" s="87" t="s">
        <v>4188</v>
      </c>
      <c r="B13" s="88"/>
      <c r="C13" s="88"/>
      <c r="D13" s="88"/>
      <c r="E13" s="93"/>
      <c r="F13" s="93"/>
      <c r="G13" s="93"/>
      <c r="H13" s="93"/>
      <c r="I13" s="93"/>
      <c r="J13" s="93"/>
      <c r="K13" s="94"/>
    </row>
    <row r="14" spans="1:11" ht="19.95" customHeight="1" x14ac:dyDescent="0.3">
      <c r="A14" s="92"/>
      <c r="B14" s="93"/>
      <c r="C14" s="93"/>
      <c r="D14" s="93"/>
      <c r="E14" s="93"/>
      <c r="F14" s="93"/>
      <c r="G14" s="93"/>
      <c r="H14" s="93"/>
      <c r="I14" s="93"/>
      <c r="J14" s="93"/>
      <c r="K14" s="94"/>
    </row>
    <row r="15" spans="1:11" ht="30" customHeight="1" x14ac:dyDescent="0.3">
      <c r="A15" s="87" t="s">
        <v>4189</v>
      </c>
      <c r="B15" s="32" t="s">
        <v>4190</v>
      </c>
      <c r="C15" s="72" t="s">
        <v>4191</v>
      </c>
      <c r="D15" s="72" t="s">
        <v>4192</v>
      </c>
      <c r="E15" s="93"/>
      <c r="F15" s="93"/>
      <c r="G15" s="93"/>
      <c r="H15" s="93"/>
      <c r="I15" s="93"/>
      <c r="J15" s="93"/>
      <c r="K15" s="94"/>
    </row>
    <row r="16" spans="1:11" ht="30" customHeight="1" x14ac:dyDescent="0.3">
      <c r="A16" s="87"/>
      <c r="B16" s="74">
        <v>2</v>
      </c>
      <c r="C16" s="86">
        <v>45872</v>
      </c>
      <c r="D16" s="86">
        <v>45933</v>
      </c>
      <c r="E16" s="93"/>
      <c r="F16" s="93"/>
      <c r="G16" s="93"/>
      <c r="H16" s="93"/>
      <c r="I16" s="93"/>
      <c r="J16" s="93"/>
      <c r="K16" s="94"/>
    </row>
    <row r="17" spans="1:11" ht="30" customHeight="1" x14ac:dyDescent="0.3">
      <c r="A17" s="87" t="s">
        <v>4193</v>
      </c>
      <c r="B17" s="99">
        <v>65470.55</v>
      </c>
      <c r="C17" s="88" t="s">
        <v>4194</v>
      </c>
      <c r="D17" s="93"/>
      <c r="E17" s="72">
        <v>2025</v>
      </c>
      <c r="F17" s="72">
        <v>2026</v>
      </c>
      <c r="G17" s="72">
        <v>2027</v>
      </c>
      <c r="H17" s="72">
        <v>2028</v>
      </c>
      <c r="I17" s="72">
        <v>2029</v>
      </c>
      <c r="J17" s="72">
        <v>2030</v>
      </c>
      <c r="K17" s="73">
        <v>2031</v>
      </c>
    </row>
    <row r="18" spans="1:11" ht="30" customHeight="1" x14ac:dyDescent="0.3">
      <c r="A18" s="87"/>
      <c r="B18" s="99"/>
      <c r="C18" s="88"/>
      <c r="D18" s="93"/>
      <c r="E18" s="74" t="s">
        <v>4374</v>
      </c>
      <c r="F18" s="74"/>
      <c r="G18" s="74"/>
      <c r="H18" s="74"/>
      <c r="I18" s="74"/>
      <c r="J18" s="74"/>
      <c r="K18" s="78"/>
    </row>
    <row r="19" spans="1:11" x14ac:dyDescent="0.3">
      <c r="A19" s="87" t="s">
        <v>4195</v>
      </c>
      <c r="B19" s="88"/>
      <c r="C19" s="88"/>
      <c r="D19" s="88"/>
      <c r="E19" s="88"/>
      <c r="F19" s="88"/>
      <c r="G19" s="88"/>
      <c r="H19" s="88"/>
      <c r="I19" s="88"/>
      <c r="J19" s="88"/>
      <c r="K19" s="91"/>
    </row>
    <row r="20" spans="1:11" ht="100.2" customHeight="1" thickBot="1" x14ac:dyDescent="0.35">
      <c r="A20" s="96"/>
      <c r="B20" s="97"/>
      <c r="C20" s="97"/>
      <c r="D20" s="97"/>
      <c r="E20" s="97"/>
      <c r="F20" s="97"/>
      <c r="G20" s="97"/>
      <c r="H20" s="97"/>
      <c r="I20" s="97"/>
      <c r="J20" s="97"/>
      <c r="K20" s="98"/>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abSelected="1" zoomScale="60" zoomScaleNormal="60" workbookViewId="0">
      <selection activeCell="A2" sqref="A2"/>
    </sheetView>
  </sheetViews>
  <sheetFormatPr baseColWidth="10" defaultColWidth="10.6640625" defaultRowHeight="15.6" x14ac:dyDescent="0.3"/>
  <cols>
    <col min="1" max="4" width="30.88671875" style="21" customWidth="1"/>
    <col min="5" max="7" width="20.6640625" style="21" customWidth="1"/>
    <col min="8" max="8" width="23.5546875" style="21" customWidth="1"/>
    <col min="9" max="11" width="20.6640625" style="21" customWidth="1"/>
    <col min="12" max="256" width="10.6640625" style="21"/>
    <col min="257" max="260" width="30.88671875" style="21" customWidth="1"/>
    <col min="261" max="267" width="20.6640625" style="21" customWidth="1"/>
    <col min="268" max="512" width="10.6640625" style="21"/>
    <col min="513" max="516" width="30.88671875" style="21" customWidth="1"/>
    <col min="517" max="523" width="20.6640625" style="21" customWidth="1"/>
    <col min="524" max="768" width="10.6640625" style="21"/>
    <col min="769" max="772" width="30.88671875" style="21" customWidth="1"/>
    <col min="773" max="779" width="20.6640625" style="21" customWidth="1"/>
    <col min="780" max="1024" width="10.6640625" style="21"/>
    <col min="1025" max="1028" width="30.88671875" style="21" customWidth="1"/>
    <col min="1029" max="1035" width="20.6640625" style="21" customWidth="1"/>
    <col min="1036" max="1280" width="10.6640625" style="21"/>
    <col min="1281" max="1284" width="30.88671875" style="21" customWidth="1"/>
    <col min="1285" max="1291" width="20.6640625" style="21" customWidth="1"/>
    <col min="1292" max="1536" width="10.6640625" style="21"/>
    <col min="1537" max="1540" width="30.88671875" style="21" customWidth="1"/>
    <col min="1541" max="1547" width="20.6640625" style="21" customWidth="1"/>
    <col min="1548" max="1792" width="10.6640625" style="21"/>
    <col min="1793" max="1796" width="30.88671875" style="21" customWidth="1"/>
    <col min="1797" max="1803" width="20.6640625" style="21" customWidth="1"/>
    <col min="1804" max="2048" width="10.6640625" style="21"/>
    <col min="2049" max="2052" width="30.88671875" style="21" customWidth="1"/>
    <col min="2053" max="2059" width="20.6640625" style="21" customWidth="1"/>
    <col min="2060" max="2304" width="10.6640625" style="21"/>
    <col min="2305" max="2308" width="30.88671875" style="21" customWidth="1"/>
    <col min="2309" max="2315" width="20.6640625" style="21" customWidth="1"/>
    <col min="2316" max="2560" width="10.6640625" style="21"/>
    <col min="2561" max="2564" width="30.88671875" style="21" customWidth="1"/>
    <col min="2565" max="2571" width="20.6640625" style="21" customWidth="1"/>
    <col min="2572" max="2816" width="10.6640625" style="21"/>
    <col min="2817" max="2820" width="30.88671875" style="21" customWidth="1"/>
    <col min="2821" max="2827" width="20.6640625" style="21" customWidth="1"/>
    <col min="2828" max="3072" width="10.6640625" style="21"/>
    <col min="3073" max="3076" width="30.88671875" style="21" customWidth="1"/>
    <col min="3077" max="3083" width="20.6640625" style="21" customWidth="1"/>
    <col min="3084" max="3328" width="10.6640625" style="21"/>
    <col min="3329" max="3332" width="30.88671875" style="21" customWidth="1"/>
    <col min="3333" max="3339" width="20.6640625" style="21" customWidth="1"/>
    <col min="3340" max="3584" width="10.6640625" style="21"/>
    <col min="3585" max="3588" width="30.88671875" style="21" customWidth="1"/>
    <col min="3589" max="3595" width="20.6640625" style="21" customWidth="1"/>
    <col min="3596" max="3840" width="10.6640625" style="21"/>
    <col min="3841" max="3844" width="30.88671875" style="21" customWidth="1"/>
    <col min="3845" max="3851" width="20.6640625" style="21" customWidth="1"/>
    <col min="3852" max="4096" width="10.6640625" style="21"/>
    <col min="4097" max="4100" width="30.88671875" style="21" customWidth="1"/>
    <col min="4101" max="4107" width="20.6640625" style="21" customWidth="1"/>
    <col min="4108" max="4352" width="10.6640625" style="21"/>
    <col min="4353" max="4356" width="30.88671875" style="21" customWidth="1"/>
    <col min="4357" max="4363" width="20.6640625" style="21" customWidth="1"/>
    <col min="4364" max="4608" width="10.6640625" style="21"/>
    <col min="4609" max="4612" width="30.88671875" style="21" customWidth="1"/>
    <col min="4613" max="4619" width="20.6640625" style="21" customWidth="1"/>
    <col min="4620" max="4864" width="10.6640625" style="21"/>
    <col min="4865" max="4868" width="30.88671875" style="21" customWidth="1"/>
    <col min="4869" max="4875" width="20.6640625" style="21" customWidth="1"/>
    <col min="4876" max="5120" width="10.6640625" style="21"/>
    <col min="5121" max="5124" width="30.88671875" style="21" customWidth="1"/>
    <col min="5125" max="5131" width="20.6640625" style="21" customWidth="1"/>
    <col min="5132" max="5376" width="10.6640625" style="21"/>
    <col min="5377" max="5380" width="30.88671875" style="21" customWidth="1"/>
    <col min="5381" max="5387" width="20.6640625" style="21" customWidth="1"/>
    <col min="5388" max="5632" width="10.6640625" style="21"/>
    <col min="5633" max="5636" width="30.88671875" style="21" customWidth="1"/>
    <col min="5637" max="5643" width="20.6640625" style="21" customWidth="1"/>
    <col min="5644" max="5888" width="10.6640625" style="21"/>
    <col min="5889" max="5892" width="30.88671875" style="21" customWidth="1"/>
    <col min="5893" max="5899" width="20.6640625" style="21" customWidth="1"/>
    <col min="5900" max="6144" width="10.6640625" style="21"/>
    <col min="6145" max="6148" width="30.88671875" style="21" customWidth="1"/>
    <col min="6149" max="6155" width="20.6640625" style="21" customWidth="1"/>
    <col min="6156" max="6400" width="10.6640625" style="21"/>
    <col min="6401" max="6404" width="30.88671875" style="21" customWidth="1"/>
    <col min="6405" max="6411" width="20.6640625" style="21" customWidth="1"/>
    <col min="6412" max="6656" width="10.6640625" style="21"/>
    <col min="6657" max="6660" width="30.88671875" style="21" customWidth="1"/>
    <col min="6661" max="6667" width="20.6640625" style="21" customWidth="1"/>
    <col min="6668" max="6912" width="10.6640625" style="21"/>
    <col min="6913" max="6916" width="30.88671875" style="21" customWidth="1"/>
    <col min="6917" max="6923" width="20.6640625" style="21" customWidth="1"/>
    <col min="6924" max="7168" width="10.6640625" style="21"/>
    <col min="7169" max="7172" width="30.88671875" style="21" customWidth="1"/>
    <col min="7173" max="7179" width="20.6640625" style="21" customWidth="1"/>
    <col min="7180" max="7424" width="10.6640625" style="21"/>
    <col min="7425" max="7428" width="30.88671875" style="21" customWidth="1"/>
    <col min="7429" max="7435" width="20.6640625" style="21" customWidth="1"/>
    <col min="7436" max="7680" width="10.6640625" style="21"/>
    <col min="7681" max="7684" width="30.88671875" style="21" customWidth="1"/>
    <col min="7685" max="7691" width="20.6640625" style="21" customWidth="1"/>
    <col min="7692" max="7936" width="10.6640625" style="21"/>
    <col min="7937" max="7940" width="30.88671875" style="21" customWidth="1"/>
    <col min="7941" max="7947" width="20.6640625" style="21" customWidth="1"/>
    <col min="7948" max="8192" width="10.6640625" style="21"/>
    <col min="8193" max="8196" width="30.88671875" style="21" customWidth="1"/>
    <col min="8197" max="8203" width="20.6640625" style="21" customWidth="1"/>
    <col min="8204" max="8448" width="10.6640625" style="21"/>
    <col min="8449" max="8452" width="30.88671875" style="21" customWidth="1"/>
    <col min="8453" max="8459" width="20.6640625" style="21" customWidth="1"/>
    <col min="8460" max="8704" width="10.6640625" style="21"/>
    <col min="8705" max="8708" width="30.88671875" style="21" customWidth="1"/>
    <col min="8709" max="8715" width="20.6640625" style="21" customWidth="1"/>
    <col min="8716" max="8960" width="10.6640625" style="21"/>
    <col min="8961" max="8964" width="30.88671875" style="21" customWidth="1"/>
    <col min="8965" max="8971" width="20.6640625" style="21" customWidth="1"/>
    <col min="8972" max="9216" width="10.6640625" style="21"/>
    <col min="9217" max="9220" width="30.88671875" style="21" customWidth="1"/>
    <col min="9221" max="9227" width="20.6640625" style="21" customWidth="1"/>
    <col min="9228" max="9472" width="10.6640625" style="21"/>
    <col min="9473" max="9476" width="30.88671875" style="21" customWidth="1"/>
    <col min="9477" max="9483" width="20.6640625" style="21" customWidth="1"/>
    <col min="9484" max="9728" width="10.6640625" style="21"/>
    <col min="9729" max="9732" width="30.88671875" style="21" customWidth="1"/>
    <col min="9733" max="9739" width="20.6640625" style="21" customWidth="1"/>
    <col min="9740" max="9984" width="10.6640625" style="21"/>
    <col min="9985" max="9988" width="30.88671875" style="21" customWidth="1"/>
    <col min="9989" max="9995" width="20.6640625" style="21" customWidth="1"/>
    <col min="9996" max="10240" width="10.6640625" style="21"/>
    <col min="10241" max="10244" width="30.88671875" style="21" customWidth="1"/>
    <col min="10245" max="10251" width="20.6640625" style="21" customWidth="1"/>
    <col min="10252" max="10496" width="10.6640625" style="21"/>
    <col min="10497" max="10500" width="30.88671875" style="21" customWidth="1"/>
    <col min="10501" max="10507" width="20.6640625" style="21" customWidth="1"/>
    <col min="10508" max="10752" width="10.6640625" style="21"/>
    <col min="10753" max="10756" width="30.88671875" style="21" customWidth="1"/>
    <col min="10757" max="10763" width="20.6640625" style="21" customWidth="1"/>
    <col min="10764" max="11008" width="10.6640625" style="21"/>
    <col min="11009" max="11012" width="30.88671875" style="21" customWidth="1"/>
    <col min="11013" max="11019" width="20.6640625" style="21" customWidth="1"/>
    <col min="11020" max="11264" width="10.6640625" style="21"/>
    <col min="11265" max="11268" width="30.88671875" style="21" customWidth="1"/>
    <col min="11269" max="11275" width="20.6640625" style="21" customWidth="1"/>
    <col min="11276" max="11520" width="10.6640625" style="21"/>
    <col min="11521" max="11524" width="30.88671875" style="21" customWidth="1"/>
    <col min="11525" max="11531" width="20.6640625" style="21" customWidth="1"/>
    <col min="11532" max="11776" width="10.6640625" style="21"/>
    <col min="11777" max="11780" width="30.88671875" style="21" customWidth="1"/>
    <col min="11781" max="11787" width="20.6640625" style="21" customWidth="1"/>
    <col min="11788" max="12032" width="10.6640625" style="21"/>
    <col min="12033" max="12036" width="30.88671875" style="21" customWidth="1"/>
    <col min="12037" max="12043" width="20.6640625" style="21" customWidth="1"/>
    <col min="12044" max="12288" width="10.6640625" style="21"/>
    <col min="12289" max="12292" width="30.88671875" style="21" customWidth="1"/>
    <col min="12293" max="12299" width="20.6640625" style="21" customWidth="1"/>
    <col min="12300" max="12544" width="10.6640625" style="21"/>
    <col min="12545" max="12548" width="30.88671875" style="21" customWidth="1"/>
    <col min="12549" max="12555" width="20.6640625" style="21" customWidth="1"/>
    <col min="12556" max="12800" width="10.6640625" style="21"/>
    <col min="12801" max="12804" width="30.88671875" style="21" customWidth="1"/>
    <col min="12805" max="12811" width="20.6640625" style="21" customWidth="1"/>
    <col min="12812" max="13056" width="10.6640625" style="21"/>
    <col min="13057" max="13060" width="30.88671875" style="21" customWidth="1"/>
    <col min="13061" max="13067" width="20.6640625" style="21" customWidth="1"/>
    <col min="13068" max="13312" width="10.6640625" style="21"/>
    <col min="13313" max="13316" width="30.88671875" style="21" customWidth="1"/>
    <col min="13317" max="13323" width="20.6640625" style="21" customWidth="1"/>
    <col min="13324" max="13568" width="10.6640625" style="21"/>
    <col min="13569" max="13572" width="30.88671875" style="21" customWidth="1"/>
    <col min="13573" max="13579" width="20.6640625" style="21" customWidth="1"/>
    <col min="13580" max="13824" width="10.6640625" style="21"/>
    <col min="13825" max="13828" width="30.88671875" style="21" customWidth="1"/>
    <col min="13829" max="13835" width="20.6640625" style="21" customWidth="1"/>
    <col min="13836" max="14080" width="10.6640625" style="21"/>
    <col min="14081" max="14084" width="30.88671875" style="21" customWidth="1"/>
    <col min="14085" max="14091" width="20.6640625" style="21" customWidth="1"/>
    <col min="14092" max="14336" width="10.6640625" style="21"/>
    <col min="14337" max="14340" width="30.88671875" style="21" customWidth="1"/>
    <col min="14341" max="14347" width="20.6640625" style="21" customWidth="1"/>
    <col min="14348" max="14592" width="10.6640625" style="21"/>
    <col min="14593" max="14596" width="30.88671875" style="21" customWidth="1"/>
    <col min="14597" max="14603" width="20.6640625" style="21" customWidth="1"/>
    <col min="14604" max="14848" width="10.6640625" style="21"/>
    <col min="14849" max="14852" width="30.88671875" style="21" customWidth="1"/>
    <col min="14853" max="14859" width="20.6640625" style="21" customWidth="1"/>
    <col min="14860" max="15104" width="10.6640625" style="21"/>
    <col min="15105" max="15108" width="30.88671875" style="21" customWidth="1"/>
    <col min="15109" max="15115" width="20.6640625" style="21" customWidth="1"/>
    <col min="15116" max="15360" width="10.6640625" style="21"/>
    <col min="15361" max="15364" width="30.88671875" style="21" customWidth="1"/>
    <col min="15365" max="15371" width="20.6640625" style="21" customWidth="1"/>
    <col min="15372" max="15616" width="10.6640625" style="21"/>
    <col min="15617" max="15620" width="30.88671875" style="21" customWidth="1"/>
    <col min="15621" max="15627" width="20.6640625" style="21" customWidth="1"/>
    <col min="15628" max="15872" width="10.6640625" style="21"/>
    <col min="15873" max="15876" width="30.88671875" style="21" customWidth="1"/>
    <col min="15877" max="15883" width="20.6640625" style="21" customWidth="1"/>
    <col min="15884" max="16128" width="10.6640625" style="21"/>
    <col min="16129" max="16132" width="30.88671875" style="21" customWidth="1"/>
    <col min="16133" max="16139" width="20.6640625" style="21" customWidth="1"/>
    <col min="16140" max="16384" width="10.6640625" style="21"/>
  </cols>
  <sheetData>
    <row r="1" spans="1:11" ht="16.2" thickBot="1" x14ac:dyDescent="0.35">
      <c r="A1" s="22" t="s">
        <v>4196</v>
      </c>
      <c r="B1" s="40"/>
      <c r="C1" s="26"/>
      <c r="D1" s="26"/>
      <c r="E1" s="26"/>
      <c r="F1" s="26"/>
      <c r="G1" s="26"/>
      <c r="H1" s="26"/>
      <c r="I1" s="26"/>
      <c r="J1" s="26"/>
      <c r="K1" s="27"/>
    </row>
    <row r="2" spans="1:11" ht="79.95" customHeight="1" thickBot="1" x14ac:dyDescent="0.35">
      <c r="A2" s="39" t="s">
        <v>4408</v>
      </c>
      <c r="B2" s="41"/>
      <c r="C2" s="28"/>
      <c r="D2" s="28"/>
      <c r="E2" s="28"/>
      <c r="F2" s="28"/>
      <c r="G2" s="28"/>
      <c r="H2" s="28"/>
      <c r="I2" s="28"/>
      <c r="J2" s="28"/>
      <c r="K2" s="29"/>
    </row>
    <row r="3" spans="1:11" ht="30" customHeight="1" x14ac:dyDescent="0.3">
      <c r="A3" s="38" t="s">
        <v>0</v>
      </c>
      <c r="B3" s="33" t="s">
        <v>55</v>
      </c>
      <c r="C3" s="89" t="s">
        <v>4179</v>
      </c>
      <c r="D3" s="89"/>
      <c r="E3" s="75" t="s">
        <v>4180</v>
      </c>
      <c r="F3" s="75" t="s">
        <v>4181</v>
      </c>
      <c r="G3" s="75" t="s">
        <v>4182</v>
      </c>
      <c r="H3" s="75" t="s">
        <v>4183</v>
      </c>
      <c r="I3" s="75" t="s">
        <v>4184</v>
      </c>
      <c r="J3" s="75" t="s">
        <v>53</v>
      </c>
      <c r="K3" s="35" t="s">
        <v>4185</v>
      </c>
    </row>
    <row r="4" spans="1:11" ht="51" customHeight="1" x14ac:dyDescent="0.3">
      <c r="A4" s="77" t="s">
        <v>7</v>
      </c>
      <c r="B4" s="74" t="s">
        <v>3049</v>
      </c>
      <c r="C4" s="90" t="s">
        <v>3050</v>
      </c>
      <c r="D4" s="90"/>
      <c r="E4" s="76" t="s">
        <v>66</v>
      </c>
      <c r="F4" s="76" t="s">
        <v>15</v>
      </c>
      <c r="G4" s="76" t="s">
        <v>67</v>
      </c>
      <c r="H4" s="74" t="s">
        <v>3048</v>
      </c>
      <c r="I4" s="74">
        <v>13.8</v>
      </c>
      <c r="J4" s="74" t="s">
        <v>69</v>
      </c>
      <c r="K4" s="78">
        <v>1</v>
      </c>
    </row>
    <row r="5" spans="1:11" ht="30" customHeight="1" x14ac:dyDescent="0.3">
      <c r="A5" s="87" t="s">
        <v>41</v>
      </c>
      <c r="B5" s="88"/>
      <c r="C5" s="88"/>
      <c r="D5" s="88"/>
      <c r="E5" s="88" t="s">
        <v>4186</v>
      </c>
      <c r="F5" s="88"/>
      <c r="G5" s="88"/>
      <c r="H5" s="88"/>
      <c r="I5" s="88"/>
      <c r="J5" s="88"/>
      <c r="K5" s="91"/>
    </row>
    <row r="6" spans="1:11" ht="100.2" customHeight="1" x14ac:dyDescent="0.3">
      <c r="A6" s="92" t="s">
        <v>3043</v>
      </c>
      <c r="B6" s="93"/>
      <c r="C6" s="93"/>
      <c r="D6" s="93"/>
      <c r="E6" s="93"/>
      <c r="F6" s="93"/>
      <c r="G6" s="93"/>
      <c r="H6" s="93"/>
      <c r="I6" s="93"/>
      <c r="J6" s="93"/>
      <c r="K6" s="94"/>
    </row>
    <row r="7" spans="1:11" ht="30" customHeight="1" x14ac:dyDescent="0.3">
      <c r="A7" s="87" t="s">
        <v>42</v>
      </c>
      <c r="B7" s="88"/>
      <c r="C7" s="88"/>
      <c r="D7" s="88"/>
      <c r="E7" s="93"/>
      <c r="F7" s="93"/>
      <c r="G7" s="93"/>
      <c r="H7" s="93"/>
      <c r="I7" s="93"/>
      <c r="J7" s="93"/>
      <c r="K7" s="94"/>
    </row>
    <row r="8" spans="1:11" ht="100.2" customHeight="1" x14ac:dyDescent="0.3">
      <c r="A8" s="100" t="s">
        <v>3044</v>
      </c>
      <c r="B8" s="101"/>
      <c r="C8" s="101"/>
      <c r="D8" s="102"/>
      <c r="E8" s="93"/>
      <c r="F8" s="93"/>
      <c r="G8" s="93"/>
      <c r="H8" s="93"/>
      <c r="I8" s="93"/>
      <c r="J8" s="93"/>
      <c r="K8" s="94"/>
    </row>
    <row r="9" spans="1:11" ht="30" customHeight="1" x14ac:dyDescent="0.3">
      <c r="A9" s="87" t="s">
        <v>43</v>
      </c>
      <c r="B9" s="88"/>
      <c r="C9" s="88"/>
      <c r="D9" s="88"/>
      <c r="E9" s="93"/>
      <c r="F9" s="93"/>
      <c r="G9" s="93"/>
      <c r="H9" s="93"/>
      <c r="I9" s="93"/>
      <c r="J9" s="93"/>
      <c r="K9" s="94"/>
    </row>
    <row r="10" spans="1:11" ht="199.95" customHeight="1" x14ac:dyDescent="0.3">
      <c r="A10" s="95" t="s">
        <v>3045</v>
      </c>
      <c r="B10" s="90"/>
      <c r="C10" s="90"/>
      <c r="D10" s="90"/>
      <c r="E10" s="93"/>
      <c r="F10" s="93"/>
      <c r="G10" s="93"/>
      <c r="H10" s="93"/>
      <c r="I10" s="93"/>
      <c r="J10" s="93"/>
      <c r="K10" s="94"/>
    </row>
    <row r="11" spans="1:11" ht="30" customHeight="1" x14ac:dyDescent="0.3">
      <c r="A11" s="87" t="s">
        <v>4187</v>
      </c>
      <c r="B11" s="88"/>
      <c r="C11" s="88"/>
      <c r="D11" s="88"/>
      <c r="E11" s="93"/>
      <c r="F11" s="93"/>
      <c r="G11" s="93"/>
      <c r="H11" s="93"/>
      <c r="I11" s="93"/>
      <c r="J11" s="93"/>
      <c r="K11" s="94"/>
    </row>
    <row r="12" spans="1:11" ht="150" customHeight="1" x14ac:dyDescent="0.3">
      <c r="A12" s="100" t="s">
        <v>3047</v>
      </c>
      <c r="B12" s="101"/>
      <c r="C12" s="101"/>
      <c r="D12" s="102"/>
      <c r="E12" s="93"/>
      <c r="F12" s="93"/>
      <c r="G12" s="93"/>
      <c r="H12" s="93"/>
      <c r="I12" s="93"/>
      <c r="J12" s="93"/>
      <c r="K12" s="94"/>
    </row>
    <row r="13" spans="1:11" ht="30" customHeight="1" x14ac:dyDescent="0.3">
      <c r="A13" s="87" t="s">
        <v>4188</v>
      </c>
      <c r="B13" s="88"/>
      <c r="C13" s="88"/>
      <c r="D13" s="88"/>
      <c r="E13" s="93"/>
      <c r="F13" s="93"/>
      <c r="G13" s="93"/>
      <c r="H13" s="93"/>
      <c r="I13" s="93"/>
      <c r="J13" s="93"/>
      <c r="K13" s="94"/>
    </row>
    <row r="14" spans="1:11" ht="19.95" customHeight="1" x14ac:dyDescent="0.3">
      <c r="A14" s="92"/>
      <c r="B14" s="93"/>
      <c r="C14" s="93"/>
      <c r="D14" s="93"/>
      <c r="E14" s="93"/>
      <c r="F14" s="93"/>
      <c r="G14" s="93"/>
      <c r="H14" s="93"/>
      <c r="I14" s="93"/>
      <c r="J14" s="93"/>
      <c r="K14" s="94"/>
    </row>
    <row r="15" spans="1:11" ht="30" customHeight="1" x14ac:dyDescent="0.3">
      <c r="A15" s="87" t="s">
        <v>4189</v>
      </c>
      <c r="B15" s="32" t="s">
        <v>4190</v>
      </c>
      <c r="C15" s="72" t="s">
        <v>4191</v>
      </c>
      <c r="D15" s="72" t="s">
        <v>4192</v>
      </c>
      <c r="E15" s="93"/>
      <c r="F15" s="93"/>
      <c r="G15" s="93"/>
      <c r="H15" s="93"/>
      <c r="I15" s="93"/>
      <c r="J15" s="93"/>
      <c r="K15" s="94"/>
    </row>
    <row r="16" spans="1:11" ht="30" customHeight="1" x14ac:dyDescent="0.3">
      <c r="A16" s="87"/>
      <c r="B16" s="74">
        <v>3</v>
      </c>
      <c r="C16" s="86">
        <v>46084</v>
      </c>
      <c r="D16" s="86">
        <v>46176</v>
      </c>
      <c r="E16" s="93"/>
      <c r="F16" s="93"/>
      <c r="G16" s="93"/>
      <c r="H16" s="93"/>
      <c r="I16" s="93"/>
      <c r="J16" s="93"/>
      <c r="K16" s="94"/>
    </row>
    <row r="17" spans="1:11" ht="30" customHeight="1" x14ac:dyDescent="0.3">
      <c r="A17" s="87" t="s">
        <v>4193</v>
      </c>
      <c r="B17" s="103">
        <v>18092.830000000002</v>
      </c>
      <c r="C17" s="88" t="s">
        <v>4194</v>
      </c>
      <c r="D17" s="93"/>
      <c r="E17" s="72">
        <v>2025</v>
      </c>
      <c r="F17" s="72">
        <v>2026</v>
      </c>
      <c r="G17" s="72">
        <v>2027</v>
      </c>
      <c r="H17" s="72">
        <v>2028</v>
      </c>
      <c r="I17" s="72">
        <v>2029</v>
      </c>
      <c r="J17" s="72">
        <v>2030</v>
      </c>
      <c r="K17" s="73">
        <v>2031</v>
      </c>
    </row>
    <row r="18" spans="1:11" ht="30" customHeight="1" x14ac:dyDescent="0.3">
      <c r="A18" s="87"/>
      <c r="B18" s="104"/>
      <c r="C18" s="88"/>
      <c r="D18" s="93"/>
      <c r="E18" s="74"/>
      <c r="F18" s="74" t="s">
        <v>4374</v>
      </c>
      <c r="G18" s="74"/>
      <c r="H18" s="74"/>
      <c r="I18" s="74"/>
      <c r="J18" s="74"/>
      <c r="K18" s="78"/>
    </row>
    <row r="19" spans="1:11" x14ac:dyDescent="0.3">
      <c r="A19" s="87" t="s">
        <v>4195</v>
      </c>
      <c r="B19" s="88"/>
      <c r="C19" s="88"/>
      <c r="D19" s="88"/>
      <c r="E19" s="88"/>
      <c r="F19" s="88"/>
      <c r="G19" s="88"/>
      <c r="H19" s="88"/>
      <c r="I19" s="88"/>
      <c r="J19" s="88"/>
      <c r="K19" s="91"/>
    </row>
    <row r="20" spans="1:11" ht="100.2" customHeight="1" thickBot="1" x14ac:dyDescent="0.35">
      <c r="A20" s="96"/>
      <c r="B20" s="97"/>
      <c r="C20" s="97"/>
      <c r="D20" s="97"/>
      <c r="E20" s="97"/>
      <c r="F20" s="97"/>
      <c r="G20" s="97"/>
      <c r="H20" s="97"/>
      <c r="I20" s="97"/>
      <c r="J20" s="97"/>
      <c r="K20" s="98"/>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2" sqref="A2"/>
    </sheetView>
  </sheetViews>
  <sheetFormatPr baseColWidth="10" defaultColWidth="10.6640625" defaultRowHeight="15.6" x14ac:dyDescent="0.3"/>
  <cols>
    <col min="1" max="4" width="30.88671875" style="21" customWidth="1"/>
    <col min="5" max="7" width="20.6640625" style="21" customWidth="1"/>
    <col min="8" max="8" width="23.5546875" style="21" customWidth="1"/>
    <col min="9" max="11" width="20.6640625" style="21" customWidth="1"/>
    <col min="12" max="256" width="10.6640625" style="21"/>
    <col min="257" max="260" width="30.88671875" style="21" customWidth="1"/>
    <col min="261" max="267" width="20.6640625" style="21" customWidth="1"/>
    <col min="268" max="512" width="10.6640625" style="21"/>
    <col min="513" max="516" width="30.88671875" style="21" customWidth="1"/>
    <col min="517" max="523" width="20.6640625" style="21" customWidth="1"/>
    <col min="524" max="768" width="10.6640625" style="21"/>
    <col min="769" max="772" width="30.88671875" style="21" customWidth="1"/>
    <col min="773" max="779" width="20.6640625" style="21" customWidth="1"/>
    <col min="780" max="1024" width="10.6640625" style="21"/>
    <col min="1025" max="1028" width="30.88671875" style="21" customWidth="1"/>
    <col min="1029" max="1035" width="20.6640625" style="21" customWidth="1"/>
    <col min="1036" max="1280" width="10.6640625" style="21"/>
    <col min="1281" max="1284" width="30.88671875" style="21" customWidth="1"/>
    <col min="1285" max="1291" width="20.6640625" style="21" customWidth="1"/>
    <col min="1292" max="1536" width="10.6640625" style="21"/>
    <col min="1537" max="1540" width="30.88671875" style="21" customWidth="1"/>
    <col min="1541" max="1547" width="20.6640625" style="21" customWidth="1"/>
    <col min="1548" max="1792" width="10.6640625" style="21"/>
    <col min="1793" max="1796" width="30.88671875" style="21" customWidth="1"/>
    <col min="1797" max="1803" width="20.6640625" style="21" customWidth="1"/>
    <col min="1804" max="2048" width="10.6640625" style="21"/>
    <col min="2049" max="2052" width="30.88671875" style="21" customWidth="1"/>
    <col min="2053" max="2059" width="20.6640625" style="21" customWidth="1"/>
    <col min="2060" max="2304" width="10.6640625" style="21"/>
    <col min="2305" max="2308" width="30.88671875" style="21" customWidth="1"/>
    <col min="2309" max="2315" width="20.6640625" style="21" customWidth="1"/>
    <col min="2316" max="2560" width="10.6640625" style="21"/>
    <col min="2561" max="2564" width="30.88671875" style="21" customWidth="1"/>
    <col min="2565" max="2571" width="20.6640625" style="21" customWidth="1"/>
    <col min="2572" max="2816" width="10.6640625" style="21"/>
    <col min="2817" max="2820" width="30.88671875" style="21" customWidth="1"/>
    <col min="2821" max="2827" width="20.6640625" style="21" customWidth="1"/>
    <col min="2828" max="3072" width="10.6640625" style="21"/>
    <col min="3073" max="3076" width="30.88671875" style="21" customWidth="1"/>
    <col min="3077" max="3083" width="20.6640625" style="21" customWidth="1"/>
    <col min="3084" max="3328" width="10.6640625" style="21"/>
    <col min="3329" max="3332" width="30.88671875" style="21" customWidth="1"/>
    <col min="3333" max="3339" width="20.6640625" style="21" customWidth="1"/>
    <col min="3340" max="3584" width="10.6640625" style="21"/>
    <col min="3585" max="3588" width="30.88671875" style="21" customWidth="1"/>
    <col min="3589" max="3595" width="20.6640625" style="21" customWidth="1"/>
    <col min="3596" max="3840" width="10.6640625" style="21"/>
    <col min="3841" max="3844" width="30.88671875" style="21" customWidth="1"/>
    <col min="3845" max="3851" width="20.6640625" style="21" customWidth="1"/>
    <col min="3852" max="4096" width="10.6640625" style="21"/>
    <col min="4097" max="4100" width="30.88671875" style="21" customWidth="1"/>
    <col min="4101" max="4107" width="20.6640625" style="21" customWidth="1"/>
    <col min="4108" max="4352" width="10.6640625" style="21"/>
    <col min="4353" max="4356" width="30.88671875" style="21" customWidth="1"/>
    <col min="4357" max="4363" width="20.6640625" style="21" customWidth="1"/>
    <col min="4364" max="4608" width="10.6640625" style="21"/>
    <col min="4609" max="4612" width="30.88671875" style="21" customWidth="1"/>
    <col min="4613" max="4619" width="20.6640625" style="21" customWidth="1"/>
    <col min="4620" max="4864" width="10.6640625" style="21"/>
    <col min="4865" max="4868" width="30.88671875" style="21" customWidth="1"/>
    <col min="4869" max="4875" width="20.6640625" style="21" customWidth="1"/>
    <col min="4876" max="5120" width="10.6640625" style="21"/>
    <col min="5121" max="5124" width="30.88671875" style="21" customWidth="1"/>
    <col min="5125" max="5131" width="20.6640625" style="21" customWidth="1"/>
    <col min="5132" max="5376" width="10.6640625" style="21"/>
    <col min="5377" max="5380" width="30.88671875" style="21" customWidth="1"/>
    <col min="5381" max="5387" width="20.6640625" style="21" customWidth="1"/>
    <col min="5388" max="5632" width="10.6640625" style="21"/>
    <col min="5633" max="5636" width="30.88671875" style="21" customWidth="1"/>
    <col min="5637" max="5643" width="20.6640625" style="21" customWidth="1"/>
    <col min="5644" max="5888" width="10.6640625" style="21"/>
    <col min="5889" max="5892" width="30.88671875" style="21" customWidth="1"/>
    <col min="5893" max="5899" width="20.6640625" style="21" customWidth="1"/>
    <col min="5900" max="6144" width="10.6640625" style="21"/>
    <col min="6145" max="6148" width="30.88671875" style="21" customWidth="1"/>
    <col min="6149" max="6155" width="20.6640625" style="21" customWidth="1"/>
    <col min="6156" max="6400" width="10.6640625" style="21"/>
    <col min="6401" max="6404" width="30.88671875" style="21" customWidth="1"/>
    <col min="6405" max="6411" width="20.6640625" style="21" customWidth="1"/>
    <col min="6412" max="6656" width="10.6640625" style="21"/>
    <col min="6657" max="6660" width="30.88671875" style="21" customWidth="1"/>
    <col min="6661" max="6667" width="20.6640625" style="21" customWidth="1"/>
    <col min="6668" max="6912" width="10.6640625" style="21"/>
    <col min="6913" max="6916" width="30.88671875" style="21" customWidth="1"/>
    <col min="6917" max="6923" width="20.6640625" style="21" customWidth="1"/>
    <col min="6924" max="7168" width="10.6640625" style="21"/>
    <col min="7169" max="7172" width="30.88671875" style="21" customWidth="1"/>
    <col min="7173" max="7179" width="20.6640625" style="21" customWidth="1"/>
    <col min="7180" max="7424" width="10.6640625" style="21"/>
    <col min="7425" max="7428" width="30.88671875" style="21" customWidth="1"/>
    <col min="7429" max="7435" width="20.6640625" style="21" customWidth="1"/>
    <col min="7436" max="7680" width="10.6640625" style="21"/>
    <col min="7681" max="7684" width="30.88671875" style="21" customWidth="1"/>
    <col min="7685" max="7691" width="20.6640625" style="21" customWidth="1"/>
    <col min="7692" max="7936" width="10.6640625" style="21"/>
    <col min="7937" max="7940" width="30.88671875" style="21" customWidth="1"/>
    <col min="7941" max="7947" width="20.6640625" style="21" customWidth="1"/>
    <col min="7948" max="8192" width="10.6640625" style="21"/>
    <col min="8193" max="8196" width="30.88671875" style="21" customWidth="1"/>
    <col min="8197" max="8203" width="20.6640625" style="21" customWidth="1"/>
    <col min="8204" max="8448" width="10.6640625" style="21"/>
    <col min="8449" max="8452" width="30.88671875" style="21" customWidth="1"/>
    <col min="8453" max="8459" width="20.6640625" style="21" customWidth="1"/>
    <col min="8460" max="8704" width="10.6640625" style="21"/>
    <col min="8705" max="8708" width="30.88671875" style="21" customWidth="1"/>
    <col min="8709" max="8715" width="20.6640625" style="21" customWidth="1"/>
    <col min="8716" max="8960" width="10.6640625" style="21"/>
    <col min="8961" max="8964" width="30.88671875" style="21" customWidth="1"/>
    <col min="8965" max="8971" width="20.6640625" style="21" customWidth="1"/>
    <col min="8972" max="9216" width="10.6640625" style="21"/>
    <col min="9217" max="9220" width="30.88671875" style="21" customWidth="1"/>
    <col min="9221" max="9227" width="20.6640625" style="21" customWidth="1"/>
    <col min="9228" max="9472" width="10.6640625" style="21"/>
    <col min="9473" max="9476" width="30.88671875" style="21" customWidth="1"/>
    <col min="9477" max="9483" width="20.6640625" style="21" customWidth="1"/>
    <col min="9484" max="9728" width="10.6640625" style="21"/>
    <col min="9729" max="9732" width="30.88671875" style="21" customWidth="1"/>
    <col min="9733" max="9739" width="20.6640625" style="21" customWidth="1"/>
    <col min="9740" max="9984" width="10.6640625" style="21"/>
    <col min="9985" max="9988" width="30.88671875" style="21" customWidth="1"/>
    <col min="9989" max="9995" width="20.6640625" style="21" customWidth="1"/>
    <col min="9996" max="10240" width="10.6640625" style="21"/>
    <col min="10241" max="10244" width="30.88671875" style="21" customWidth="1"/>
    <col min="10245" max="10251" width="20.6640625" style="21" customWidth="1"/>
    <col min="10252" max="10496" width="10.6640625" style="21"/>
    <col min="10497" max="10500" width="30.88671875" style="21" customWidth="1"/>
    <col min="10501" max="10507" width="20.6640625" style="21" customWidth="1"/>
    <col min="10508" max="10752" width="10.6640625" style="21"/>
    <col min="10753" max="10756" width="30.88671875" style="21" customWidth="1"/>
    <col min="10757" max="10763" width="20.6640625" style="21" customWidth="1"/>
    <col min="10764" max="11008" width="10.6640625" style="21"/>
    <col min="11009" max="11012" width="30.88671875" style="21" customWidth="1"/>
    <col min="11013" max="11019" width="20.6640625" style="21" customWidth="1"/>
    <col min="11020" max="11264" width="10.6640625" style="21"/>
    <col min="11265" max="11268" width="30.88671875" style="21" customWidth="1"/>
    <col min="11269" max="11275" width="20.6640625" style="21" customWidth="1"/>
    <col min="11276" max="11520" width="10.6640625" style="21"/>
    <col min="11521" max="11524" width="30.88671875" style="21" customWidth="1"/>
    <col min="11525" max="11531" width="20.6640625" style="21" customWidth="1"/>
    <col min="11532" max="11776" width="10.6640625" style="21"/>
    <col min="11777" max="11780" width="30.88671875" style="21" customWidth="1"/>
    <col min="11781" max="11787" width="20.6640625" style="21" customWidth="1"/>
    <col min="11788" max="12032" width="10.6640625" style="21"/>
    <col min="12033" max="12036" width="30.88671875" style="21" customWidth="1"/>
    <col min="12037" max="12043" width="20.6640625" style="21" customWidth="1"/>
    <col min="12044" max="12288" width="10.6640625" style="21"/>
    <col min="12289" max="12292" width="30.88671875" style="21" customWidth="1"/>
    <col min="12293" max="12299" width="20.6640625" style="21" customWidth="1"/>
    <col min="12300" max="12544" width="10.6640625" style="21"/>
    <col min="12545" max="12548" width="30.88671875" style="21" customWidth="1"/>
    <col min="12549" max="12555" width="20.6640625" style="21" customWidth="1"/>
    <col min="12556" max="12800" width="10.6640625" style="21"/>
    <col min="12801" max="12804" width="30.88671875" style="21" customWidth="1"/>
    <col min="12805" max="12811" width="20.6640625" style="21" customWidth="1"/>
    <col min="12812" max="13056" width="10.6640625" style="21"/>
    <col min="13057" max="13060" width="30.88671875" style="21" customWidth="1"/>
    <col min="13061" max="13067" width="20.6640625" style="21" customWidth="1"/>
    <col min="13068" max="13312" width="10.6640625" style="21"/>
    <col min="13313" max="13316" width="30.88671875" style="21" customWidth="1"/>
    <col min="13317" max="13323" width="20.6640625" style="21" customWidth="1"/>
    <col min="13324" max="13568" width="10.6640625" style="21"/>
    <col min="13569" max="13572" width="30.88671875" style="21" customWidth="1"/>
    <col min="13573" max="13579" width="20.6640625" style="21" customWidth="1"/>
    <col min="13580" max="13824" width="10.6640625" style="21"/>
    <col min="13825" max="13828" width="30.88671875" style="21" customWidth="1"/>
    <col min="13829" max="13835" width="20.6640625" style="21" customWidth="1"/>
    <col min="13836" max="14080" width="10.6640625" style="21"/>
    <col min="14081" max="14084" width="30.88671875" style="21" customWidth="1"/>
    <col min="14085" max="14091" width="20.6640625" style="21" customWidth="1"/>
    <col min="14092" max="14336" width="10.6640625" style="21"/>
    <col min="14337" max="14340" width="30.88671875" style="21" customWidth="1"/>
    <col min="14341" max="14347" width="20.6640625" style="21" customWidth="1"/>
    <col min="14348" max="14592" width="10.6640625" style="21"/>
    <col min="14593" max="14596" width="30.88671875" style="21" customWidth="1"/>
    <col min="14597" max="14603" width="20.6640625" style="21" customWidth="1"/>
    <col min="14604" max="14848" width="10.6640625" style="21"/>
    <col min="14849" max="14852" width="30.88671875" style="21" customWidth="1"/>
    <col min="14853" max="14859" width="20.6640625" style="21" customWidth="1"/>
    <col min="14860" max="15104" width="10.6640625" style="21"/>
    <col min="15105" max="15108" width="30.88671875" style="21" customWidth="1"/>
    <col min="15109" max="15115" width="20.6640625" style="21" customWidth="1"/>
    <col min="15116" max="15360" width="10.6640625" style="21"/>
    <col min="15361" max="15364" width="30.88671875" style="21" customWidth="1"/>
    <col min="15365" max="15371" width="20.6640625" style="21" customWidth="1"/>
    <col min="15372" max="15616" width="10.6640625" style="21"/>
    <col min="15617" max="15620" width="30.88671875" style="21" customWidth="1"/>
    <col min="15621" max="15627" width="20.6640625" style="21" customWidth="1"/>
    <col min="15628" max="15872" width="10.6640625" style="21"/>
    <col min="15873" max="15876" width="30.88671875" style="21" customWidth="1"/>
    <col min="15877" max="15883" width="20.6640625" style="21" customWidth="1"/>
    <col min="15884" max="16128" width="10.6640625" style="21"/>
    <col min="16129" max="16132" width="30.88671875" style="21" customWidth="1"/>
    <col min="16133" max="16139" width="20.6640625" style="21" customWidth="1"/>
    <col min="16140" max="16384" width="10.6640625" style="21"/>
  </cols>
  <sheetData>
    <row r="1" spans="1:11" ht="16.2" thickBot="1" x14ac:dyDescent="0.35">
      <c r="A1" s="22" t="s">
        <v>4196</v>
      </c>
      <c r="B1" s="40"/>
      <c r="C1" s="26"/>
      <c r="D1" s="26"/>
      <c r="E1" s="26"/>
      <c r="F1" s="26"/>
      <c r="G1" s="26"/>
      <c r="H1" s="26"/>
      <c r="I1" s="26"/>
      <c r="J1" s="26"/>
      <c r="K1" s="27"/>
    </row>
    <row r="2" spans="1:11" ht="79.95" customHeight="1" thickBot="1" x14ac:dyDescent="0.35">
      <c r="A2" s="39" t="s">
        <v>4407</v>
      </c>
      <c r="B2" s="41"/>
      <c r="C2" s="28"/>
      <c r="D2" s="28"/>
      <c r="E2" s="28"/>
      <c r="F2" s="28"/>
      <c r="G2" s="28"/>
      <c r="H2" s="28"/>
      <c r="I2" s="28"/>
      <c r="J2" s="28"/>
      <c r="K2" s="29"/>
    </row>
    <row r="3" spans="1:11" ht="30" customHeight="1" x14ac:dyDescent="0.3">
      <c r="A3" s="38" t="s">
        <v>0</v>
      </c>
      <c r="B3" s="33" t="s">
        <v>55</v>
      </c>
      <c r="C3" s="89" t="s">
        <v>4179</v>
      </c>
      <c r="D3" s="89"/>
      <c r="E3" s="75" t="s">
        <v>4180</v>
      </c>
      <c r="F3" s="75" t="s">
        <v>4181</v>
      </c>
      <c r="G3" s="75" t="s">
        <v>4182</v>
      </c>
      <c r="H3" s="75" t="s">
        <v>4183</v>
      </c>
      <c r="I3" s="75" t="s">
        <v>4184</v>
      </c>
      <c r="J3" s="75" t="s">
        <v>53</v>
      </c>
      <c r="K3" s="35" t="s">
        <v>4185</v>
      </c>
    </row>
    <row r="4" spans="1:11" ht="51" customHeight="1" x14ac:dyDescent="0.3">
      <c r="A4" s="77" t="s">
        <v>7</v>
      </c>
      <c r="B4" s="74" t="s">
        <v>3055</v>
      </c>
      <c r="C4" s="90" t="s">
        <v>3050</v>
      </c>
      <c r="D4" s="90"/>
      <c r="E4" s="76" t="s">
        <v>66</v>
      </c>
      <c r="F4" s="76" t="s">
        <v>15</v>
      </c>
      <c r="G4" s="76" t="s">
        <v>67</v>
      </c>
      <c r="H4" s="74" t="s">
        <v>758</v>
      </c>
      <c r="I4" s="74">
        <v>13.8</v>
      </c>
      <c r="J4" s="74" t="s">
        <v>69</v>
      </c>
      <c r="K4" s="78">
        <v>1</v>
      </c>
    </row>
    <row r="5" spans="1:11" ht="30" customHeight="1" x14ac:dyDescent="0.3">
      <c r="A5" s="87" t="s">
        <v>41</v>
      </c>
      <c r="B5" s="88"/>
      <c r="C5" s="88"/>
      <c r="D5" s="88"/>
      <c r="E5" s="88" t="s">
        <v>4186</v>
      </c>
      <c r="F5" s="88"/>
      <c r="G5" s="88"/>
      <c r="H5" s="88"/>
      <c r="I5" s="88"/>
      <c r="J5" s="88"/>
      <c r="K5" s="91"/>
    </row>
    <row r="6" spans="1:11" ht="100.2" customHeight="1" x14ac:dyDescent="0.3">
      <c r="A6" s="92" t="s">
        <v>3852</v>
      </c>
      <c r="B6" s="93"/>
      <c r="C6" s="93"/>
      <c r="D6" s="93"/>
      <c r="E6" s="93"/>
      <c r="F6" s="93"/>
      <c r="G6" s="93"/>
      <c r="H6" s="93"/>
      <c r="I6" s="93"/>
      <c r="J6" s="93"/>
      <c r="K6" s="94"/>
    </row>
    <row r="7" spans="1:11" ht="30" customHeight="1" x14ac:dyDescent="0.3">
      <c r="A7" s="87" t="s">
        <v>42</v>
      </c>
      <c r="B7" s="88"/>
      <c r="C7" s="88"/>
      <c r="D7" s="88"/>
      <c r="E7" s="93"/>
      <c r="F7" s="93"/>
      <c r="G7" s="93"/>
      <c r="H7" s="93"/>
      <c r="I7" s="93"/>
      <c r="J7" s="93"/>
      <c r="K7" s="94"/>
    </row>
    <row r="8" spans="1:11" ht="100.2" customHeight="1" x14ac:dyDescent="0.3">
      <c r="A8" s="100" t="s">
        <v>3051</v>
      </c>
      <c r="B8" s="101"/>
      <c r="C8" s="101"/>
      <c r="D8" s="102"/>
      <c r="E8" s="93"/>
      <c r="F8" s="93"/>
      <c r="G8" s="93"/>
      <c r="H8" s="93"/>
      <c r="I8" s="93"/>
      <c r="J8" s="93"/>
      <c r="K8" s="94"/>
    </row>
    <row r="9" spans="1:11" ht="30" customHeight="1" x14ac:dyDescent="0.3">
      <c r="A9" s="87" t="s">
        <v>43</v>
      </c>
      <c r="B9" s="88"/>
      <c r="C9" s="88"/>
      <c r="D9" s="88"/>
      <c r="E9" s="93"/>
      <c r="F9" s="93"/>
      <c r="G9" s="93"/>
      <c r="H9" s="93"/>
      <c r="I9" s="93"/>
      <c r="J9" s="93"/>
      <c r="K9" s="94"/>
    </row>
    <row r="10" spans="1:11" ht="199.95" customHeight="1" x14ac:dyDescent="0.3">
      <c r="A10" s="95" t="s">
        <v>3052</v>
      </c>
      <c r="B10" s="90"/>
      <c r="C10" s="90"/>
      <c r="D10" s="90"/>
      <c r="E10" s="93"/>
      <c r="F10" s="93"/>
      <c r="G10" s="93"/>
      <c r="H10" s="93"/>
      <c r="I10" s="93"/>
      <c r="J10" s="93"/>
      <c r="K10" s="94"/>
    </row>
    <row r="11" spans="1:11" ht="30" customHeight="1" x14ac:dyDescent="0.3">
      <c r="A11" s="87" t="s">
        <v>4187</v>
      </c>
      <c r="B11" s="88"/>
      <c r="C11" s="88"/>
      <c r="D11" s="88"/>
      <c r="E11" s="93"/>
      <c r="F11" s="93"/>
      <c r="G11" s="93"/>
      <c r="H11" s="93"/>
      <c r="I11" s="93"/>
      <c r="J11" s="93"/>
      <c r="K11" s="94"/>
    </row>
    <row r="12" spans="1:11" ht="150" customHeight="1" x14ac:dyDescent="0.3">
      <c r="A12" s="100" t="s">
        <v>3054</v>
      </c>
      <c r="B12" s="101"/>
      <c r="C12" s="101"/>
      <c r="D12" s="102"/>
      <c r="E12" s="93"/>
      <c r="F12" s="93"/>
      <c r="G12" s="93"/>
      <c r="H12" s="93"/>
      <c r="I12" s="93"/>
      <c r="J12" s="93"/>
      <c r="K12" s="94"/>
    </row>
    <row r="13" spans="1:11" ht="30" customHeight="1" x14ac:dyDescent="0.3">
      <c r="A13" s="87" t="s">
        <v>4188</v>
      </c>
      <c r="B13" s="88"/>
      <c r="C13" s="88"/>
      <c r="D13" s="88"/>
      <c r="E13" s="93"/>
      <c r="F13" s="93"/>
      <c r="G13" s="93"/>
      <c r="H13" s="93"/>
      <c r="I13" s="93"/>
      <c r="J13" s="93"/>
      <c r="K13" s="94"/>
    </row>
    <row r="14" spans="1:11" ht="19.95" customHeight="1" x14ac:dyDescent="0.3">
      <c r="A14" s="92"/>
      <c r="B14" s="93"/>
      <c r="C14" s="93"/>
      <c r="D14" s="93"/>
      <c r="E14" s="93"/>
      <c r="F14" s="93"/>
      <c r="G14" s="93"/>
      <c r="H14" s="93"/>
      <c r="I14" s="93"/>
      <c r="J14" s="93"/>
      <c r="K14" s="94"/>
    </row>
    <row r="15" spans="1:11" ht="30" customHeight="1" x14ac:dyDescent="0.3">
      <c r="A15" s="87" t="s">
        <v>4189</v>
      </c>
      <c r="B15" s="32" t="s">
        <v>4190</v>
      </c>
      <c r="C15" s="72" t="s">
        <v>4191</v>
      </c>
      <c r="D15" s="72" t="s">
        <v>4192</v>
      </c>
      <c r="E15" s="93"/>
      <c r="F15" s="93"/>
      <c r="G15" s="93"/>
      <c r="H15" s="93"/>
      <c r="I15" s="93"/>
      <c r="J15" s="93"/>
      <c r="K15" s="94"/>
    </row>
    <row r="16" spans="1:11" ht="30" customHeight="1" x14ac:dyDescent="0.3">
      <c r="A16" s="87"/>
      <c r="B16" s="74">
        <v>2</v>
      </c>
      <c r="C16" s="86">
        <v>46084</v>
      </c>
      <c r="D16" s="86">
        <v>46145</v>
      </c>
      <c r="E16" s="93"/>
      <c r="F16" s="93"/>
      <c r="G16" s="93"/>
      <c r="H16" s="93"/>
      <c r="I16" s="93"/>
      <c r="J16" s="93"/>
      <c r="K16" s="94"/>
    </row>
    <row r="17" spans="1:11" ht="30" customHeight="1" x14ac:dyDescent="0.3">
      <c r="A17" s="87" t="s">
        <v>4193</v>
      </c>
      <c r="B17" s="103">
        <v>3326.09</v>
      </c>
      <c r="C17" s="88" t="s">
        <v>4194</v>
      </c>
      <c r="D17" s="93"/>
      <c r="E17" s="72">
        <v>2025</v>
      </c>
      <c r="F17" s="72">
        <v>2026</v>
      </c>
      <c r="G17" s="72">
        <v>2027</v>
      </c>
      <c r="H17" s="72">
        <v>2028</v>
      </c>
      <c r="I17" s="72">
        <v>2029</v>
      </c>
      <c r="J17" s="72">
        <v>2030</v>
      </c>
      <c r="K17" s="73">
        <v>2031</v>
      </c>
    </row>
    <row r="18" spans="1:11" ht="30" customHeight="1" x14ac:dyDescent="0.3">
      <c r="A18" s="87"/>
      <c r="B18" s="104"/>
      <c r="C18" s="88"/>
      <c r="D18" s="93"/>
      <c r="E18" s="74"/>
      <c r="F18" s="74" t="s">
        <v>4374</v>
      </c>
      <c r="G18" s="74"/>
      <c r="H18" s="74"/>
      <c r="I18" s="74"/>
      <c r="J18" s="74"/>
      <c r="K18" s="78"/>
    </row>
    <row r="19" spans="1:11" x14ac:dyDescent="0.3">
      <c r="A19" s="87" t="s">
        <v>4195</v>
      </c>
      <c r="B19" s="88"/>
      <c r="C19" s="88"/>
      <c r="D19" s="88"/>
      <c r="E19" s="88"/>
      <c r="F19" s="88"/>
      <c r="G19" s="88"/>
      <c r="H19" s="88"/>
      <c r="I19" s="88"/>
      <c r="J19" s="88"/>
      <c r="K19" s="91"/>
    </row>
    <row r="20" spans="1:11" ht="100.2" customHeight="1" thickBot="1" x14ac:dyDescent="0.35">
      <c r="A20" s="96"/>
      <c r="B20" s="97"/>
      <c r="C20" s="97"/>
      <c r="D20" s="97"/>
      <c r="E20" s="97"/>
      <c r="F20" s="97"/>
      <c r="G20" s="97"/>
      <c r="H20" s="97"/>
      <c r="I20" s="97"/>
      <c r="J20" s="97"/>
      <c r="K20" s="98"/>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E6" sqref="E6:K16"/>
    </sheetView>
  </sheetViews>
  <sheetFormatPr baseColWidth="10" defaultColWidth="10.6640625" defaultRowHeight="15.6" x14ac:dyDescent="0.3"/>
  <cols>
    <col min="1" max="4" width="30.88671875" style="21" customWidth="1"/>
    <col min="5" max="7" width="20.6640625" style="21" customWidth="1"/>
    <col min="8" max="8" width="23.5546875" style="21" customWidth="1"/>
    <col min="9" max="11" width="20.6640625" style="21" customWidth="1"/>
    <col min="12" max="256" width="10.6640625" style="21"/>
    <col min="257" max="260" width="30.88671875" style="21" customWidth="1"/>
    <col min="261" max="267" width="20.6640625" style="21" customWidth="1"/>
    <col min="268" max="512" width="10.6640625" style="21"/>
    <col min="513" max="516" width="30.88671875" style="21" customWidth="1"/>
    <col min="517" max="523" width="20.6640625" style="21" customWidth="1"/>
    <col min="524" max="768" width="10.6640625" style="21"/>
    <col min="769" max="772" width="30.88671875" style="21" customWidth="1"/>
    <col min="773" max="779" width="20.6640625" style="21" customWidth="1"/>
    <col min="780" max="1024" width="10.6640625" style="21"/>
    <col min="1025" max="1028" width="30.88671875" style="21" customWidth="1"/>
    <col min="1029" max="1035" width="20.6640625" style="21" customWidth="1"/>
    <col min="1036" max="1280" width="10.6640625" style="21"/>
    <col min="1281" max="1284" width="30.88671875" style="21" customWidth="1"/>
    <col min="1285" max="1291" width="20.6640625" style="21" customWidth="1"/>
    <col min="1292" max="1536" width="10.6640625" style="21"/>
    <col min="1537" max="1540" width="30.88671875" style="21" customWidth="1"/>
    <col min="1541" max="1547" width="20.6640625" style="21" customWidth="1"/>
    <col min="1548" max="1792" width="10.6640625" style="21"/>
    <col min="1793" max="1796" width="30.88671875" style="21" customWidth="1"/>
    <col min="1797" max="1803" width="20.6640625" style="21" customWidth="1"/>
    <col min="1804" max="2048" width="10.6640625" style="21"/>
    <col min="2049" max="2052" width="30.88671875" style="21" customWidth="1"/>
    <col min="2053" max="2059" width="20.6640625" style="21" customWidth="1"/>
    <col min="2060" max="2304" width="10.6640625" style="21"/>
    <col min="2305" max="2308" width="30.88671875" style="21" customWidth="1"/>
    <col min="2309" max="2315" width="20.6640625" style="21" customWidth="1"/>
    <col min="2316" max="2560" width="10.6640625" style="21"/>
    <col min="2561" max="2564" width="30.88671875" style="21" customWidth="1"/>
    <col min="2565" max="2571" width="20.6640625" style="21" customWidth="1"/>
    <col min="2572" max="2816" width="10.6640625" style="21"/>
    <col min="2817" max="2820" width="30.88671875" style="21" customWidth="1"/>
    <col min="2821" max="2827" width="20.6640625" style="21" customWidth="1"/>
    <col min="2828" max="3072" width="10.6640625" style="21"/>
    <col min="3073" max="3076" width="30.88671875" style="21" customWidth="1"/>
    <col min="3077" max="3083" width="20.6640625" style="21" customWidth="1"/>
    <col min="3084" max="3328" width="10.6640625" style="21"/>
    <col min="3329" max="3332" width="30.88671875" style="21" customWidth="1"/>
    <col min="3333" max="3339" width="20.6640625" style="21" customWidth="1"/>
    <col min="3340" max="3584" width="10.6640625" style="21"/>
    <col min="3585" max="3588" width="30.88671875" style="21" customWidth="1"/>
    <col min="3589" max="3595" width="20.6640625" style="21" customWidth="1"/>
    <col min="3596" max="3840" width="10.6640625" style="21"/>
    <col min="3841" max="3844" width="30.88671875" style="21" customWidth="1"/>
    <col min="3845" max="3851" width="20.6640625" style="21" customWidth="1"/>
    <col min="3852" max="4096" width="10.6640625" style="21"/>
    <col min="4097" max="4100" width="30.88671875" style="21" customWidth="1"/>
    <col min="4101" max="4107" width="20.6640625" style="21" customWidth="1"/>
    <col min="4108" max="4352" width="10.6640625" style="21"/>
    <col min="4353" max="4356" width="30.88671875" style="21" customWidth="1"/>
    <col min="4357" max="4363" width="20.6640625" style="21" customWidth="1"/>
    <col min="4364" max="4608" width="10.6640625" style="21"/>
    <col min="4609" max="4612" width="30.88671875" style="21" customWidth="1"/>
    <col min="4613" max="4619" width="20.6640625" style="21" customWidth="1"/>
    <col min="4620" max="4864" width="10.6640625" style="21"/>
    <col min="4865" max="4868" width="30.88671875" style="21" customWidth="1"/>
    <col min="4869" max="4875" width="20.6640625" style="21" customWidth="1"/>
    <col min="4876" max="5120" width="10.6640625" style="21"/>
    <col min="5121" max="5124" width="30.88671875" style="21" customWidth="1"/>
    <col min="5125" max="5131" width="20.6640625" style="21" customWidth="1"/>
    <col min="5132" max="5376" width="10.6640625" style="21"/>
    <col min="5377" max="5380" width="30.88671875" style="21" customWidth="1"/>
    <col min="5381" max="5387" width="20.6640625" style="21" customWidth="1"/>
    <col min="5388" max="5632" width="10.6640625" style="21"/>
    <col min="5633" max="5636" width="30.88671875" style="21" customWidth="1"/>
    <col min="5637" max="5643" width="20.6640625" style="21" customWidth="1"/>
    <col min="5644" max="5888" width="10.6640625" style="21"/>
    <col min="5889" max="5892" width="30.88671875" style="21" customWidth="1"/>
    <col min="5893" max="5899" width="20.6640625" style="21" customWidth="1"/>
    <col min="5900" max="6144" width="10.6640625" style="21"/>
    <col min="6145" max="6148" width="30.88671875" style="21" customWidth="1"/>
    <col min="6149" max="6155" width="20.6640625" style="21" customWidth="1"/>
    <col min="6156" max="6400" width="10.6640625" style="21"/>
    <col min="6401" max="6404" width="30.88671875" style="21" customWidth="1"/>
    <col min="6405" max="6411" width="20.6640625" style="21" customWidth="1"/>
    <col min="6412" max="6656" width="10.6640625" style="21"/>
    <col min="6657" max="6660" width="30.88671875" style="21" customWidth="1"/>
    <col min="6661" max="6667" width="20.6640625" style="21" customWidth="1"/>
    <col min="6668" max="6912" width="10.6640625" style="21"/>
    <col min="6913" max="6916" width="30.88671875" style="21" customWidth="1"/>
    <col min="6917" max="6923" width="20.6640625" style="21" customWidth="1"/>
    <col min="6924" max="7168" width="10.6640625" style="21"/>
    <col min="7169" max="7172" width="30.88671875" style="21" customWidth="1"/>
    <col min="7173" max="7179" width="20.6640625" style="21" customWidth="1"/>
    <col min="7180" max="7424" width="10.6640625" style="21"/>
    <col min="7425" max="7428" width="30.88671875" style="21" customWidth="1"/>
    <col min="7429" max="7435" width="20.6640625" style="21" customWidth="1"/>
    <col min="7436" max="7680" width="10.6640625" style="21"/>
    <col min="7681" max="7684" width="30.88671875" style="21" customWidth="1"/>
    <col min="7685" max="7691" width="20.6640625" style="21" customWidth="1"/>
    <col min="7692" max="7936" width="10.6640625" style="21"/>
    <col min="7937" max="7940" width="30.88671875" style="21" customWidth="1"/>
    <col min="7941" max="7947" width="20.6640625" style="21" customWidth="1"/>
    <col min="7948" max="8192" width="10.6640625" style="21"/>
    <col min="8193" max="8196" width="30.88671875" style="21" customWidth="1"/>
    <col min="8197" max="8203" width="20.6640625" style="21" customWidth="1"/>
    <col min="8204" max="8448" width="10.6640625" style="21"/>
    <col min="8449" max="8452" width="30.88671875" style="21" customWidth="1"/>
    <col min="8453" max="8459" width="20.6640625" style="21" customWidth="1"/>
    <col min="8460" max="8704" width="10.6640625" style="21"/>
    <col min="8705" max="8708" width="30.88671875" style="21" customWidth="1"/>
    <col min="8709" max="8715" width="20.6640625" style="21" customWidth="1"/>
    <col min="8716" max="8960" width="10.6640625" style="21"/>
    <col min="8961" max="8964" width="30.88671875" style="21" customWidth="1"/>
    <col min="8965" max="8971" width="20.6640625" style="21" customWidth="1"/>
    <col min="8972" max="9216" width="10.6640625" style="21"/>
    <col min="9217" max="9220" width="30.88671875" style="21" customWidth="1"/>
    <col min="9221" max="9227" width="20.6640625" style="21" customWidth="1"/>
    <col min="9228" max="9472" width="10.6640625" style="21"/>
    <col min="9473" max="9476" width="30.88671875" style="21" customWidth="1"/>
    <col min="9477" max="9483" width="20.6640625" style="21" customWidth="1"/>
    <col min="9484" max="9728" width="10.6640625" style="21"/>
    <col min="9729" max="9732" width="30.88671875" style="21" customWidth="1"/>
    <col min="9733" max="9739" width="20.6640625" style="21" customWidth="1"/>
    <col min="9740" max="9984" width="10.6640625" style="21"/>
    <col min="9985" max="9988" width="30.88671875" style="21" customWidth="1"/>
    <col min="9989" max="9995" width="20.6640625" style="21" customWidth="1"/>
    <col min="9996" max="10240" width="10.6640625" style="21"/>
    <col min="10241" max="10244" width="30.88671875" style="21" customWidth="1"/>
    <col min="10245" max="10251" width="20.6640625" style="21" customWidth="1"/>
    <col min="10252" max="10496" width="10.6640625" style="21"/>
    <col min="10497" max="10500" width="30.88671875" style="21" customWidth="1"/>
    <col min="10501" max="10507" width="20.6640625" style="21" customWidth="1"/>
    <col min="10508" max="10752" width="10.6640625" style="21"/>
    <col min="10753" max="10756" width="30.88671875" style="21" customWidth="1"/>
    <col min="10757" max="10763" width="20.6640625" style="21" customWidth="1"/>
    <col min="10764" max="11008" width="10.6640625" style="21"/>
    <col min="11009" max="11012" width="30.88671875" style="21" customWidth="1"/>
    <col min="11013" max="11019" width="20.6640625" style="21" customWidth="1"/>
    <col min="11020" max="11264" width="10.6640625" style="21"/>
    <col min="11265" max="11268" width="30.88671875" style="21" customWidth="1"/>
    <col min="11269" max="11275" width="20.6640625" style="21" customWidth="1"/>
    <col min="11276" max="11520" width="10.6640625" style="21"/>
    <col min="11521" max="11524" width="30.88671875" style="21" customWidth="1"/>
    <col min="11525" max="11531" width="20.6640625" style="21" customWidth="1"/>
    <col min="11532" max="11776" width="10.6640625" style="21"/>
    <col min="11777" max="11780" width="30.88671875" style="21" customWidth="1"/>
    <col min="11781" max="11787" width="20.6640625" style="21" customWidth="1"/>
    <col min="11788" max="12032" width="10.6640625" style="21"/>
    <col min="12033" max="12036" width="30.88671875" style="21" customWidth="1"/>
    <col min="12037" max="12043" width="20.6640625" style="21" customWidth="1"/>
    <col min="12044" max="12288" width="10.6640625" style="21"/>
    <col min="12289" max="12292" width="30.88671875" style="21" customWidth="1"/>
    <col min="12293" max="12299" width="20.6640625" style="21" customWidth="1"/>
    <col min="12300" max="12544" width="10.6640625" style="21"/>
    <col min="12545" max="12548" width="30.88671875" style="21" customWidth="1"/>
    <col min="12549" max="12555" width="20.6640625" style="21" customWidth="1"/>
    <col min="12556" max="12800" width="10.6640625" style="21"/>
    <col min="12801" max="12804" width="30.88671875" style="21" customWidth="1"/>
    <col min="12805" max="12811" width="20.6640625" style="21" customWidth="1"/>
    <col min="12812" max="13056" width="10.6640625" style="21"/>
    <col min="13057" max="13060" width="30.88671875" style="21" customWidth="1"/>
    <col min="13061" max="13067" width="20.6640625" style="21" customWidth="1"/>
    <col min="13068" max="13312" width="10.6640625" style="21"/>
    <col min="13313" max="13316" width="30.88671875" style="21" customWidth="1"/>
    <col min="13317" max="13323" width="20.6640625" style="21" customWidth="1"/>
    <col min="13324" max="13568" width="10.6640625" style="21"/>
    <col min="13569" max="13572" width="30.88671875" style="21" customWidth="1"/>
    <col min="13573" max="13579" width="20.6640625" style="21" customWidth="1"/>
    <col min="13580" max="13824" width="10.6640625" style="21"/>
    <col min="13825" max="13828" width="30.88671875" style="21" customWidth="1"/>
    <col min="13829" max="13835" width="20.6640625" style="21" customWidth="1"/>
    <col min="13836" max="14080" width="10.6640625" style="21"/>
    <col min="14081" max="14084" width="30.88671875" style="21" customWidth="1"/>
    <col min="14085" max="14091" width="20.6640625" style="21" customWidth="1"/>
    <col min="14092" max="14336" width="10.6640625" style="21"/>
    <col min="14337" max="14340" width="30.88671875" style="21" customWidth="1"/>
    <col min="14341" max="14347" width="20.6640625" style="21" customWidth="1"/>
    <col min="14348" max="14592" width="10.6640625" style="21"/>
    <col min="14593" max="14596" width="30.88671875" style="21" customWidth="1"/>
    <col min="14597" max="14603" width="20.6640625" style="21" customWidth="1"/>
    <col min="14604" max="14848" width="10.6640625" style="21"/>
    <col min="14849" max="14852" width="30.88671875" style="21" customWidth="1"/>
    <col min="14853" max="14859" width="20.6640625" style="21" customWidth="1"/>
    <col min="14860" max="15104" width="10.6640625" style="21"/>
    <col min="15105" max="15108" width="30.88671875" style="21" customWidth="1"/>
    <col min="15109" max="15115" width="20.6640625" style="21" customWidth="1"/>
    <col min="15116" max="15360" width="10.6640625" style="21"/>
    <col min="15361" max="15364" width="30.88671875" style="21" customWidth="1"/>
    <col min="15365" max="15371" width="20.6640625" style="21" customWidth="1"/>
    <col min="15372" max="15616" width="10.6640625" style="21"/>
    <col min="15617" max="15620" width="30.88671875" style="21" customWidth="1"/>
    <col min="15621" max="15627" width="20.6640625" style="21" customWidth="1"/>
    <col min="15628" max="15872" width="10.6640625" style="21"/>
    <col min="15873" max="15876" width="30.88671875" style="21" customWidth="1"/>
    <col min="15877" max="15883" width="20.6640625" style="21" customWidth="1"/>
    <col min="15884" max="16128" width="10.6640625" style="21"/>
    <col min="16129" max="16132" width="30.88671875" style="21" customWidth="1"/>
    <col min="16133" max="16139" width="20.6640625" style="21" customWidth="1"/>
    <col min="16140" max="16384" width="10.6640625" style="21"/>
  </cols>
  <sheetData>
    <row r="1" spans="1:11" ht="16.2" thickBot="1" x14ac:dyDescent="0.35">
      <c r="A1" s="22" t="s">
        <v>4196</v>
      </c>
      <c r="B1" s="40"/>
      <c r="C1" s="26"/>
      <c r="D1" s="26"/>
      <c r="E1" s="26"/>
      <c r="F1" s="26"/>
      <c r="G1" s="26"/>
      <c r="H1" s="26"/>
      <c r="I1" s="26"/>
      <c r="J1" s="26"/>
      <c r="K1" s="27"/>
    </row>
    <row r="2" spans="1:11" ht="79.95" customHeight="1" thickBot="1" x14ac:dyDescent="0.35">
      <c r="A2" s="39" t="s">
        <v>4406</v>
      </c>
      <c r="B2" s="41"/>
      <c r="C2" s="28"/>
      <c r="D2" s="28"/>
      <c r="E2" s="28"/>
      <c r="F2" s="28"/>
      <c r="G2" s="28"/>
      <c r="H2" s="28"/>
      <c r="I2" s="28"/>
      <c r="J2" s="28"/>
      <c r="K2" s="29"/>
    </row>
    <row r="3" spans="1:11" ht="30" customHeight="1" x14ac:dyDescent="0.3">
      <c r="A3" s="38" t="s">
        <v>0</v>
      </c>
      <c r="B3" s="33" t="s">
        <v>55</v>
      </c>
      <c r="C3" s="89" t="s">
        <v>4179</v>
      </c>
      <c r="D3" s="89"/>
      <c r="E3" s="75" t="s">
        <v>4180</v>
      </c>
      <c r="F3" s="75" t="s">
        <v>4181</v>
      </c>
      <c r="G3" s="75" t="s">
        <v>4182</v>
      </c>
      <c r="H3" s="75" t="s">
        <v>4183</v>
      </c>
      <c r="I3" s="75" t="s">
        <v>4184</v>
      </c>
      <c r="J3" s="75" t="s">
        <v>53</v>
      </c>
      <c r="K3" s="35" t="s">
        <v>4185</v>
      </c>
    </row>
    <row r="4" spans="1:11" ht="51" customHeight="1" x14ac:dyDescent="0.3">
      <c r="A4" s="77" t="s">
        <v>7</v>
      </c>
      <c r="B4" s="74" t="s">
        <v>3055</v>
      </c>
      <c r="C4" s="90" t="s">
        <v>3062</v>
      </c>
      <c r="D4" s="90"/>
      <c r="E4" s="76" t="s">
        <v>66</v>
      </c>
      <c r="F4" s="76" t="s">
        <v>15</v>
      </c>
      <c r="G4" s="76" t="s">
        <v>67</v>
      </c>
      <c r="H4" s="74" t="s">
        <v>3061</v>
      </c>
      <c r="I4" s="74">
        <v>13.8</v>
      </c>
      <c r="J4" s="74" t="s">
        <v>69</v>
      </c>
      <c r="K4" s="78">
        <v>1</v>
      </c>
    </row>
    <row r="5" spans="1:11" ht="30" customHeight="1" x14ac:dyDescent="0.3">
      <c r="A5" s="87" t="s">
        <v>41</v>
      </c>
      <c r="B5" s="88"/>
      <c r="C5" s="88"/>
      <c r="D5" s="88"/>
      <c r="E5" s="88" t="s">
        <v>4186</v>
      </c>
      <c r="F5" s="88"/>
      <c r="G5" s="88"/>
      <c r="H5" s="88"/>
      <c r="I5" s="88"/>
      <c r="J5" s="88"/>
      <c r="K5" s="91"/>
    </row>
    <row r="6" spans="1:11" ht="100.2" customHeight="1" x14ac:dyDescent="0.3">
      <c r="A6" s="92" t="s">
        <v>4176</v>
      </c>
      <c r="B6" s="93"/>
      <c r="C6" s="93"/>
      <c r="D6" s="93"/>
      <c r="E6" s="93"/>
      <c r="F6" s="93"/>
      <c r="G6" s="93"/>
      <c r="H6" s="93"/>
      <c r="I6" s="93"/>
      <c r="J6" s="93"/>
      <c r="K6" s="94"/>
    </row>
    <row r="7" spans="1:11" ht="30" customHeight="1" x14ac:dyDescent="0.3">
      <c r="A7" s="87" t="s">
        <v>42</v>
      </c>
      <c r="B7" s="88"/>
      <c r="C7" s="88"/>
      <c r="D7" s="88"/>
      <c r="E7" s="93"/>
      <c r="F7" s="93"/>
      <c r="G7" s="93"/>
      <c r="H7" s="93"/>
      <c r="I7" s="93"/>
      <c r="J7" s="93"/>
      <c r="K7" s="94"/>
    </row>
    <row r="8" spans="1:11" ht="100.2" customHeight="1" x14ac:dyDescent="0.3">
      <c r="A8" s="100" t="s">
        <v>3051</v>
      </c>
      <c r="B8" s="101"/>
      <c r="C8" s="101"/>
      <c r="D8" s="102"/>
      <c r="E8" s="93"/>
      <c r="F8" s="93"/>
      <c r="G8" s="93"/>
      <c r="H8" s="93"/>
      <c r="I8" s="93"/>
      <c r="J8" s="93"/>
      <c r="K8" s="94"/>
    </row>
    <row r="9" spans="1:11" ht="30" customHeight="1" x14ac:dyDescent="0.3">
      <c r="A9" s="87" t="s">
        <v>43</v>
      </c>
      <c r="B9" s="88"/>
      <c r="C9" s="88"/>
      <c r="D9" s="88"/>
      <c r="E9" s="93"/>
      <c r="F9" s="93"/>
      <c r="G9" s="93"/>
      <c r="H9" s="93"/>
      <c r="I9" s="93"/>
      <c r="J9" s="93"/>
      <c r="K9" s="94"/>
    </row>
    <row r="10" spans="1:11" ht="199.95" customHeight="1" x14ac:dyDescent="0.3">
      <c r="A10" s="95" t="s">
        <v>3052</v>
      </c>
      <c r="B10" s="90"/>
      <c r="C10" s="90"/>
      <c r="D10" s="90"/>
      <c r="E10" s="93"/>
      <c r="F10" s="93"/>
      <c r="G10" s="93"/>
      <c r="H10" s="93"/>
      <c r="I10" s="93"/>
      <c r="J10" s="93"/>
      <c r="K10" s="94"/>
    </row>
    <row r="11" spans="1:11" ht="30" customHeight="1" x14ac:dyDescent="0.3">
      <c r="A11" s="87" t="s">
        <v>4187</v>
      </c>
      <c r="B11" s="88"/>
      <c r="C11" s="88"/>
      <c r="D11" s="88"/>
      <c r="E11" s="93"/>
      <c r="F11" s="93"/>
      <c r="G11" s="93"/>
      <c r="H11" s="93"/>
      <c r="I11" s="93"/>
      <c r="J11" s="93"/>
      <c r="K11" s="94"/>
    </row>
    <row r="12" spans="1:11" ht="150" customHeight="1" x14ac:dyDescent="0.3">
      <c r="A12" s="100" t="s">
        <v>3054</v>
      </c>
      <c r="B12" s="101"/>
      <c r="C12" s="101"/>
      <c r="D12" s="102"/>
      <c r="E12" s="93"/>
      <c r="F12" s="93"/>
      <c r="G12" s="93"/>
      <c r="H12" s="93"/>
      <c r="I12" s="93"/>
      <c r="J12" s="93"/>
      <c r="K12" s="94"/>
    </row>
    <row r="13" spans="1:11" ht="30" customHeight="1" x14ac:dyDescent="0.3">
      <c r="A13" s="87" t="s">
        <v>4188</v>
      </c>
      <c r="B13" s="88"/>
      <c r="C13" s="88"/>
      <c r="D13" s="88"/>
      <c r="E13" s="93"/>
      <c r="F13" s="93"/>
      <c r="G13" s="93"/>
      <c r="H13" s="93"/>
      <c r="I13" s="93"/>
      <c r="J13" s="93"/>
      <c r="K13" s="94"/>
    </row>
    <row r="14" spans="1:11" ht="19.95" customHeight="1" x14ac:dyDescent="0.3">
      <c r="A14" s="92"/>
      <c r="B14" s="93"/>
      <c r="C14" s="93"/>
      <c r="D14" s="93"/>
      <c r="E14" s="93"/>
      <c r="F14" s="93"/>
      <c r="G14" s="93"/>
      <c r="H14" s="93"/>
      <c r="I14" s="93"/>
      <c r="J14" s="93"/>
      <c r="K14" s="94"/>
    </row>
    <row r="15" spans="1:11" ht="30" customHeight="1" x14ac:dyDescent="0.3">
      <c r="A15" s="87" t="s">
        <v>4189</v>
      </c>
      <c r="B15" s="32" t="s">
        <v>4190</v>
      </c>
      <c r="C15" s="72" t="s">
        <v>4191</v>
      </c>
      <c r="D15" s="72" t="s">
        <v>4192</v>
      </c>
      <c r="E15" s="93"/>
      <c r="F15" s="93"/>
      <c r="G15" s="93"/>
      <c r="H15" s="93"/>
      <c r="I15" s="93"/>
      <c r="J15" s="93"/>
      <c r="K15" s="94"/>
    </row>
    <row r="16" spans="1:11" ht="30" customHeight="1" x14ac:dyDescent="0.3">
      <c r="A16" s="87"/>
      <c r="B16" s="74">
        <v>3</v>
      </c>
      <c r="C16" s="86">
        <v>46084</v>
      </c>
      <c r="D16" s="86">
        <v>46176</v>
      </c>
      <c r="E16" s="93"/>
      <c r="F16" s="93"/>
      <c r="G16" s="93"/>
      <c r="H16" s="93"/>
      <c r="I16" s="93"/>
      <c r="J16" s="93"/>
      <c r="K16" s="94"/>
    </row>
    <row r="17" spans="1:11" ht="30" customHeight="1" x14ac:dyDescent="0.3">
      <c r="A17" s="87" t="s">
        <v>4193</v>
      </c>
      <c r="B17" s="103">
        <v>18689.5</v>
      </c>
      <c r="C17" s="88" t="s">
        <v>4194</v>
      </c>
      <c r="D17" s="93"/>
      <c r="E17" s="72">
        <v>2025</v>
      </c>
      <c r="F17" s="72">
        <v>2026</v>
      </c>
      <c r="G17" s="72">
        <v>2027</v>
      </c>
      <c r="H17" s="72">
        <v>2028</v>
      </c>
      <c r="I17" s="72">
        <v>2029</v>
      </c>
      <c r="J17" s="72">
        <v>2030</v>
      </c>
      <c r="K17" s="73">
        <v>2031</v>
      </c>
    </row>
    <row r="18" spans="1:11" ht="30" customHeight="1" x14ac:dyDescent="0.3">
      <c r="A18" s="87"/>
      <c r="B18" s="104"/>
      <c r="C18" s="88"/>
      <c r="D18" s="93"/>
      <c r="E18" s="74"/>
      <c r="F18" s="74" t="s">
        <v>4374</v>
      </c>
      <c r="G18" s="74"/>
      <c r="H18" s="74"/>
      <c r="I18" s="74"/>
      <c r="J18" s="74"/>
      <c r="K18" s="78"/>
    </row>
    <row r="19" spans="1:11" x14ac:dyDescent="0.3">
      <c r="A19" s="87" t="s">
        <v>4195</v>
      </c>
      <c r="B19" s="88"/>
      <c r="C19" s="88"/>
      <c r="D19" s="88"/>
      <c r="E19" s="88"/>
      <c r="F19" s="88"/>
      <c r="G19" s="88"/>
      <c r="H19" s="88"/>
      <c r="I19" s="88"/>
      <c r="J19" s="88"/>
      <c r="K19" s="91"/>
    </row>
    <row r="20" spans="1:11" ht="100.2" customHeight="1" thickBot="1" x14ac:dyDescent="0.35">
      <c r="A20" s="96"/>
      <c r="B20" s="97"/>
      <c r="C20" s="97"/>
      <c r="D20" s="97"/>
      <c r="E20" s="97"/>
      <c r="F20" s="97"/>
      <c r="G20" s="97"/>
      <c r="H20" s="97"/>
      <c r="I20" s="97"/>
      <c r="J20" s="97"/>
      <c r="K20" s="98"/>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2" sqref="A2"/>
    </sheetView>
  </sheetViews>
  <sheetFormatPr baseColWidth="10" defaultColWidth="10.6640625" defaultRowHeight="15.6" x14ac:dyDescent="0.3"/>
  <cols>
    <col min="1" max="4" width="30.88671875" style="21" customWidth="1"/>
    <col min="5" max="7" width="20.6640625" style="21" customWidth="1"/>
    <col min="8" max="8" width="23.5546875" style="21" customWidth="1"/>
    <col min="9" max="11" width="20.6640625" style="21" customWidth="1"/>
    <col min="12" max="256" width="10.6640625" style="21"/>
    <col min="257" max="260" width="30.88671875" style="21" customWidth="1"/>
    <col min="261" max="267" width="20.6640625" style="21" customWidth="1"/>
    <col min="268" max="512" width="10.6640625" style="21"/>
    <col min="513" max="516" width="30.88671875" style="21" customWidth="1"/>
    <col min="517" max="523" width="20.6640625" style="21" customWidth="1"/>
    <col min="524" max="768" width="10.6640625" style="21"/>
    <col min="769" max="772" width="30.88671875" style="21" customWidth="1"/>
    <col min="773" max="779" width="20.6640625" style="21" customWidth="1"/>
    <col min="780" max="1024" width="10.6640625" style="21"/>
    <col min="1025" max="1028" width="30.88671875" style="21" customWidth="1"/>
    <col min="1029" max="1035" width="20.6640625" style="21" customWidth="1"/>
    <col min="1036" max="1280" width="10.6640625" style="21"/>
    <col min="1281" max="1284" width="30.88671875" style="21" customWidth="1"/>
    <col min="1285" max="1291" width="20.6640625" style="21" customWidth="1"/>
    <col min="1292" max="1536" width="10.6640625" style="21"/>
    <col min="1537" max="1540" width="30.88671875" style="21" customWidth="1"/>
    <col min="1541" max="1547" width="20.6640625" style="21" customWidth="1"/>
    <col min="1548" max="1792" width="10.6640625" style="21"/>
    <col min="1793" max="1796" width="30.88671875" style="21" customWidth="1"/>
    <col min="1797" max="1803" width="20.6640625" style="21" customWidth="1"/>
    <col min="1804" max="2048" width="10.6640625" style="21"/>
    <col min="2049" max="2052" width="30.88671875" style="21" customWidth="1"/>
    <col min="2053" max="2059" width="20.6640625" style="21" customWidth="1"/>
    <col min="2060" max="2304" width="10.6640625" style="21"/>
    <col min="2305" max="2308" width="30.88671875" style="21" customWidth="1"/>
    <col min="2309" max="2315" width="20.6640625" style="21" customWidth="1"/>
    <col min="2316" max="2560" width="10.6640625" style="21"/>
    <col min="2561" max="2564" width="30.88671875" style="21" customWidth="1"/>
    <col min="2565" max="2571" width="20.6640625" style="21" customWidth="1"/>
    <col min="2572" max="2816" width="10.6640625" style="21"/>
    <col min="2817" max="2820" width="30.88671875" style="21" customWidth="1"/>
    <col min="2821" max="2827" width="20.6640625" style="21" customWidth="1"/>
    <col min="2828" max="3072" width="10.6640625" style="21"/>
    <col min="3073" max="3076" width="30.88671875" style="21" customWidth="1"/>
    <col min="3077" max="3083" width="20.6640625" style="21" customWidth="1"/>
    <col min="3084" max="3328" width="10.6640625" style="21"/>
    <col min="3329" max="3332" width="30.88671875" style="21" customWidth="1"/>
    <col min="3333" max="3339" width="20.6640625" style="21" customWidth="1"/>
    <col min="3340" max="3584" width="10.6640625" style="21"/>
    <col min="3585" max="3588" width="30.88671875" style="21" customWidth="1"/>
    <col min="3589" max="3595" width="20.6640625" style="21" customWidth="1"/>
    <col min="3596" max="3840" width="10.6640625" style="21"/>
    <col min="3841" max="3844" width="30.88671875" style="21" customWidth="1"/>
    <col min="3845" max="3851" width="20.6640625" style="21" customWidth="1"/>
    <col min="3852" max="4096" width="10.6640625" style="21"/>
    <col min="4097" max="4100" width="30.88671875" style="21" customWidth="1"/>
    <col min="4101" max="4107" width="20.6640625" style="21" customWidth="1"/>
    <col min="4108" max="4352" width="10.6640625" style="21"/>
    <col min="4353" max="4356" width="30.88671875" style="21" customWidth="1"/>
    <col min="4357" max="4363" width="20.6640625" style="21" customWidth="1"/>
    <col min="4364" max="4608" width="10.6640625" style="21"/>
    <col min="4609" max="4612" width="30.88671875" style="21" customWidth="1"/>
    <col min="4613" max="4619" width="20.6640625" style="21" customWidth="1"/>
    <col min="4620" max="4864" width="10.6640625" style="21"/>
    <col min="4865" max="4868" width="30.88671875" style="21" customWidth="1"/>
    <col min="4869" max="4875" width="20.6640625" style="21" customWidth="1"/>
    <col min="4876" max="5120" width="10.6640625" style="21"/>
    <col min="5121" max="5124" width="30.88671875" style="21" customWidth="1"/>
    <col min="5125" max="5131" width="20.6640625" style="21" customWidth="1"/>
    <col min="5132" max="5376" width="10.6640625" style="21"/>
    <col min="5377" max="5380" width="30.88671875" style="21" customWidth="1"/>
    <col min="5381" max="5387" width="20.6640625" style="21" customWidth="1"/>
    <col min="5388" max="5632" width="10.6640625" style="21"/>
    <col min="5633" max="5636" width="30.88671875" style="21" customWidth="1"/>
    <col min="5637" max="5643" width="20.6640625" style="21" customWidth="1"/>
    <col min="5644" max="5888" width="10.6640625" style="21"/>
    <col min="5889" max="5892" width="30.88671875" style="21" customWidth="1"/>
    <col min="5893" max="5899" width="20.6640625" style="21" customWidth="1"/>
    <col min="5900" max="6144" width="10.6640625" style="21"/>
    <col min="6145" max="6148" width="30.88671875" style="21" customWidth="1"/>
    <col min="6149" max="6155" width="20.6640625" style="21" customWidth="1"/>
    <col min="6156" max="6400" width="10.6640625" style="21"/>
    <col min="6401" max="6404" width="30.88671875" style="21" customWidth="1"/>
    <col min="6405" max="6411" width="20.6640625" style="21" customWidth="1"/>
    <col min="6412" max="6656" width="10.6640625" style="21"/>
    <col min="6657" max="6660" width="30.88671875" style="21" customWidth="1"/>
    <col min="6661" max="6667" width="20.6640625" style="21" customWidth="1"/>
    <col min="6668" max="6912" width="10.6640625" style="21"/>
    <col min="6913" max="6916" width="30.88671875" style="21" customWidth="1"/>
    <col min="6917" max="6923" width="20.6640625" style="21" customWidth="1"/>
    <col min="6924" max="7168" width="10.6640625" style="21"/>
    <col min="7169" max="7172" width="30.88671875" style="21" customWidth="1"/>
    <col min="7173" max="7179" width="20.6640625" style="21" customWidth="1"/>
    <col min="7180" max="7424" width="10.6640625" style="21"/>
    <col min="7425" max="7428" width="30.88671875" style="21" customWidth="1"/>
    <col min="7429" max="7435" width="20.6640625" style="21" customWidth="1"/>
    <col min="7436" max="7680" width="10.6640625" style="21"/>
    <col min="7681" max="7684" width="30.88671875" style="21" customWidth="1"/>
    <col min="7685" max="7691" width="20.6640625" style="21" customWidth="1"/>
    <col min="7692" max="7936" width="10.6640625" style="21"/>
    <col min="7937" max="7940" width="30.88671875" style="21" customWidth="1"/>
    <col min="7941" max="7947" width="20.6640625" style="21" customWidth="1"/>
    <col min="7948" max="8192" width="10.6640625" style="21"/>
    <col min="8193" max="8196" width="30.88671875" style="21" customWidth="1"/>
    <col min="8197" max="8203" width="20.6640625" style="21" customWidth="1"/>
    <col min="8204" max="8448" width="10.6640625" style="21"/>
    <col min="8449" max="8452" width="30.88671875" style="21" customWidth="1"/>
    <col min="8453" max="8459" width="20.6640625" style="21" customWidth="1"/>
    <col min="8460" max="8704" width="10.6640625" style="21"/>
    <col min="8705" max="8708" width="30.88671875" style="21" customWidth="1"/>
    <col min="8709" max="8715" width="20.6640625" style="21" customWidth="1"/>
    <col min="8716" max="8960" width="10.6640625" style="21"/>
    <col min="8961" max="8964" width="30.88671875" style="21" customWidth="1"/>
    <col min="8965" max="8971" width="20.6640625" style="21" customWidth="1"/>
    <col min="8972" max="9216" width="10.6640625" style="21"/>
    <col min="9217" max="9220" width="30.88671875" style="21" customWidth="1"/>
    <col min="9221" max="9227" width="20.6640625" style="21" customWidth="1"/>
    <col min="9228" max="9472" width="10.6640625" style="21"/>
    <col min="9473" max="9476" width="30.88671875" style="21" customWidth="1"/>
    <col min="9477" max="9483" width="20.6640625" style="21" customWidth="1"/>
    <col min="9484" max="9728" width="10.6640625" style="21"/>
    <col min="9729" max="9732" width="30.88671875" style="21" customWidth="1"/>
    <col min="9733" max="9739" width="20.6640625" style="21" customWidth="1"/>
    <col min="9740" max="9984" width="10.6640625" style="21"/>
    <col min="9985" max="9988" width="30.88671875" style="21" customWidth="1"/>
    <col min="9989" max="9995" width="20.6640625" style="21" customWidth="1"/>
    <col min="9996" max="10240" width="10.6640625" style="21"/>
    <col min="10241" max="10244" width="30.88671875" style="21" customWidth="1"/>
    <col min="10245" max="10251" width="20.6640625" style="21" customWidth="1"/>
    <col min="10252" max="10496" width="10.6640625" style="21"/>
    <col min="10497" max="10500" width="30.88671875" style="21" customWidth="1"/>
    <col min="10501" max="10507" width="20.6640625" style="21" customWidth="1"/>
    <col min="10508" max="10752" width="10.6640625" style="21"/>
    <col min="10753" max="10756" width="30.88671875" style="21" customWidth="1"/>
    <col min="10757" max="10763" width="20.6640625" style="21" customWidth="1"/>
    <col min="10764" max="11008" width="10.6640625" style="21"/>
    <col min="11009" max="11012" width="30.88671875" style="21" customWidth="1"/>
    <col min="11013" max="11019" width="20.6640625" style="21" customWidth="1"/>
    <col min="11020" max="11264" width="10.6640625" style="21"/>
    <col min="11265" max="11268" width="30.88671875" style="21" customWidth="1"/>
    <col min="11269" max="11275" width="20.6640625" style="21" customWidth="1"/>
    <col min="11276" max="11520" width="10.6640625" style="21"/>
    <col min="11521" max="11524" width="30.88671875" style="21" customWidth="1"/>
    <col min="11525" max="11531" width="20.6640625" style="21" customWidth="1"/>
    <col min="11532" max="11776" width="10.6640625" style="21"/>
    <col min="11777" max="11780" width="30.88671875" style="21" customWidth="1"/>
    <col min="11781" max="11787" width="20.6640625" style="21" customWidth="1"/>
    <col min="11788" max="12032" width="10.6640625" style="21"/>
    <col min="12033" max="12036" width="30.88671875" style="21" customWidth="1"/>
    <col min="12037" max="12043" width="20.6640625" style="21" customWidth="1"/>
    <col min="12044" max="12288" width="10.6640625" style="21"/>
    <col min="12289" max="12292" width="30.88671875" style="21" customWidth="1"/>
    <col min="12293" max="12299" width="20.6640625" style="21" customWidth="1"/>
    <col min="12300" max="12544" width="10.6640625" style="21"/>
    <col min="12545" max="12548" width="30.88671875" style="21" customWidth="1"/>
    <col min="12549" max="12555" width="20.6640625" style="21" customWidth="1"/>
    <col min="12556" max="12800" width="10.6640625" style="21"/>
    <col min="12801" max="12804" width="30.88671875" style="21" customWidth="1"/>
    <col min="12805" max="12811" width="20.6640625" style="21" customWidth="1"/>
    <col min="12812" max="13056" width="10.6640625" style="21"/>
    <col min="13057" max="13060" width="30.88671875" style="21" customWidth="1"/>
    <col min="13061" max="13067" width="20.6640625" style="21" customWidth="1"/>
    <col min="13068" max="13312" width="10.6640625" style="21"/>
    <col min="13313" max="13316" width="30.88671875" style="21" customWidth="1"/>
    <col min="13317" max="13323" width="20.6640625" style="21" customWidth="1"/>
    <col min="13324" max="13568" width="10.6640625" style="21"/>
    <col min="13569" max="13572" width="30.88671875" style="21" customWidth="1"/>
    <col min="13573" max="13579" width="20.6640625" style="21" customWidth="1"/>
    <col min="13580" max="13824" width="10.6640625" style="21"/>
    <col min="13825" max="13828" width="30.88671875" style="21" customWidth="1"/>
    <col min="13829" max="13835" width="20.6640625" style="21" customWidth="1"/>
    <col min="13836" max="14080" width="10.6640625" style="21"/>
    <col min="14081" max="14084" width="30.88671875" style="21" customWidth="1"/>
    <col min="14085" max="14091" width="20.6640625" style="21" customWidth="1"/>
    <col min="14092" max="14336" width="10.6640625" style="21"/>
    <col min="14337" max="14340" width="30.88671875" style="21" customWidth="1"/>
    <col min="14341" max="14347" width="20.6640625" style="21" customWidth="1"/>
    <col min="14348" max="14592" width="10.6640625" style="21"/>
    <col min="14593" max="14596" width="30.88671875" style="21" customWidth="1"/>
    <col min="14597" max="14603" width="20.6640625" style="21" customWidth="1"/>
    <col min="14604" max="14848" width="10.6640625" style="21"/>
    <col min="14849" max="14852" width="30.88671875" style="21" customWidth="1"/>
    <col min="14853" max="14859" width="20.6640625" style="21" customWidth="1"/>
    <col min="14860" max="15104" width="10.6640625" style="21"/>
    <col min="15105" max="15108" width="30.88671875" style="21" customWidth="1"/>
    <col min="15109" max="15115" width="20.6640625" style="21" customWidth="1"/>
    <col min="15116" max="15360" width="10.6640625" style="21"/>
    <col min="15361" max="15364" width="30.88671875" style="21" customWidth="1"/>
    <col min="15365" max="15371" width="20.6640625" style="21" customWidth="1"/>
    <col min="15372" max="15616" width="10.6640625" style="21"/>
    <col min="15617" max="15620" width="30.88671875" style="21" customWidth="1"/>
    <col min="15621" max="15627" width="20.6640625" style="21" customWidth="1"/>
    <col min="15628" max="15872" width="10.6640625" style="21"/>
    <col min="15873" max="15876" width="30.88671875" style="21" customWidth="1"/>
    <col min="15877" max="15883" width="20.6640625" style="21" customWidth="1"/>
    <col min="15884" max="16128" width="10.6640625" style="21"/>
    <col min="16129" max="16132" width="30.88671875" style="21" customWidth="1"/>
    <col min="16133" max="16139" width="20.6640625" style="21" customWidth="1"/>
    <col min="16140" max="16384" width="10.6640625" style="21"/>
  </cols>
  <sheetData>
    <row r="1" spans="1:11" ht="16.2" thickBot="1" x14ac:dyDescent="0.35">
      <c r="A1" s="22" t="s">
        <v>4196</v>
      </c>
      <c r="B1" s="40"/>
      <c r="C1" s="26"/>
      <c r="D1" s="26"/>
      <c r="E1" s="26"/>
      <c r="F1" s="26"/>
      <c r="G1" s="26"/>
      <c r="H1" s="26"/>
      <c r="I1" s="26"/>
      <c r="J1" s="26"/>
      <c r="K1" s="27"/>
    </row>
    <row r="2" spans="1:11" ht="79.95" customHeight="1" thickBot="1" x14ac:dyDescent="0.35">
      <c r="A2" s="39" t="s">
        <v>4405</v>
      </c>
      <c r="B2" s="41"/>
      <c r="C2" s="28"/>
      <c r="D2" s="28"/>
      <c r="E2" s="28"/>
      <c r="F2" s="28"/>
      <c r="G2" s="28"/>
      <c r="H2" s="28"/>
      <c r="I2" s="28"/>
      <c r="J2" s="28"/>
      <c r="K2" s="29"/>
    </row>
    <row r="3" spans="1:11" ht="30" customHeight="1" x14ac:dyDescent="0.3">
      <c r="A3" s="38" t="s">
        <v>0</v>
      </c>
      <c r="B3" s="33" t="s">
        <v>55</v>
      </c>
      <c r="C3" s="89" t="s">
        <v>4179</v>
      </c>
      <c r="D3" s="89"/>
      <c r="E3" s="80" t="s">
        <v>4180</v>
      </c>
      <c r="F3" s="80" t="s">
        <v>4181</v>
      </c>
      <c r="G3" s="80" t="s">
        <v>4182</v>
      </c>
      <c r="H3" s="80" t="s">
        <v>4183</v>
      </c>
      <c r="I3" s="80" t="s">
        <v>4184</v>
      </c>
      <c r="J3" s="80" t="s">
        <v>53</v>
      </c>
      <c r="K3" s="35" t="s">
        <v>4185</v>
      </c>
    </row>
    <row r="4" spans="1:11" ht="51" customHeight="1" x14ac:dyDescent="0.3">
      <c r="A4" s="83" t="s">
        <v>7</v>
      </c>
      <c r="B4" s="84" t="s">
        <v>3055</v>
      </c>
      <c r="C4" s="90" t="s">
        <v>3068</v>
      </c>
      <c r="D4" s="90"/>
      <c r="E4" s="81" t="s">
        <v>66</v>
      </c>
      <c r="F4" s="81" t="s">
        <v>3</v>
      </c>
      <c r="G4" s="81" t="s">
        <v>67</v>
      </c>
      <c r="H4" s="84" t="s">
        <v>3067</v>
      </c>
      <c r="I4" s="84">
        <v>13.8</v>
      </c>
      <c r="J4" s="84" t="s">
        <v>69</v>
      </c>
      <c r="K4" s="85">
        <v>1</v>
      </c>
    </row>
    <row r="5" spans="1:11" ht="30" customHeight="1" x14ac:dyDescent="0.3">
      <c r="A5" s="87" t="s">
        <v>41</v>
      </c>
      <c r="B5" s="88"/>
      <c r="C5" s="88"/>
      <c r="D5" s="88"/>
      <c r="E5" s="88" t="s">
        <v>4186</v>
      </c>
      <c r="F5" s="88"/>
      <c r="G5" s="88"/>
      <c r="H5" s="88"/>
      <c r="I5" s="88"/>
      <c r="J5" s="88"/>
      <c r="K5" s="91"/>
    </row>
    <row r="6" spans="1:11" ht="100.2" customHeight="1" x14ac:dyDescent="0.3">
      <c r="A6" s="92" t="s">
        <v>3063</v>
      </c>
      <c r="B6" s="93"/>
      <c r="C6" s="93"/>
      <c r="D6" s="93"/>
      <c r="E6" s="93"/>
      <c r="F6" s="93"/>
      <c r="G6" s="93"/>
      <c r="H6" s="93"/>
      <c r="I6" s="93"/>
      <c r="J6" s="93"/>
      <c r="K6" s="94"/>
    </row>
    <row r="7" spans="1:11" ht="30" customHeight="1" x14ac:dyDescent="0.3">
      <c r="A7" s="87" t="s">
        <v>42</v>
      </c>
      <c r="B7" s="88"/>
      <c r="C7" s="88"/>
      <c r="D7" s="88"/>
      <c r="E7" s="93"/>
      <c r="F7" s="93"/>
      <c r="G7" s="93"/>
      <c r="H7" s="93"/>
      <c r="I7" s="93"/>
      <c r="J7" s="93"/>
      <c r="K7" s="94"/>
    </row>
    <row r="8" spans="1:11" ht="100.2" customHeight="1" x14ac:dyDescent="0.3">
      <c r="A8" s="100" t="s">
        <v>4389</v>
      </c>
      <c r="B8" s="101"/>
      <c r="C8" s="101"/>
      <c r="D8" s="102"/>
      <c r="E8" s="93"/>
      <c r="F8" s="93"/>
      <c r="G8" s="93"/>
      <c r="H8" s="93"/>
      <c r="I8" s="93"/>
      <c r="J8" s="93"/>
      <c r="K8" s="94"/>
    </row>
    <row r="9" spans="1:11" ht="30" customHeight="1" x14ac:dyDescent="0.3">
      <c r="A9" s="87" t="s">
        <v>43</v>
      </c>
      <c r="B9" s="88"/>
      <c r="C9" s="88"/>
      <c r="D9" s="88"/>
      <c r="E9" s="93"/>
      <c r="F9" s="93"/>
      <c r="G9" s="93"/>
      <c r="H9" s="93"/>
      <c r="I9" s="93"/>
      <c r="J9" s="93"/>
      <c r="K9" s="94"/>
    </row>
    <row r="10" spans="1:11" ht="199.95" customHeight="1" x14ac:dyDescent="0.3">
      <c r="A10" s="95" t="s">
        <v>3064</v>
      </c>
      <c r="B10" s="90"/>
      <c r="C10" s="90"/>
      <c r="D10" s="90"/>
      <c r="E10" s="93"/>
      <c r="F10" s="93"/>
      <c r="G10" s="93"/>
      <c r="H10" s="93"/>
      <c r="I10" s="93"/>
      <c r="J10" s="93"/>
      <c r="K10" s="94"/>
    </row>
    <row r="11" spans="1:11" ht="30" customHeight="1" x14ac:dyDescent="0.3">
      <c r="A11" s="87" t="s">
        <v>4187</v>
      </c>
      <c r="B11" s="88"/>
      <c r="C11" s="88"/>
      <c r="D11" s="88"/>
      <c r="E11" s="93"/>
      <c r="F11" s="93"/>
      <c r="G11" s="93"/>
      <c r="H11" s="93"/>
      <c r="I11" s="93"/>
      <c r="J11" s="93"/>
      <c r="K11" s="94"/>
    </row>
    <row r="12" spans="1:11" ht="150" customHeight="1" x14ac:dyDescent="0.3">
      <c r="A12" s="100" t="s">
        <v>3066</v>
      </c>
      <c r="B12" s="101"/>
      <c r="C12" s="101"/>
      <c r="D12" s="102"/>
      <c r="E12" s="93"/>
      <c r="F12" s="93"/>
      <c r="G12" s="93"/>
      <c r="H12" s="93"/>
      <c r="I12" s="93"/>
      <c r="J12" s="93"/>
      <c r="K12" s="94"/>
    </row>
    <row r="13" spans="1:11" ht="30" customHeight="1" x14ac:dyDescent="0.3">
      <c r="A13" s="87" t="s">
        <v>4188</v>
      </c>
      <c r="B13" s="88"/>
      <c r="C13" s="88"/>
      <c r="D13" s="88"/>
      <c r="E13" s="93"/>
      <c r="F13" s="93"/>
      <c r="G13" s="93"/>
      <c r="H13" s="93"/>
      <c r="I13" s="93"/>
      <c r="J13" s="93"/>
      <c r="K13" s="94"/>
    </row>
    <row r="14" spans="1:11" ht="19.95" customHeight="1" x14ac:dyDescent="0.3">
      <c r="A14" s="92"/>
      <c r="B14" s="93"/>
      <c r="C14" s="93"/>
      <c r="D14" s="93"/>
      <c r="E14" s="93"/>
      <c r="F14" s="93"/>
      <c r="G14" s="93"/>
      <c r="H14" s="93"/>
      <c r="I14" s="93"/>
      <c r="J14" s="93"/>
      <c r="K14" s="94"/>
    </row>
    <row r="15" spans="1:11" ht="30" customHeight="1" x14ac:dyDescent="0.3">
      <c r="A15" s="87" t="s">
        <v>4189</v>
      </c>
      <c r="B15" s="32" t="s">
        <v>4190</v>
      </c>
      <c r="C15" s="79" t="s">
        <v>4191</v>
      </c>
      <c r="D15" s="79" t="s">
        <v>4192</v>
      </c>
      <c r="E15" s="93"/>
      <c r="F15" s="93"/>
      <c r="G15" s="93"/>
      <c r="H15" s="93"/>
      <c r="I15" s="93"/>
      <c r="J15" s="93"/>
      <c r="K15" s="94"/>
    </row>
    <row r="16" spans="1:11" ht="30" customHeight="1" x14ac:dyDescent="0.3">
      <c r="A16" s="87"/>
      <c r="B16" s="84">
        <v>3</v>
      </c>
      <c r="C16" s="86">
        <v>46449</v>
      </c>
      <c r="D16" s="86">
        <v>46541</v>
      </c>
      <c r="E16" s="93"/>
      <c r="F16" s="93"/>
      <c r="G16" s="93"/>
      <c r="H16" s="93"/>
      <c r="I16" s="93"/>
      <c r="J16" s="93"/>
      <c r="K16" s="94"/>
    </row>
    <row r="17" spans="1:11" ht="30" customHeight="1" x14ac:dyDescent="0.3">
      <c r="A17" s="87" t="s">
        <v>4193</v>
      </c>
      <c r="B17" s="103">
        <v>12283.15</v>
      </c>
      <c r="C17" s="88" t="s">
        <v>4194</v>
      </c>
      <c r="D17" s="93"/>
      <c r="E17" s="79">
        <v>2025</v>
      </c>
      <c r="F17" s="79">
        <v>2026</v>
      </c>
      <c r="G17" s="79">
        <v>2027</v>
      </c>
      <c r="H17" s="79">
        <v>2028</v>
      </c>
      <c r="I17" s="79">
        <v>2029</v>
      </c>
      <c r="J17" s="79">
        <v>2030</v>
      </c>
      <c r="K17" s="82">
        <v>2031</v>
      </c>
    </row>
    <row r="18" spans="1:11" ht="30" customHeight="1" x14ac:dyDescent="0.3">
      <c r="A18" s="87"/>
      <c r="B18" s="104"/>
      <c r="C18" s="88"/>
      <c r="D18" s="93"/>
      <c r="E18" s="84"/>
      <c r="F18" s="84"/>
      <c r="G18" s="84" t="s">
        <v>4388</v>
      </c>
      <c r="H18" s="84"/>
      <c r="I18" s="84"/>
      <c r="J18" s="84"/>
      <c r="K18" s="85"/>
    </row>
    <row r="19" spans="1:11" x14ac:dyDescent="0.3">
      <c r="A19" s="87" t="s">
        <v>4195</v>
      </c>
      <c r="B19" s="88"/>
      <c r="C19" s="88"/>
      <c r="D19" s="88"/>
      <c r="E19" s="88"/>
      <c r="F19" s="88"/>
      <c r="G19" s="88"/>
      <c r="H19" s="88"/>
      <c r="I19" s="88"/>
      <c r="J19" s="88"/>
      <c r="K19" s="91"/>
    </row>
    <row r="20" spans="1:11" ht="100.2" customHeight="1" thickBot="1" x14ac:dyDescent="0.35">
      <c r="A20" s="96"/>
      <c r="B20" s="97"/>
      <c r="C20" s="97"/>
      <c r="D20" s="97"/>
      <c r="E20" s="97"/>
      <c r="F20" s="97"/>
      <c r="G20" s="97"/>
      <c r="H20" s="97"/>
      <c r="I20" s="97"/>
      <c r="J20" s="97"/>
      <c r="K20" s="98"/>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2" sqref="A2"/>
    </sheetView>
  </sheetViews>
  <sheetFormatPr baseColWidth="10" defaultColWidth="10.6640625" defaultRowHeight="15.6" x14ac:dyDescent="0.3"/>
  <cols>
    <col min="1" max="4" width="30.88671875" style="21" customWidth="1"/>
    <col min="5" max="7" width="20.6640625" style="21" customWidth="1"/>
    <col min="8" max="8" width="23.5546875" style="21" customWidth="1"/>
    <col min="9" max="11" width="20.6640625" style="21" customWidth="1"/>
    <col min="12" max="256" width="10.6640625" style="21"/>
    <col min="257" max="260" width="30.88671875" style="21" customWidth="1"/>
    <col min="261" max="267" width="20.6640625" style="21" customWidth="1"/>
    <col min="268" max="512" width="10.6640625" style="21"/>
    <col min="513" max="516" width="30.88671875" style="21" customWidth="1"/>
    <col min="517" max="523" width="20.6640625" style="21" customWidth="1"/>
    <col min="524" max="768" width="10.6640625" style="21"/>
    <col min="769" max="772" width="30.88671875" style="21" customWidth="1"/>
    <col min="773" max="779" width="20.6640625" style="21" customWidth="1"/>
    <col min="780" max="1024" width="10.6640625" style="21"/>
    <col min="1025" max="1028" width="30.88671875" style="21" customWidth="1"/>
    <col min="1029" max="1035" width="20.6640625" style="21" customWidth="1"/>
    <col min="1036" max="1280" width="10.6640625" style="21"/>
    <col min="1281" max="1284" width="30.88671875" style="21" customWidth="1"/>
    <col min="1285" max="1291" width="20.6640625" style="21" customWidth="1"/>
    <col min="1292" max="1536" width="10.6640625" style="21"/>
    <col min="1537" max="1540" width="30.88671875" style="21" customWidth="1"/>
    <col min="1541" max="1547" width="20.6640625" style="21" customWidth="1"/>
    <col min="1548" max="1792" width="10.6640625" style="21"/>
    <col min="1793" max="1796" width="30.88671875" style="21" customWidth="1"/>
    <col min="1797" max="1803" width="20.6640625" style="21" customWidth="1"/>
    <col min="1804" max="2048" width="10.6640625" style="21"/>
    <col min="2049" max="2052" width="30.88671875" style="21" customWidth="1"/>
    <col min="2053" max="2059" width="20.6640625" style="21" customWidth="1"/>
    <col min="2060" max="2304" width="10.6640625" style="21"/>
    <col min="2305" max="2308" width="30.88671875" style="21" customWidth="1"/>
    <col min="2309" max="2315" width="20.6640625" style="21" customWidth="1"/>
    <col min="2316" max="2560" width="10.6640625" style="21"/>
    <col min="2561" max="2564" width="30.88671875" style="21" customWidth="1"/>
    <col min="2565" max="2571" width="20.6640625" style="21" customWidth="1"/>
    <col min="2572" max="2816" width="10.6640625" style="21"/>
    <col min="2817" max="2820" width="30.88671875" style="21" customWidth="1"/>
    <col min="2821" max="2827" width="20.6640625" style="21" customWidth="1"/>
    <col min="2828" max="3072" width="10.6640625" style="21"/>
    <col min="3073" max="3076" width="30.88671875" style="21" customWidth="1"/>
    <col min="3077" max="3083" width="20.6640625" style="21" customWidth="1"/>
    <col min="3084" max="3328" width="10.6640625" style="21"/>
    <col min="3329" max="3332" width="30.88671875" style="21" customWidth="1"/>
    <col min="3333" max="3339" width="20.6640625" style="21" customWidth="1"/>
    <col min="3340" max="3584" width="10.6640625" style="21"/>
    <col min="3585" max="3588" width="30.88671875" style="21" customWidth="1"/>
    <col min="3589" max="3595" width="20.6640625" style="21" customWidth="1"/>
    <col min="3596" max="3840" width="10.6640625" style="21"/>
    <col min="3841" max="3844" width="30.88671875" style="21" customWidth="1"/>
    <col min="3845" max="3851" width="20.6640625" style="21" customWidth="1"/>
    <col min="3852" max="4096" width="10.6640625" style="21"/>
    <col min="4097" max="4100" width="30.88671875" style="21" customWidth="1"/>
    <col min="4101" max="4107" width="20.6640625" style="21" customWidth="1"/>
    <col min="4108" max="4352" width="10.6640625" style="21"/>
    <col min="4353" max="4356" width="30.88671875" style="21" customWidth="1"/>
    <col min="4357" max="4363" width="20.6640625" style="21" customWidth="1"/>
    <col min="4364" max="4608" width="10.6640625" style="21"/>
    <col min="4609" max="4612" width="30.88671875" style="21" customWidth="1"/>
    <col min="4613" max="4619" width="20.6640625" style="21" customWidth="1"/>
    <col min="4620" max="4864" width="10.6640625" style="21"/>
    <col min="4865" max="4868" width="30.88671875" style="21" customWidth="1"/>
    <col min="4869" max="4875" width="20.6640625" style="21" customWidth="1"/>
    <col min="4876" max="5120" width="10.6640625" style="21"/>
    <col min="5121" max="5124" width="30.88671875" style="21" customWidth="1"/>
    <col min="5125" max="5131" width="20.6640625" style="21" customWidth="1"/>
    <col min="5132" max="5376" width="10.6640625" style="21"/>
    <col min="5377" max="5380" width="30.88671875" style="21" customWidth="1"/>
    <col min="5381" max="5387" width="20.6640625" style="21" customWidth="1"/>
    <col min="5388" max="5632" width="10.6640625" style="21"/>
    <col min="5633" max="5636" width="30.88671875" style="21" customWidth="1"/>
    <col min="5637" max="5643" width="20.6640625" style="21" customWidth="1"/>
    <col min="5644" max="5888" width="10.6640625" style="21"/>
    <col min="5889" max="5892" width="30.88671875" style="21" customWidth="1"/>
    <col min="5893" max="5899" width="20.6640625" style="21" customWidth="1"/>
    <col min="5900" max="6144" width="10.6640625" style="21"/>
    <col min="6145" max="6148" width="30.88671875" style="21" customWidth="1"/>
    <col min="6149" max="6155" width="20.6640625" style="21" customWidth="1"/>
    <col min="6156" max="6400" width="10.6640625" style="21"/>
    <col min="6401" max="6404" width="30.88671875" style="21" customWidth="1"/>
    <col min="6405" max="6411" width="20.6640625" style="21" customWidth="1"/>
    <col min="6412" max="6656" width="10.6640625" style="21"/>
    <col min="6657" max="6660" width="30.88671875" style="21" customWidth="1"/>
    <col min="6661" max="6667" width="20.6640625" style="21" customWidth="1"/>
    <col min="6668" max="6912" width="10.6640625" style="21"/>
    <col min="6913" max="6916" width="30.88671875" style="21" customWidth="1"/>
    <col min="6917" max="6923" width="20.6640625" style="21" customWidth="1"/>
    <col min="6924" max="7168" width="10.6640625" style="21"/>
    <col min="7169" max="7172" width="30.88671875" style="21" customWidth="1"/>
    <col min="7173" max="7179" width="20.6640625" style="21" customWidth="1"/>
    <col min="7180" max="7424" width="10.6640625" style="21"/>
    <col min="7425" max="7428" width="30.88671875" style="21" customWidth="1"/>
    <col min="7429" max="7435" width="20.6640625" style="21" customWidth="1"/>
    <col min="7436" max="7680" width="10.6640625" style="21"/>
    <col min="7681" max="7684" width="30.88671875" style="21" customWidth="1"/>
    <col min="7685" max="7691" width="20.6640625" style="21" customWidth="1"/>
    <col min="7692" max="7936" width="10.6640625" style="21"/>
    <col min="7937" max="7940" width="30.88671875" style="21" customWidth="1"/>
    <col min="7941" max="7947" width="20.6640625" style="21" customWidth="1"/>
    <col min="7948" max="8192" width="10.6640625" style="21"/>
    <col min="8193" max="8196" width="30.88671875" style="21" customWidth="1"/>
    <col min="8197" max="8203" width="20.6640625" style="21" customWidth="1"/>
    <col min="8204" max="8448" width="10.6640625" style="21"/>
    <col min="8449" max="8452" width="30.88671875" style="21" customWidth="1"/>
    <col min="8453" max="8459" width="20.6640625" style="21" customWidth="1"/>
    <col min="8460" max="8704" width="10.6640625" style="21"/>
    <col min="8705" max="8708" width="30.88671875" style="21" customWidth="1"/>
    <col min="8709" max="8715" width="20.6640625" style="21" customWidth="1"/>
    <col min="8716" max="8960" width="10.6640625" style="21"/>
    <col min="8961" max="8964" width="30.88671875" style="21" customWidth="1"/>
    <col min="8965" max="8971" width="20.6640625" style="21" customWidth="1"/>
    <col min="8972" max="9216" width="10.6640625" style="21"/>
    <col min="9217" max="9220" width="30.88671875" style="21" customWidth="1"/>
    <col min="9221" max="9227" width="20.6640625" style="21" customWidth="1"/>
    <col min="9228" max="9472" width="10.6640625" style="21"/>
    <col min="9473" max="9476" width="30.88671875" style="21" customWidth="1"/>
    <col min="9477" max="9483" width="20.6640625" style="21" customWidth="1"/>
    <col min="9484" max="9728" width="10.6640625" style="21"/>
    <col min="9729" max="9732" width="30.88671875" style="21" customWidth="1"/>
    <col min="9733" max="9739" width="20.6640625" style="21" customWidth="1"/>
    <col min="9740" max="9984" width="10.6640625" style="21"/>
    <col min="9985" max="9988" width="30.88671875" style="21" customWidth="1"/>
    <col min="9989" max="9995" width="20.6640625" style="21" customWidth="1"/>
    <col min="9996" max="10240" width="10.6640625" style="21"/>
    <col min="10241" max="10244" width="30.88671875" style="21" customWidth="1"/>
    <col min="10245" max="10251" width="20.6640625" style="21" customWidth="1"/>
    <col min="10252" max="10496" width="10.6640625" style="21"/>
    <col min="10497" max="10500" width="30.88671875" style="21" customWidth="1"/>
    <col min="10501" max="10507" width="20.6640625" style="21" customWidth="1"/>
    <col min="10508" max="10752" width="10.6640625" style="21"/>
    <col min="10753" max="10756" width="30.88671875" style="21" customWidth="1"/>
    <col min="10757" max="10763" width="20.6640625" style="21" customWidth="1"/>
    <col min="10764" max="11008" width="10.6640625" style="21"/>
    <col min="11009" max="11012" width="30.88671875" style="21" customWidth="1"/>
    <col min="11013" max="11019" width="20.6640625" style="21" customWidth="1"/>
    <col min="11020" max="11264" width="10.6640625" style="21"/>
    <col min="11265" max="11268" width="30.88671875" style="21" customWidth="1"/>
    <col min="11269" max="11275" width="20.6640625" style="21" customWidth="1"/>
    <col min="11276" max="11520" width="10.6640625" style="21"/>
    <col min="11521" max="11524" width="30.88671875" style="21" customWidth="1"/>
    <col min="11525" max="11531" width="20.6640625" style="21" customWidth="1"/>
    <col min="11532" max="11776" width="10.6640625" style="21"/>
    <col min="11777" max="11780" width="30.88671875" style="21" customWidth="1"/>
    <col min="11781" max="11787" width="20.6640625" style="21" customWidth="1"/>
    <col min="11788" max="12032" width="10.6640625" style="21"/>
    <col min="12033" max="12036" width="30.88671875" style="21" customWidth="1"/>
    <col min="12037" max="12043" width="20.6640625" style="21" customWidth="1"/>
    <col min="12044" max="12288" width="10.6640625" style="21"/>
    <col min="12289" max="12292" width="30.88671875" style="21" customWidth="1"/>
    <col min="12293" max="12299" width="20.6640625" style="21" customWidth="1"/>
    <col min="12300" max="12544" width="10.6640625" style="21"/>
    <col min="12545" max="12548" width="30.88671875" style="21" customWidth="1"/>
    <col min="12549" max="12555" width="20.6640625" style="21" customWidth="1"/>
    <col min="12556" max="12800" width="10.6640625" style="21"/>
    <col min="12801" max="12804" width="30.88671875" style="21" customWidth="1"/>
    <col min="12805" max="12811" width="20.6640625" style="21" customWidth="1"/>
    <col min="12812" max="13056" width="10.6640625" style="21"/>
    <col min="13057" max="13060" width="30.88671875" style="21" customWidth="1"/>
    <col min="13061" max="13067" width="20.6640625" style="21" customWidth="1"/>
    <col min="13068" max="13312" width="10.6640625" style="21"/>
    <col min="13313" max="13316" width="30.88671875" style="21" customWidth="1"/>
    <col min="13317" max="13323" width="20.6640625" style="21" customWidth="1"/>
    <col min="13324" max="13568" width="10.6640625" style="21"/>
    <col min="13569" max="13572" width="30.88671875" style="21" customWidth="1"/>
    <col min="13573" max="13579" width="20.6640625" style="21" customWidth="1"/>
    <col min="13580" max="13824" width="10.6640625" style="21"/>
    <col min="13825" max="13828" width="30.88671875" style="21" customWidth="1"/>
    <col min="13829" max="13835" width="20.6640625" style="21" customWidth="1"/>
    <col min="13836" max="14080" width="10.6640625" style="21"/>
    <col min="14081" max="14084" width="30.88671875" style="21" customWidth="1"/>
    <col min="14085" max="14091" width="20.6640625" style="21" customWidth="1"/>
    <col min="14092" max="14336" width="10.6640625" style="21"/>
    <col min="14337" max="14340" width="30.88671875" style="21" customWidth="1"/>
    <col min="14341" max="14347" width="20.6640625" style="21" customWidth="1"/>
    <col min="14348" max="14592" width="10.6640625" style="21"/>
    <col min="14593" max="14596" width="30.88671875" style="21" customWidth="1"/>
    <col min="14597" max="14603" width="20.6640625" style="21" customWidth="1"/>
    <col min="14604" max="14848" width="10.6640625" style="21"/>
    <col min="14849" max="14852" width="30.88671875" style="21" customWidth="1"/>
    <col min="14853" max="14859" width="20.6640625" style="21" customWidth="1"/>
    <col min="14860" max="15104" width="10.6640625" style="21"/>
    <col min="15105" max="15108" width="30.88671875" style="21" customWidth="1"/>
    <col min="15109" max="15115" width="20.6640625" style="21" customWidth="1"/>
    <col min="15116" max="15360" width="10.6640625" style="21"/>
    <col min="15361" max="15364" width="30.88671875" style="21" customWidth="1"/>
    <col min="15365" max="15371" width="20.6640625" style="21" customWidth="1"/>
    <col min="15372" max="15616" width="10.6640625" style="21"/>
    <col min="15617" max="15620" width="30.88671875" style="21" customWidth="1"/>
    <col min="15621" max="15627" width="20.6640625" style="21" customWidth="1"/>
    <col min="15628" max="15872" width="10.6640625" style="21"/>
    <col min="15873" max="15876" width="30.88671875" style="21" customWidth="1"/>
    <col min="15877" max="15883" width="20.6640625" style="21" customWidth="1"/>
    <col min="15884" max="16128" width="10.6640625" style="21"/>
    <col min="16129" max="16132" width="30.88671875" style="21" customWidth="1"/>
    <col min="16133" max="16139" width="20.6640625" style="21" customWidth="1"/>
    <col min="16140" max="16384" width="10.6640625" style="21"/>
  </cols>
  <sheetData>
    <row r="1" spans="1:11" ht="16.2" thickBot="1" x14ac:dyDescent="0.35">
      <c r="A1" s="22" t="s">
        <v>4196</v>
      </c>
      <c r="B1" s="40"/>
      <c r="C1" s="26"/>
      <c r="D1" s="26"/>
      <c r="E1" s="26"/>
      <c r="F1" s="26"/>
      <c r="G1" s="26"/>
      <c r="H1" s="26"/>
      <c r="I1" s="26"/>
      <c r="J1" s="26"/>
      <c r="K1" s="27"/>
    </row>
    <row r="2" spans="1:11" ht="79.95" customHeight="1" thickBot="1" x14ac:dyDescent="0.35">
      <c r="A2" s="39" t="s">
        <v>4404</v>
      </c>
      <c r="B2" s="41"/>
      <c r="C2" s="28"/>
      <c r="D2" s="28"/>
      <c r="E2" s="28"/>
      <c r="F2" s="28"/>
      <c r="G2" s="28"/>
      <c r="H2" s="28"/>
      <c r="I2" s="28"/>
      <c r="J2" s="28"/>
      <c r="K2" s="29"/>
    </row>
    <row r="3" spans="1:11" ht="30" customHeight="1" x14ac:dyDescent="0.3">
      <c r="A3" s="38" t="s">
        <v>0</v>
      </c>
      <c r="B3" s="33" t="s">
        <v>55</v>
      </c>
      <c r="C3" s="89" t="s">
        <v>4179</v>
      </c>
      <c r="D3" s="89"/>
      <c r="E3" s="80" t="s">
        <v>4180</v>
      </c>
      <c r="F3" s="80" t="s">
        <v>4181</v>
      </c>
      <c r="G3" s="80" t="s">
        <v>4182</v>
      </c>
      <c r="H3" s="80" t="s">
        <v>4183</v>
      </c>
      <c r="I3" s="80" t="s">
        <v>4184</v>
      </c>
      <c r="J3" s="80" t="s">
        <v>53</v>
      </c>
      <c r="K3" s="35" t="s">
        <v>4185</v>
      </c>
    </row>
    <row r="4" spans="1:11" ht="107.4" customHeight="1" x14ac:dyDescent="0.3">
      <c r="A4" s="83" t="s">
        <v>7</v>
      </c>
      <c r="B4" s="84" t="s">
        <v>3073</v>
      </c>
      <c r="C4" s="90" t="s">
        <v>3074</v>
      </c>
      <c r="D4" s="90"/>
      <c r="E4" s="81" t="s">
        <v>66</v>
      </c>
      <c r="F4" s="81" t="s">
        <v>15</v>
      </c>
      <c r="G4" s="81" t="s">
        <v>67</v>
      </c>
      <c r="H4" s="81" t="s">
        <v>3072</v>
      </c>
      <c r="I4" s="84">
        <v>12.47</v>
      </c>
      <c r="J4" s="84" t="s">
        <v>142</v>
      </c>
      <c r="K4" s="85">
        <v>1.8</v>
      </c>
    </row>
    <row r="5" spans="1:11" ht="30" customHeight="1" x14ac:dyDescent="0.3">
      <c r="A5" s="87" t="s">
        <v>41</v>
      </c>
      <c r="B5" s="88"/>
      <c r="C5" s="88"/>
      <c r="D5" s="88"/>
      <c r="E5" s="88" t="s">
        <v>4186</v>
      </c>
      <c r="F5" s="88"/>
      <c r="G5" s="88"/>
      <c r="H5" s="88"/>
      <c r="I5" s="88"/>
      <c r="J5" s="88"/>
      <c r="K5" s="91"/>
    </row>
    <row r="6" spans="1:11" ht="100.2" customHeight="1" x14ac:dyDescent="0.3">
      <c r="A6" s="95" t="s">
        <v>3069</v>
      </c>
      <c r="B6" s="90"/>
      <c r="C6" s="90"/>
      <c r="D6" s="90"/>
      <c r="E6" s="93"/>
      <c r="F6" s="93"/>
      <c r="G6" s="93"/>
      <c r="H6" s="93"/>
      <c r="I6" s="93"/>
      <c r="J6" s="93"/>
      <c r="K6" s="94"/>
    </row>
    <row r="7" spans="1:11" ht="30" customHeight="1" x14ac:dyDescent="0.3">
      <c r="A7" s="87" t="s">
        <v>42</v>
      </c>
      <c r="B7" s="88"/>
      <c r="C7" s="88"/>
      <c r="D7" s="88"/>
      <c r="E7" s="93"/>
      <c r="F7" s="93"/>
      <c r="G7" s="93"/>
      <c r="H7" s="93"/>
      <c r="I7" s="93"/>
      <c r="J7" s="93"/>
      <c r="K7" s="94"/>
    </row>
    <row r="8" spans="1:11" ht="100.2" customHeight="1" x14ac:dyDescent="0.3">
      <c r="A8" s="100" t="s">
        <v>4390</v>
      </c>
      <c r="B8" s="101"/>
      <c r="C8" s="101"/>
      <c r="D8" s="102"/>
      <c r="E8" s="93"/>
      <c r="F8" s="93"/>
      <c r="G8" s="93"/>
      <c r="H8" s="93"/>
      <c r="I8" s="93"/>
      <c r="J8" s="93"/>
      <c r="K8" s="94"/>
    </row>
    <row r="9" spans="1:11" ht="30" customHeight="1" x14ac:dyDescent="0.3">
      <c r="A9" s="87" t="s">
        <v>43</v>
      </c>
      <c r="B9" s="88"/>
      <c r="C9" s="88"/>
      <c r="D9" s="88"/>
      <c r="E9" s="93"/>
      <c r="F9" s="93"/>
      <c r="G9" s="93"/>
      <c r="H9" s="93"/>
      <c r="I9" s="93"/>
      <c r="J9" s="93"/>
      <c r="K9" s="94"/>
    </row>
    <row r="10" spans="1:11" ht="199.95" customHeight="1" x14ac:dyDescent="0.3">
      <c r="A10" s="95" t="s">
        <v>3070</v>
      </c>
      <c r="B10" s="90"/>
      <c r="C10" s="90"/>
      <c r="D10" s="90"/>
      <c r="E10" s="93"/>
      <c r="F10" s="93"/>
      <c r="G10" s="93"/>
      <c r="H10" s="93"/>
      <c r="I10" s="93"/>
      <c r="J10" s="93"/>
      <c r="K10" s="94"/>
    </row>
    <row r="11" spans="1:11" ht="30" customHeight="1" x14ac:dyDescent="0.3">
      <c r="A11" s="87" t="s">
        <v>4187</v>
      </c>
      <c r="B11" s="88"/>
      <c r="C11" s="88"/>
      <c r="D11" s="88"/>
      <c r="E11" s="93"/>
      <c r="F11" s="93"/>
      <c r="G11" s="93"/>
      <c r="H11" s="93"/>
      <c r="I11" s="93"/>
      <c r="J11" s="93"/>
      <c r="K11" s="94"/>
    </row>
    <row r="12" spans="1:11" ht="150" customHeight="1" x14ac:dyDescent="0.3">
      <c r="A12" s="100" t="s">
        <v>4370</v>
      </c>
      <c r="B12" s="101"/>
      <c r="C12" s="101"/>
      <c r="D12" s="102"/>
      <c r="E12" s="93"/>
      <c r="F12" s="93"/>
      <c r="G12" s="93"/>
      <c r="H12" s="93"/>
      <c r="I12" s="93"/>
      <c r="J12" s="93"/>
      <c r="K12" s="94"/>
    </row>
    <row r="13" spans="1:11" ht="30" customHeight="1" x14ac:dyDescent="0.3">
      <c r="A13" s="87" t="s">
        <v>4188</v>
      </c>
      <c r="B13" s="88"/>
      <c r="C13" s="88"/>
      <c r="D13" s="88"/>
      <c r="E13" s="93"/>
      <c r="F13" s="93"/>
      <c r="G13" s="93"/>
      <c r="H13" s="93"/>
      <c r="I13" s="93"/>
      <c r="J13" s="93"/>
      <c r="K13" s="94"/>
    </row>
    <row r="14" spans="1:11" ht="19.95" customHeight="1" x14ac:dyDescent="0.3">
      <c r="A14" s="92"/>
      <c r="B14" s="93"/>
      <c r="C14" s="93"/>
      <c r="D14" s="93"/>
      <c r="E14" s="93"/>
      <c r="F14" s="93"/>
      <c r="G14" s="93"/>
      <c r="H14" s="93"/>
      <c r="I14" s="93"/>
      <c r="J14" s="93"/>
      <c r="K14" s="94"/>
    </row>
    <row r="15" spans="1:11" ht="30" customHeight="1" x14ac:dyDescent="0.3">
      <c r="A15" s="87" t="s">
        <v>4189</v>
      </c>
      <c r="B15" s="32" t="s">
        <v>4190</v>
      </c>
      <c r="C15" s="79" t="s">
        <v>4191</v>
      </c>
      <c r="D15" s="79" t="s">
        <v>4192</v>
      </c>
      <c r="E15" s="93"/>
      <c r="F15" s="93"/>
      <c r="G15" s="93"/>
      <c r="H15" s="93"/>
      <c r="I15" s="93"/>
      <c r="J15" s="93"/>
      <c r="K15" s="94"/>
    </row>
    <row r="16" spans="1:11" ht="30" customHeight="1" x14ac:dyDescent="0.3">
      <c r="A16" s="87"/>
      <c r="B16" s="84">
        <v>8</v>
      </c>
      <c r="C16" s="86">
        <v>46508</v>
      </c>
      <c r="D16" s="86">
        <v>46722</v>
      </c>
      <c r="E16" s="93"/>
      <c r="F16" s="93"/>
      <c r="G16" s="93"/>
      <c r="H16" s="93"/>
      <c r="I16" s="93"/>
      <c r="J16" s="93"/>
      <c r="K16" s="94"/>
    </row>
    <row r="17" spans="1:11" ht="30" customHeight="1" x14ac:dyDescent="0.3">
      <c r="A17" s="87" t="s">
        <v>4193</v>
      </c>
      <c r="B17" s="103">
        <v>44985.599999999999</v>
      </c>
      <c r="C17" s="88" t="s">
        <v>4194</v>
      </c>
      <c r="D17" s="93"/>
      <c r="E17" s="79">
        <v>2025</v>
      </c>
      <c r="F17" s="79">
        <v>2026</v>
      </c>
      <c r="G17" s="79">
        <v>2027</v>
      </c>
      <c r="H17" s="79">
        <v>2028</v>
      </c>
      <c r="I17" s="79">
        <v>2029</v>
      </c>
      <c r="J17" s="79">
        <v>2030</v>
      </c>
      <c r="K17" s="82">
        <v>2031</v>
      </c>
    </row>
    <row r="18" spans="1:11" ht="30" customHeight="1" x14ac:dyDescent="0.3">
      <c r="A18" s="87"/>
      <c r="B18" s="104"/>
      <c r="C18" s="88"/>
      <c r="D18" s="93"/>
      <c r="E18" s="84"/>
      <c r="F18" s="84"/>
      <c r="G18" s="84" t="s">
        <v>4388</v>
      </c>
      <c r="H18" s="84"/>
      <c r="I18" s="84"/>
      <c r="J18" s="84"/>
      <c r="K18" s="85"/>
    </row>
    <row r="19" spans="1:11" x14ac:dyDescent="0.3">
      <c r="A19" s="87" t="s">
        <v>4195</v>
      </c>
      <c r="B19" s="88"/>
      <c r="C19" s="88"/>
      <c r="D19" s="88"/>
      <c r="E19" s="88"/>
      <c r="F19" s="88"/>
      <c r="G19" s="88"/>
      <c r="H19" s="88"/>
      <c r="I19" s="88"/>
      <c r="J19" s="88"/>
      <c r="K19" s="91"/>
    </row>
    <row r="20" spans="1:11" ht="100.2" customHeight="1" thickBot="1" x14ac:dyDescent="0.35">
      <c r="A20" s="96"/>
      <c r="B20" s="97"/>
      <c r="C20" s="97"/>
      <c r="D20" s="97"/>
      <c r="E20" s="97"/>
      <c r="F20" s="97"/>
      <c r="G20" s="97"/>
      <c r="H20" s="97"/>
      <c r="I20" s="97"/>
      <c r="J20" s="97"/>
      <c r="K20" s="98"/>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2" sqref="A2"/>
    </sheetView>
  </sheetViews>
  <sheetFormatPr baseColWidth="10" defaultColWidth="10.6640625" defaultRowHeight="15.6" x14ac:dyDescent="0.3"/>
  <cols>
    <col min="1" max="4" width="30.88671875" style="21" customWidth="1"/>
    <col min="5" max="7" width="20.6640625" style="21" customWidth="1"/>
    <col min="8" max="8" width="23.5546875" style="21" customWidth="1"/>
    <col min="9" max="11" width="20.6640625" style="21" customWidth="1"/>
    <col min="12" max="256" width="10.6640625" style="21"/>
    <col min="257" max="260" width="30.88671875" style="21" customWidth="1"/>
    <col min="261" max="267" width="20.6640625" style="21" customWidth="1"/>
    <col min="268" max="512" width="10.6640625" style="21"/>
    <col min="513" max="516" width="30.88671875" style="21" customWidth="1"/>
    <col min="517" max="523" width="20.6640625" style="21" customWidth="1"/>
    <col min="524" max="768" width="10.6640625" style="21"/>
    <col min="769" max="772" width="30.88671875" style="21" customWidth="1"/>
    <col min="773" max="779" width="20.6640625" style="21" customWidth="1"/>
    <col min="780" max="1024" width="10.6640625" style="21"/>
    <col min="1025" max="1028" width="30.88671875" style="21" customWidth="1"/>
    <col min="1029" max="1035" width="20.6640625" style="21" customWidth="1"/>
    <col min="1036" max="1280" width="10.6640625" style="21"/>
    <col min="1281" max="1284" width="30.88671875" style="21" customWidth="1"/>
    <col min="1285" max="1291" width="20.6640625" style="21" customWidth="1"/>
    <col min="1292" max="1536" width="10.6640625" style="21"/>
    <col min="1537" max="1540" width="30.88671875" style="21" customWidth="1"/>
    <col min="1541" max="1547" width="20.6640625" style="21" customWidth="1"/>
    <col min="1548" max="1792" width="10.6640625" style="21"/>
    <col min="1793" max="1796" width="30.88671875" style="21" customWidth="1"/>
    <col min="1797" max="1803" width="20.6640625" style="21" customWidth="1"/>
    <col min="1804" max="2048" width="10.6640625" style="21"/>
    <col min="2049" max="2052" width="30.88671875" style="21" customWidth="1"/>
    <col min="2053" max="2059" width="20.6640625" style="21" customWidth="1"/>
    <col min="2060" max="2304" width="10.6640625" style="21"/>
    <col min="2305" max="2308" width="30.88671875" style="21" customWidth="1"/>
    <col min="2309" max="2315" width="20.6640625" style="21" customWidth="1"/>
    <col min="2316" max="2560" width="10.6640625" style="21"/>
    <col min="2561" max="2564" width="30.88671875" style="21" customWidth="1"/>
    <col min="2565" max="2571" width="20.6640625" style="21" customWidth="1"/>
    <col min="2572" max="2816" width="10.6640625" style="21"/>
    <col min="2817" max="2820" width="30.88671875" style="21" customWidth="1"/>
    <col min="2821" max="2827" width="20.6640625" style="21" customWidth="1"/>
    <col min="2828" max="3072" width="10.6640625" style="21"/>
    <col min="3073" max="3076" width="30.88671875" style="21" customWidth="1"/>
    <col min="3077" max="3083" width="20.6640625" style="21" customWidth="1"/>
    <col min="3084" max="3328" width="10.6640625" style="21"/>
    <col min="3329" max="3332" width="30.88671875" style="21" customWidth="1"/>
    <col min="3333" max="3339" width="20.6640625" style="21" customWidth="1"/>
    <col min="3340" max="3584" width="10.6640625" style="21"/>
    <col min="3585" max="3588" width="30.88671875" style="21" customWidth="1"/>
    <col min="3589" max="3595" width="20.6640625" style="21" customWidth="1"/>
    <col min="3596" max="3840" width="10.6640625" style="21"/>
    <col min="3841" max="3844" width="30.88671875" style="21" customWidth="1"/>
    <col min="3845" max="3851" width="20.6640625" style="21" customWidth="1"/>
    <col min="3852" max="4096" width="10.6640625" style="21"/>
    <col min="4097" max="4100" width="30.88671875" style="21" customWidth="1"/>
    <col min="4101" max="4107" width="20.6640625" style="21" customWidth="1"/>
    <col min="4108" max="4352" width="10.6640625" style="21"/>
    <col min="4353" max="4356" width="30.88671875" style="21" customWidth="1"/>
    <col min="4357" max="4363" width="20.6640625" style="21" customWidth="1"/>
    <col min="4364" max="4608" width="10.6640625" style="21"/>
    <col min="4609" max="4612" width="30.88671875" style="21" customWidth="1"/>
    <col min="4613" max="4619" width="20.6640625" style="21" customWidth="1"/>
    <col min="4620" max="4864" width="10.6640625" style="21"/>
    <col min="4865" max="4868" width="30.88671875" style="21" customWidth="1"/>
    <col min="4869" max="4875" width="20.6640625" style="21" customWidth="1"/>
    <col min="4876" max="5120" width="10.6640625" style="21"/>
    <col min="5121" max="5124" width="30.88671875" style="21" customWidth="1"/>
    <col min="5125" max="5131" width="20.6640625" style="21" customWidth="1"/>
    <col min="5132" max="5376" width="10.6640625" style="21"/>
    <col min="5377" max="5380" width="30.88671875" style="21" customWidth="1"/>
    <col min="5381" max="5387" width="20.6640625" style="21" customWidth="1"/>
    <col min="5388" max="5632" width="10.6640625" style="21"/>
    <col min="5633" max="5636" width="30.88671875" style="21" customWidth="1"/>
    <col min="5637" max="5643" width="20.6640625" style="21" customWidth="1"/>
    <col min="5644" max="5888" width="10.6640625" style="21"/>
    <col min="5889" max="5892" width="30.88671875" style="21" customWidth="1"/>
    <col min="5893" max="5899" width="20.6640625" style="21" customWidth="1"/>
    <col min="5900" max="6144" width="10.6640625" style="21"/>
    <col min="6145" max="6148" width="30.88671875" style="21" customWidth="1"/>
    <col min="6149" max="6155" width="20.6640625" style="21" customWidth="1"/>
    <col min="6156" max="6400" width="10.6640625" style="21"/>
    <col min="6401" max="6404" width="30.88671875" style="21" customWidth="1"/>
    <col min="6405" max="6411" width="20.6640625" style="21" customWidth="1"/>
    <col min="6412" max="6656" width="10.6640625" style="21"/>
    <col min="6657" max="6660" width="30.88671875" style="21" customWidth="1"/>
    <col min="6661" max="6667" width="20.6640625" style="21" customWidth="1"/>
    <col min="6668" max="6912" width="10.6640625" style="21"/>
    <col min="6913" max="6916" width="30.88671875" style="21" customWidth="1"/>
    <col min="6917" max="6923" width="20.6640625" style="21" customWidth="1"/>
    <col min="6924" max="7168" width="10.6640625" style="21"/>
    <col min="7169" max="7172" width="30.88671875" style="21" customWidth="1"/>
    <col min="7173" max="7179" width="20.6640625" style="21" customWidth="1"/>
    <col min="7180" max="7424" width="10.6640625" style="21"/>
    <col min="7425" max="7428" width="30.88671875" style="21" customWidth="1"/>
    <col min="7429" max="7435" width="20.6640625" style="21" customWidth="1"/>
    <col min="7436" max="7680" width="10.6640625" style="21"/>
    <col min="7681" max="7684" width="30.88671875" style="21" customWidth="1"/>
    <col min="7685" max="7691" width="20.6640625" style="21" customWidth="1"/>
    <col min="7692" max="7936" width="10.6640625" style="21"/>
    <col min="7937" max="7940" width="30.88671875" style="21" customWidth="1"/>
    <col min="7941" max="7947" width="20.6640625" style="21" customWidth="1"/>
    <col min="7948" max="8192" width="10.6640625" style="21"/>
    <col min="8193" max="8196" width="30.88671875" style="21" customWidth="1"/>
    <col min="8197" max="8203" width="20.6640625" style="21" customWidth="1"/>
    <col min="8204" max="8448" width="10.6640625" style="21"/>
    <col min="8449" max="8452" width="30.88671875" style="21" customWidth="1"/>
    <col min="8453" max="8459" width="20.6640625" style="21" customWidth="1"/>
    <col min="8460" max="8704" width="10.6640625" style="21"/>
    <col min="8705" max="8708" width="30.88671875" style="21" customWidth="1"/>
    <col min="8709" max="8715" width="20.6640625" style="21" customWidth="1"/>
    <col min="8716" max="8960" width="10.6640625" style="21"/>
    <col min="8961" max="8964" width="30.88671875" style="21" customWidth="1"/>
    <col min="8965" max="8971" width="20.6640625" style="21" customWidth="1"/>
    <col min="8972" max="9216" width="10.6640625" style="21"/>
    <col min="9217" max="9220" width="30.88671875" style="21" customWidth="1"/>
    <col min="9221" max="9227" width="20.6640625" style="21" customWidth="1"/>
    <col min="9228" max="9472" width="10.6640625" style="21"/>
    <col min="9473" max="9476" width="30.88671875" style="21" customWidth="1"/>
    <col min="9477" max="9483" width="20.6640625" style="21" customWidth="1"/>
    <col min="9484" max="9728" width="10.6640625" style="21"/>
    <col min="9729" max="9732" width="30.88671875" style="21" customWidth="1"/>
    <col min="9733" max="9739" width="20.6640625" style="21" customWidth="1"/>
    <col min="9740" max="9984" width="10.6640625" style="21"/>
    <col min="9985" max="9988" width="30.88671875" style="21" customWidth="1"/>
    <col min="9989" max="9995" width="20.6640625" style="21" customWidth="1"/>
    <col min="9996" max="10240" width="10.6640625" style="21"/>
    <col min="10241" max="10244" width="30.88671875" style="21" customWidth="1"/>
    <col min="10245" max="10251" width="20.6640625" style="21" customWidth="1"/>
    <col min="10252" max="10496" width="10.6640625" style="21"/>
    <col min="10497" max="10500" width="30.88671875" style="21" customWidth="1"/>
    <col min="10501" max="10507" width="20.6640625" style="21" customWidth="1"/>
    <col min="10508" max="10752" width="10.6640625" style="21"/>
    <col min="10753" max="10756" width="30.88671875" style="21" customWidth="1"/>
    <col min="10757" max="10763" width="20.6640625" style="21" customWidth="1"/>
    <col min="10764" max="11008" width="10.6640625" style="21"/>
    <col min="11009" max="11012" width="30.88671875" style="21" customWidth="1"/>
    <col min="11013" max="11019" width="20.6640625" style="21" customWidth="1"/>
    <col min="11020" max="11264" width="10.6640625" style="21"/>
    <col min="11265" max="11268" width="30.88671875" style="21" customWidth="1"/>
    <col min="11269" max="11275" width="20.6640625" style="21" customWidth="1"/>
    <col min="11276" max="11520" width="10.6640625" style="21"/>
    <col min="11521" max="11524" width="30.88671875" style="21" customWidth="1"/>
    <col min="11525" max="11531" width="20.6640625" style="21" customWidth="1"/>
    <col min="11532" max="11776" width="10.6640625" style="21"/>
    <col min="11777" max="11780" width="30.88671875" style="21" customWidth="1"/>
    <col min="11781" max="11787" width="20.6640625" style="21" customWidth="1"/>
    <col min="11788" max="12032" width="10.6640625" style="21"/>
    <col min="12033" max="12036" width="30.88671875" style="21" customWidth="1"/>
    <col min="12037" max="12043" width="20.6640625" style="21" customWidth="1"/>
    <col min="12044" max="12288" width="10.6640625" style="21"/>
    <col min="12289" max="12292" width="30.88671875" style="21" customWidth="1"/>
    <col min="12293" max="12299" width="20.6640625" style="21" customWidth="1"/>
    <col min="12300" max="12544" width="10.6640625" style="21"/>
    <col min="12545" max="12548" width="30.88671875" style="21" customWidth="1"/>
    <col min="12549" max="12555" width="20.6640625" style="21" customWidth="1"/>
    <col min="12556" max="12800" width="10.6640625" style="21"/>
    <col min="12801" max="12804" width="30.88671875" style="21" customWidth="1"/>
    <col min="12805" max="12811" width="20.6640625" style="21" customWidth="1"/>
    <col min="12812" max="13056" width="10.6640625" style="21"/>
    <col min="13057" max="13060" width="30.88671875" style="21" customWidth="1"/>
    <col min="13061" max="13067" width="20.6640625" style="21" customWidth="1"/>
    <col min="13068" max="13312" width="10.6640625" style="21"/>
    <col min="13313" max="13316" width="30.88671875" style="21" customWidth="1"/>
    <col min="13317" max="13323" width="20.6640625" style="21" customWidth="1"/>
    <col min="13324" max="13568" width="10.6640625" style="21"/>
    <col min="13569" max="13572" width="30.88671875" style="21" customWidth="1"/>
    <col min="13573" max="13579" width="20.6640625" style="21" customWidth="1"/>
    <col min="13580" max="13824" width="10.6640625" style="21"/>
    <col min="13825" max="13828" width="30.88671875" style="21" customWidth="1"/>
    <col min="13829" max="13835" width="20.6640625" style="21" customWidth="1"/>
    <col min="13836" max="14080" width="10.6640625" style="21"/>
    <col min="14081" max="14084" width="30.88671875" style="21" customWidth="1"/>
    <col min="14085" max="14091" width="20.6640625" style="21" customWidth="1"/>
    <col min="14092" max="14336" width="10.6640625" style="21"/>
    <col min="14337" max="14340" width="30.88671875" style="21" customWidth="1"/>
    <col min="14341" max="14347" width="20.6640625" style="21" customWidth="1"/>
    <col min="14348" max="14592" width="10.6640625" style="21"/>
    <col min="14593" max="14596" width="30.88671875" style="21" customWidth="1"/>
    <col min="14597" max="14603" width="20.6640625" style="21" customWidth="1"/>
    <col min="14604" max="14848" width="10.6640625" style="21"/>
    <col min="14849" max="14852" width="30.88671875" style="21" customWidth="1"/>
    <col min="14853" max="14859" width="20.6640625" style="21" customWidth="1"/>
    <col min="14860" max="15104" width="10.6640625" style="21"/>
    <col min="15105" max="15108" width="30.88671875" style="21" customWidth="1"/>
    <col min="15109" max="15115" width="20.6640625" style="21" customWidth="1"/>
    <col min="15116" max="15360" width="10.6640625" style="21"/>
    <col min="15361" max="15364" width="30.88671875" style="21" customWidth="1"/>
    <col min="15365" max="15371" width="20.6640625" style="21" customWidth="1"/>
    <col min="15372" max="15616" width="10.6640625" style="21"/>
    <col min="15617" max="15620" width="30.88671875" style="21" customWidth="1"/>
    <col min="15621" max="15627" width="20.6640625" style="21" customWidth="1"/>
    <col min="15628" max="15872" width="10.6640625" style="21"/>
    <col min="15873" max="15876" width="30.88671875" style="21" customWidth="1"/>
    <col min="15877" max="15883" width="20.6640625" style="21" customWidth="1"/>
    <col min="15884" max="16128" width="10.6640625" style="21"/>
    <col min="16129" max="16132" width="30.88671875" style="21" customWidth="1"/>
    <col min="16133" max="16139" width="20.6640625" style="21" customWidth="1"/>
    <col min="16140" max="16384" width="10.6640625" style="21"/>
  </cols>
  <sheetData>
    <row r="1" spans="1:11" ht="16.2" thickBot="1" x14ac:dyDescent="0.35">
      <c r="A1" s="22" t="s">
        <v>4196</v>
      </c>
      <c r="B1" s="40"/>
      <c r="C1" s="26"/>
      <c r="D1" s="26"/>
      <c r="E1" s="26"/>
      <c r="F1" s="26"/>
      <c r="G1" s="26"/>
      <c r="H1" s="26"/>
      <c r="I1" s="26"/>
      <c r="J1" s="26"/>
      <c r="K1" s="27"/>
    </row>
    <row r="2" spans="1:11" ht="79.95" customHeight="1" thickBot="1" x14ac:dyDescent="0.35">
      <c r="A2" s="39" t="s">
        <v>4403</v>
      </c>
      <c r="B2" s="41"/>
      <c r="C2" s="28"/>
      <c r="D2" s="28"/>
      <c r="E2" s="28"/>
      <c r="F2" s="28"/>
      <c r="G2" s="28"/>
      <c r="H2" s="28"/>
      <c r="I2" s="28"/>
      <c r="J2" s="28"/>
      <c r="K2" s="29"/>
    </row>
    <row r="3" spans="1:11" ht="30" customHeight="1" x14ac:dyDescent="0.3">
      <c r="A3" s="38" t="s">
        <v>0</v>
      </c>
      <c r="B3" s="33" t="s">
        <v>55</v>
      </c>
      <c r="C3" s="89" t="s">
        <v>4179</v>
      </c>
      <c r="D3" s="89"/>
      <c r="E3" s="80" t="s">
        <v>4180</v>
      </c>
      <c r="F3" s="80" t="s">
        <v>4181</v>
      </c>
      <c r="G3" s="80" t="s">
        <v>4182</v>
      </c>
      <c r="H3" s="80" t="s">
        <v>4183</v>
      </c>
      <c r="I3" s="80" t="s">
        <v>4184</v>
      </c>
      <c r="J3" s="80" t="s">
        <v>53</v>
      </c>
      <c r="K3" s="35" t="s">
        <v>4185</v>
      </c>
    </row>
    <row r="4" spans="1:11" ht="107.4" customHeight="1" x14ac:dyDescent="0.3">
      <c r="A4" s="83" t="s">
        <v>7</v>
      </c>
      <c r="B4" s="84" t="s">
        <v>4392</v>
      </c>
      <c r="C4" s="90" t="s">
        <v>4395</v>
      </c>
      <c r="D4" s="90"/>
      <c r="E4" s="81" t="s">
        <v>66</v>
      </c>
      <c r="F4" s="81" t="s">
        <v>15</v>
      </c>
      <c r="G4" s="81" t="s">
        <v>4393</v>
      </c>
      <c r="H4" s="81" t="s">
        <v>4394</v>
      </c>
      <c r="I4" s="84" t="s">
        <v>4391</v>
      </c>
      <c r="J4" s="84" t="s">
        <v>93</v>
      </c>
      <c r="K4" s="85">
        <v>5</v>
      </c>
    </row>
    <row r="5" spans="1:11" ht="30" customHeight="1" x14ac:dyDescent="0.3">
      <c r="A5" s="87" t="s">
        <v>41</v>
      </c>
      <c r="B5" s="88"/>
      <c r="C5" s="88"/>
      <c r="D5" s="88"/>
      <c r="E5" s="88" t="s">
        <v>4186</v>
      </c>
      <c r="F5" s="88"/>
      <c r="G5" s="88"/>
      <c r="H5" s="88"/>
      <c r="I5" s="88"/>
      <c r="J5" s="88"/>
      <c r="K5" s="91"/>
    </row>
    <row r="6" spans="1:11" ht="100.2" customHeight="1" x14ac:dyDescent="0.3">
      <c r="A6" s="95" t="s">
        <v>3075</v>
      </c>
      <c r="B6" s="90"/>
      <c r="C6" s="90"/>
      <c r="D6" s="90"/>
      <c r="E6" s="93"/>
      <c r="F6" s="93"/>
      <c r="G6" s="93"/>
      <c r="H6" s="93"/>
      <c r="I6" s="93"/>
      <c r="J6" s="93"/>
      <c r="K6" s="94"/>
    </row>
    <row r="7" spans="1:11" ht="30" customHeight="1" x14ac:dyDescent="0.3">
      <c r="A7" s="87" t="s">
        <v>42</v>
      </c>
      <c r="B7" s="88"/>
      <c r="C7" s="88"/>
      <c r="D7" s="88"/>
      <c r="E7" s="93"/>
      <c r="F7" s="93"/>
      <c r="G7" s="93"/>
      <c r="H7" s="93"/>
      <c r="I7" s="93"/>
      <c r="J7" s="93"/>
      <c r="K7" s="94"/>
    </row>
    <row r="8" spans="1:11" ht="100.2" customHeight="1" x14ac:dyDescent="0.3">
      <c r="A8" s="100" t="s">
        <v>4397</v>
      </c>
      <c r="B8" s="101"/>
      <c r="C8" s="101"/>
      <c r="D8" s="102"/>
      <c r="E8" s="93"/>
      <c r="F8" s="93"/>
      <c r="G8" s="93"/>
      <c r="H8" s="93"/>
      <c r="I8" s="93"/>
      <c r="J8" s="93"/>
      <c r="K8" s="94"/>
    </row>
    <row r="9" spans="1:11" ht="30" customHeight="1" x14ac:dyDescent="0.3">
      <c r="A9" s="87" t="s">
        <v>43</v>
      </c>
      <c r="B9" s="88"/>
      <c r="C9" s="88"/>
      <c r="D9" s="88"/>
      <c r="E9" s="93"/>
      <c r="F9" s="93"/>
      <c r="G9" s="93"/>
      <c r="H9" s="93"/>
      <c r="I9" s="93"/>
      <c r="J9" s="93"/>
      <c r="K9" s="94"/>
    </row>
    <row r="10" spans="1:11" ht="199.95" customHeight="1" x14ac:dyDescent="0.3">
      <c r="A10" s="95" t="s">
        <v>3076</v>
      </c>
      <c r="B10" s="90"/>
      <c r="C10" s="90"/>
      <c r="D10" s="90"/>
      <c r="E10" s="93"/>
      <c r="F10" s="93"/>
      <c r="G10" s="93"/>
      <c r="H10" s="93"/>
      <c r="I10" s="93"/>
      <c r="J10" s="93"/>
      <c r="K10" s="94"/>
    </row>
    <row r="11" spans="1:11" ht="30" customHeight="1" x14ac:dyDescent="0.3">
      <c r="A11" s="87" t="s">
        <v>4187</v>
      </c>
      <c r="B11" s="88"/>
      <c r="C11" s="88"/>
      <c r="D11" s="88"/>
      <c r="E11" s="93"/>
      <c r="F11" s="93"/>
      <c r="G11" s="93"/>
      <c r="H11" s="93"/>
      <c r="I11" s="93"/>
      <c r="J11" s="93"/>
      <c r="K11" s="94"/>
    </row>
    <row r="12" spans="1:11" ht="150" customHeight="1" x14ac:dyDescent="0.3">
      <c r="A12" s="100" t="s">
        <v>3078</v>
      </c>
      <c r="B12" s="101"/>
      <c r="C12" s="101"/>
      <c r="D12" s="102"/>
      <c r="E12" s="93"/>
      <c r="F12" s="93"/>
      <c r="G12" s="93"/>
      <c r="H12" s="93"/>
      <c r="I12" s="93"/>
      <c r="J12" s="93"/>
      <c r="K12" s="94"/>
    </row>
    <row r="13" spans="1:11" ht="30" customHeight="1" x14ac:dyDescent="0.3">
      <c r="A13" s="87" t="s">
        <v>4188</v>
      </c>
      <c r="B13" s="88"/>
      <c r="C13" s="88"/>
      <c r="D13" s="88"/>
      <c r="E13" s="93"/>
      <c r="F13" s="93"/>
      <c r="G13" s="93"/>
      <c r="H13" s="93"/>
      <c r="I13" s="93"/>
      <c r="J13" s="93"/>
      <c r="K13" s="94"/>
    </row>
    <row r="14" spans="1:11" ht="19.95" customHeight="1" x14ac:dyDescent="0.3">
      <c r="A14" s="92"/>
      <c r="B14" s="93"/>
      <c r="C14" s="93"/>
      <c r="D14" s="93"/>
      <c r="E14" s="93"/>
      <c r="F14" s="93"/>
      <c r="G14" s="93"/>
      <c r="H14" s="93"/>
      <c r="I14" s="93"/>
      <c r="J14" s="93"/>
      <c r="K14" s="94"/>
    </row>
    <row r="15" spans="1:11" ht="30" customHeight="1" x14ac:dyDescent="0.3">
      <c r="A15" s="87" t="s">
        <v>4189</v>
      </c>
      <c r="B15" s="32" t="s">
        <v>4190</v>
      </c>
      <c r="C15" s="79" t="s">
        <v>4191</v>
      </c>
      <c r="D15" s="79" t="s">
        <v>4192</v>
      </c>
      <c r="E15" s="93"/>
      <c r="F15" s="93"/>
      <c r="G15" s="93"/>
      <c r="H15" s="93"/>
      <c r="I15" s="93"/>
      <c r="J15" s="93"/>
      <c r="K15" s="94"/>
    </row>
    <row r="16" spans="1:11" ht="30" customHeight="1" x14ac:dyDescent="0.3">
      <c r="A16" s="87"/>
      <c r="B16" s="84">
        <v>6</v>
      </c>
      <c r="C16" s="86">
        <v>46176</v>
      </c>
      <c r="D16" s="86">
        <v>46268</v>
      </c>
      <c r="E16" s="93"/>
      <c r="F16" s="93"/>
      <c r="G16" s="93"/>
      <c r="H16" s="93"/>
      <c r="I16" s="93"/>
      <c r="J16" s="93"/>
      <c r="K16" s="94"/>
    </row>
    <row r="17" spans="1:11" ht="30" customHeight="1" x14ac:dyDescent="0.3">
      <c r="A17" s="87" t="s">
        <v>4193</v>
      </c>
      <c r="B17" s="103">
        <v>400020</v>
      </c>
      <c r="C17" s="88" t="s">
        <v>4194</v>
      </c>
      <c r="D17" s="93"/>
      <c r="E17" s="79">
        <v>2025</v>
      </c>
      <c r="F17" s="79">
        <v>2026</v>
      </c>
      <c r="G17" s="79">
        <v>2027</v>
      </c>
      <c r="H17" s="79">
        <v>2028</v>
      </c>
      <c r="I17" s="79">
        <v>2029</v>
      </c>
      <c r="J17" s="79">
        <v>2030</v>
      </c>
      <c r="K17" s="82">
        <v>2031</v>
      </c>
    </row>
    <row r="18" spans="1:11" ht="30" customHeight="1" x14ac:dyDescent="0.3">
      <c r="A18" s="87"/>
      <c r="B18" s="104"/>
      <c r="C18" s="88"/>
      <c r="D18" s="93"/>
      <c r="E18" s="84"/>
      <c r="F18" s="84" t="s">
        <v>4374</v>
      </c>
      <c r="G18" s="84"/>
      <c r="H18" s="84"/>
      <c r="I18" s="84"/>
      <c r="J18" s="84"/>
      <c r="K18" s="85"/>
    </row>
    <row r="19" spans="1:11" x14ac:dyDescent="0.3">
      <c r="A19" s="87" t="s">
        <v>4195</v>
      </c>
      <c r="B19" s="88"/>
      <c r="C19" s="88"/>
      <c r="D19" s="88"/>
      <c r="E19" s="88"/>
      <c r="F19" s="88"/>
      <c r="G19" s="88"/>
      <c r="H19" s="88"/>
      <c r="I19" s="88"/>
      <c r="J19" s="88"/>
      <c r="K19" s="91"/>
    </row>
    <row r="20" spans="1:11" ht="100.2" customHeight="1" thickBot="1" x14ac:dyDescent="0.35">
      <c r="A20" s="96"/>
      <c r="B20" s="97"/>
      <c r="C20" s="97"/>
      <c r="D20" s="97"/>
      <c r="E20" s="97"/>
      <c r="F20" s="97"/>
      <c r="G20" s="97"/>
      <c r="H20" s="97"/>
      <c r="I20" s="97"/>
      <c r="J20" s="97"/>
      <c r="K20" s="98"/>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10" zoomScale="60" zoomScaleNormal="60" workbookViewId="0">
      <selection activeCell="A10" sqref="A10:D10"/>
    </sheetView>
  </sheetViews>
  <sheetFormatPr baseColWidth="10" defaultColWidth="10.6640625" defaultRowHeight="15.6" x14ac:dyDescent="0.3"/>
  <cols>
    <col min="1" max="4" width="30.88671875" style="21" customWidth="1"/>
    <col min="5" max="7" width="20.6640625" style="21" customWidth="1"/>
    <col min="8" max="8" width="23.5546875" style="21" customWidth="1"/>
    <col min="9" max="11" width="20.6640625" style="21" customWidth="1"/>
    <col min="12" max="256" width="10.6640625" style="21"/>
    <col min="257" max="260" width="30.88671875" style="21" customWidth="1"/>
    <col min="261" max="267" width="20.6640625" style="21" customWidth="1"/>
    <col min="268" max="512" width="10.6640625" style="21"/>
    <col min="513" max="516" width="30.88671875" style="21" customWidth="1"/>
    <col min="517" max="523" width="20.6640625" style="21" customWidth="1"/>
    <col min="524" max="768" width="10.6640625" style="21"/>
    <col min="769" max="772" width="30.88671875" style="21" customWidth="1"/>
    <col min="773" max="779" width="20.6640625" style="21" customWidth="1"/>
    <col min="780" max="1024" width="10.6640625" style="21"/>
    <col min="1025" max="1028" width="30.88671875" style="21" customWidth="1"/>
    <col min="1029" max="1035" width="20.6640625" style="21" customWidth="1"/>
    <col min="1036" max="1280" width="10.6640625" style="21"/>
    <col min="1281" max="1284" width="30.88671875" style="21" customWidth="1"/>
    <col min="1285" max="1291" width="20.6640625" style="21" customWidth="1"/>
    <col min="1292" max="1536" width="10.6640625" style="21"/>
    <col min="1537" max="1540" width="30.88671875" style="21" customWidth="1"/>
    <col min="1541" max="1547" width="20.6640625" style="21" customWidth="1"/>
    <col min="1548" max="1792" width="10.6640625" style="21"/>
    <col min="1793" max="1796" width="30.88671875" style="21" customWidth="1"/>
    <col min="1797" max="1803" width="20.6640625" style="21" customWidth="1"/>
    <col min="1804" max="2048" width="10.6640625" style="21"/>
    <col min="2049" max="2052" width="30.88671875" style="21" customWidth="1"/>
    <col min="2053" max="2059" width="20.6640625" style="21" customWidth="1"/>
    <col min="2060" max="2304" width="10.6640625" style="21"/>
    <col min="2305" max="2308" width="30.88671875" style="21" customWidth="1"/>
    <col min="2309" max="2315" width="20.6640625" style="21" customWidth="1"/>
    <col min="2316" max="2560" width="10.6640625" style="21"/>
    <col min="2561" max="2564" width="30.88671875" style="21" customWidth="1"/>
    <col min="2565" max="2571" width="20.6640625" style="21" customWidth="1"/>
    <col min="2572" max="2816" width="10.6640625" style="21"/>
    <col min="2817" max="2820" width="30.88671875" style="21" customWidth="1"/>
    <col min="2821" max="2827" width="20.6640625" style="21" customWidth="1"/>
    <col min="2828" max="3072" width="10.6640625" style="21"/>
    <col min="3073" max="3076" width="30.88671875" style="21" customWidth="1"/>
    <col min="3077" max="3083" width="20.6640625" style="21" customWidth="1"/>
    <col min="3084" max="3328" width="10.6640625" style="21"/>
    <col min="3329" max="3332" width="30.88671875" style="21" customWidth="1"/>
    <col min="3333" max="3339" width="20.6640625" style="21" customWidth="1"/>
    <col min="3340" max="3584" width="10.6640625" style="21"/>
    <col min="3585" max="3588" width="30.88671875" style="21" customWidth="1"/>
    <col min="3589" max="3595" width="20.6640625" style="21" customWidth="1"/>
    <col min="3596" max="3840" width="10.6640625" style="21"/>
    <col min="3841" max="3844" width="30.88671875" style="21" customWidth="1"/>
    <col min="3845" max="3851" width="20.6640625" style="21" customWidth="1"/>
    <col min="3852" max="4096" width="10.6640625" style="21"/>
    <col min="4097" max="4100" width="30.88671875" style="21" customWidth="1"/>
    <col min="4101" max="4107" width="20.6640625" style="21" customWidth="1"/>
    <col min="4108" max="4352" width="10.6640625" style="21"/>
    <col min="4353" max="4356" width="30.88671875" style="21" customWidth="1"/>
    <col min="4357" max="4363" width="20.6640625" style="21" customWidth="1"/>
    <col min="4364" max="4608" width="10.6640625" style="21"/>
    <col min="4609" max="4612" width="30.88671875" style="21" customWidth="1"/>
    <col min="4613" max="4619" width="20.6640625" style="21" customWidth="1"/>
    <col min="4620" max="4864" width="10.6640625" style="21"/>
    <col min="4865" max="4868" width="30.88671875" style="21" customWidth="1"/>
    <col min="4869" max="4875" width="20.6640625" style="21" customWidth="1"/>
    <col min="4876" max="5120" width="10.6640625" style="21"/>
    <col min="5121" max="5124" width="30.88671875" style="21" customWidth="1"/>
    <col min="5125" max="5131" width="20.6640625" style="21" customWidth="1"/>
    <col min="5132" max="5376" width="10.6640625" style="21"/>
    <col min="5377" max="5380" width="30.88671875" style="21" customWidth="1"/>
    <col min="5381" max="5387" width="20.6640625" style="21" customWidth="1"/>
    <col min="5388" max="5632" width="10.6640625" style="21"/>
    <col min="5633" max="5636" width="30.88671875" style="21" customWidth="1"/>
    <col min="5637" max="5643" width="20.6640625" style="21" customWidth="1"/>
    <col min="5644" max="5888" width="10.6640625" style="21"/>
    <col min="5889" max="5892" width="30.88671875" style="21" customWidth="1"/>
    <col min="5893" max="5899" width="20.6640625" style="21" customWidth="1"/>
    <col min="5900" max="6144" width="10.6640625" style="21"/>
    <col min="6145" max="6148" width="30.88671875" style="21" customWidth="1"/>
    <col min="6149" max="6155" width="20.6640625" style="21" customWidth="1"/>
    <col min="6156" max="6400" width="10.6640625" style="21"/>
    <col min="6401" max="6404" width="30.88671875" style="21" customWidth="1"/>
    <col min="6405" max="6411" width="20.6640625" style="21" customWidth="1"/>
    <col min="6412" max="6656" width="10.6640625" style="21"/>
    <col min="6657" max="6660" width="30.88671875" style="21" customWidth="1"/>
    <col min="6661" max="6667" width="20.6640625" style="21" customWidth="1"/>
    <col min="6668" max="6912" width="10.6640625" style="21"/>
    <col min="6913" max="6916" width="30.88671875" style="21" customWidth="1"/>
    <col min="6917" max="6923" width="20.6640625" style="21" customWidth="1"/>
    <col min="6924" max="7168" width="10.6640625" style="21"/>
    <col min="7169" max="7172" width="30.88671875" style="21" customWidth="1"/>
    <col min="7173" max="7179" width="20.6640625" style="21" customWidth="1"/>
    <col min="7180" max="7424" width="10.6640625" style="21"/>
    <col min="7425" max="7428" width="30.88671875" style="21" customWidth="1"/>
    <col min="7429" max="7435" width="20.6640625" style="21" customWidth="1"/>
    <col min="7436" max="7680" width="10.6640625" style="21"/>
    <col min="7681" max="7684" width="30.88671875" style="21" customWidth="1"/>
    <col min="7685" max="7691" width="20.6640625" style="21" customWidth="1"/>
    <col min="7692" max="7936" width="10.6640625" style="21"/>
    <col min="7937" max="7940" width="30.88671875" style="21" customWidth="1"/>
    <col min="7941" max="7947" width="20.6640625" style="21" customWidth="1"/>
    <col min="7948" max="8192" width="10.6640625" style="21"/>
    <col min="8193" max="8196" width="30.88671875" style="21" customWidth="1"/>
    <col min="8197" max="8203" width="20.6640625" style="21" customWidth="1"/>
    <col min="8204" max="8448" width="10.6640625" style="21"/>
    <col min="8449" max="8452" width="30.88671875" style="21" customWidth="1"/>
    <col min="8453" max="8459" width="20.6640625" style="21" customWidth="1"/>
    <col min="8460" max="8704" width="10.6640625" style="21"/>
    <col min="8705" max="8708" width="30.88671875" style="21" customWidth="1"/>
    <col min="8709" max="8715" width="20.6640625" style="21" customWidth="1"/>
    <col min="8716" max="8960" width="10.6640625" style="21"/>
    <col min="8961" max="8964" width="30.88671875" style="21" customWidth="1"/>
    <col min="8965" max="8971" width="20.6640625" style="21" customWidth="1"/>
    <col min="8972" max="9216" width="10.6640625" style="21"/>
    <col min="9217" max="9220" width="30.88671875" style="21" customWidth="1"/>
    <col min="9221" max="9227" width="20.6640625" style="21" customWidth="1"/>
    <col min="9228" max="9472" width="10.6640625" style="21"/>
    <col min="9473" max="9476" width="30.88671875" style="21" customWidth="1"/>
    <col min="9477" max="9483" width="20.6640625" style="21" customWidth="1"/>
    <col min="9484" max="9728" width="10.6640625" style="21"/>
    <col min="9729" max="9732" width="30.88671875" style="21" customWidth="1"/>
    <col min="9733" max="9739" width="20.6640625" style="21" customWidth="1"/>
    <col min="9740" max="9984" width="10.6640625" style="21"/>
    <col min="9985" max="9988" width="30.88671875" style="21" customWidth="1"/>
    <col min="9989" max="9995" width="20.6640625" style="21" customWidth="1"/>
    <col min="9996" max="10240" width="10.6640625" style="21"/>
    <col min="10241" max="10244" width="30.88671875" style="21" customWidth="1"/>
    <col min="10245" max="10251" width="20.6640625" style="21" customWidth="1"/>
    <col min="10252" max="10496" width="10.6640625" style="21"/>
    <col min="10497" max="10500" width="30.88671875" style="21" customWidth="1"/>
    <col min="10501" max="10507" width="20.6640625" style="21" customWidth="1"/>
    <col min="10508" max="10752" width="10.6640625" style="21"/>
    <col min="10753" max="10756" width="30.88671875" style="21" customWidth="1"/>
    <col min="10757" max="10763" width="20.6640625" style="21" customWidth="1"/>
    <col min="10764" max="11008" width="10.6640625" style="21"/>
    <col min="11009" max="11012" width="30.88671875" style="21" customWidth="1"/>
    <col min="11013" max="11019" width="20.6640625" style="21" customWidth="1"/>
    <col min="11020" max="11264" width="10.6640625" style="21"/>
    <col min="11265" max="11268" width="30.88671875" style="21" customWidth="1"/>
    <col min="11269" max="11275" width="20.6640625" style="21" customWidth="1"/>
    <col min="11276" max="11520" width="10.6640625" style="21"/>
    <col min="11521" max="11524" width="30.88671875" style="21" customWidth="1"/>
    <col min="11525" max="11531" width="20.6640625" style="21" customWidth="1"/>
    <col min="11532" max="11776" width="10.6640625" style="21"/>
    <col min="11777" max="11780" width="30.88671875" style="21" customWidth="1"/>
    <col min="11781" max="11787" width="20.6640625" style="21" customWidth="1"/>
    <col min="11788" max="12032" width="10.6640625" style="21"/>
    <col min="12033" max="12036" width="30.88671875" style="21" customWidth="1"/>
    <col min="12037" max="12043" width="20.6640625" style="21" customWidth="1"/>
    <col min="12044" max="12288" width="10.6640625" style="21"/>
    <col min="12289" max="12292" width="30.88671875" style="21" customWidth="1"/>
    <col min="12293" max="12299" width="20.6640625" style="21" customWidth="1"/>
    <col min="12300" max="12544" width="10.6640625" style="21"/>
    <col min="12545" max="12548" width="30.88671875" style="21" customWidth="1"/>
    <col min="12549" max="12555" width="20.6640625" style="21" customWidth="1"/>
    <col min="12556" max="12800" width="10.6640625" style="21"/>
    <col min="12801" max="12804" width="30.88671875" style="21" customWidth="1"/>
    <col min="12805" max="12811" width="20.6640625" style="21" customWidth="1"/>
    <col min="12812" max="13056" width="10.6640625" style="21"/>
    <col min="13057" max="13060" width="30.88671875" style="21" customWidth="1"/>
    <col min="13061" max="13067" width="20.6640625" style="21" customWidth="1"/>
    <col min="13068" max="13312" width="10.6640625" style="21"/>
    <col min="13313" max="13316" width="30.88671875" style="21" customWidth="1"/>
    <col min="13317" max="13323" width="20.6640625" style="21" customWidth="1"/>
    <col min="13324" max="13568" width="10.6640625" style="21"/>
    <col min="13569" max="13572" width="30.88671875" style="21" customWidth="1"/>
    <col min="13573" max="13579" width="20.6640625" style="21" customWidth="1"/>
    <col min="13580" max="13824" width="10.6640625" style="21"/>
    <col min="13825" max="13828" width="30.88671875" style="21" customWidth="1"/>
    <col min="13829" max="13835" width="20.6640625" style="21" customWidth="1"/>
    <col min="13836" max="14080" width="10.6640625" style="21"/>
    <col min="14081" max="14084" width="30.88671875" style="21" customWidth="1"/>
    <col min="14085" max="14091" width="20.6640625" style="21" customWidth="1"/>
    <col min="14092" max="14336" width="10.6640625" style="21"/>
    <col min="14337" max="14340" width="30.88671875" style="21" customWidth="1"/>
    <col min="14341" max="14347" width="20.6640625" style="21" customWidth="1"/>
    <col min="14348" max="14592" width="10.6640625" style="21"/>
    <col min="14593" max="14596" width="30.88671875" style="21" customWidth="1"/>
    <col min="14597" max="14603" width="20.6640625" style="21" customWidth="1"/>
    <col min="14604" max="14848" width="10.6640625" style="21"/>
    <col min="14849" max="14852" width="30.88671875" style="21" customWidth="1"/>
    <col min="14853" max="14859" width="20.6640625" style="21" customWidth="1"/>
    <col min="14860" max="15104" width="10.6640625" style="21"/>
    <col min="15105" max="15108" width="30.88671875" style="21" customWidth="1"/>
    <col min="15109" max="15115" width="20.6640625" style="21" customWidth="1"/>
    <col min="15116" max="15360" width="10.6640625" style="21"/>
    <col min="15361" max="15364" width="30.88671875" style="21" customWidth="1"/>
    <col min="15365" max="15371" width="20.6640625" style="21" customWidth="1"/>
    <col min="15372" max="15616" width="10.6640625" style="21"/>
    <col min="15617" max="15620" width="30.88671875" style="21" customWidth="1"/>
    <col min="15621" max="15627" width="20.6640625" style="21" customWidth="1"/>
    <col min="15628" max="15872" width="10.6640625" style="21"/>
    <col min="15873" max="15876" width="30.88671875" style="21" customWidth="1"/>
    <col min="15877" max="15883" width="20.6640625" style="21" customWidth="1"/>
    <col min="15884" max="16128" width="10.6640625" style="21"/>
    <col min="16129" max="16132" width="30.88671875" style="21" customWidth="1"/>
    <col min="16133" max="16139" width="20.6640625" style="21" customWidth="1"/>
    <col min="16140" max="16384" width="10.6640625" style="21"/>
  </cols>
  <sheetData>
    <row r="1" spans="1:11" ht="16.2" thickBot="1" x14ac:dyDescent="0.35">
      <c r="A1" s="22" t="s">
        <v>4196</v>
      </c>
      <c r="B1" s="40"/>
      <c r="C1" s="26"/>
      <c r="D1" s="26"/>
      <c r="E1" s="26"/>
      <c r="F1" s="26"/>
      <c r="G1" s="26"/>
      <c r="H1" s="26"/>
      <c r="I1" s="26"/>
      <c r="J1" s="26"/>
      <c r="K1" s="27"/>
    </row>
    <row r="2" spans="1:11" ht="79.95" customHeight="1" thickBot="1" x14ac:dyDescent="0.35">
      <c r="A2" s="39" t="s">
        <v>4402</v>
      </c>
      <c r="B2" s="41"/>
      <c r="C2" s="28"/>
      <c r="D2" s="28"/>
      <c r="E2" s="28"/>
      <c r="F2" s="28"/>
      <c r="G2" s="28"/>
      <c r="H2" s="28"/>
      <c r="I2" s="28"/>
      <c r="J2" s="28"/>
      <c r="K2" s="29"/>
    </row>
    <row r="3" spans="1:11" ht="30" customHeight="1" x14ac:dyDescent="0.3">
      <c r="A3" s="38" t="s">
        <v>0</v>
      </c>
      <c r="B3" s="33" t="s">
        <v>55</v>
      </c>
      <c r="C3" s="89" t="s">
        <v>4179</v>
      </c>
      <c r="D3" s="89"/>
      <c r="E3" s="80" t="s">
        <v>4180</v>
      </c>
      <c r="F3" s="80" t="s">
        <v>4181</v>
      </c>
      <c r="G3" s="80" t="s">
        <v>4182</v>
      </c>
      <c r="H3" s="80" t="s">
        <v>4183</v>
      </c>
      <c r="I3" s="80" t="s">
        <v>4184</v>
      </c>
      <c r="J3" s="80" t="s">
        <v>53</v>
      </c>
      <c r="K3" s="35" t="s">
        <v>4185</v>
      </c>
    </row>
    <row r="4" spans="1:11" ht="107.4" customHeight="1" x14ac:dyDescent="0.3">
      <c r="A4" s="83" t="s">
        <v>7</v>
      </c>
      <c r="B4" s="84" t="s">
        <v>3055</v>
      </c>
      <c r="C4" s="90" t="s">
        <v>4400</v>
      </c>
      <c r="D4" s="90"/>
      <c r="E4" s="81" t="s">
        <v>66</v>
      </c>
      <c r="F4" s="81" t="s">
        <v>15</v>
      </c>
      <c r="G4" s="81" t="s">
        <v>4393</v>
      </c>
      <c r="H4" s="81" t="s">
        <v>4401</v>
      </c>
      <c r="I4" s="84" t="s">
        <v>4391</v>
      </c>
      <c r="J4" s="84" t="s">
        <v>93</v>
      </c>
      <c r="K4" s="85">
        <v>5</v>
      </c>
    </row>
    <row r="5" spans="1:11" ht="30" customHeight="1" x14ac:dyDescent="0.3">
      <c r="A5" s="87" t="s">
        <v>41</v>
      </c>
      <c r="B5" s="88"/>
      <c r="C5" s="88"/>
      <c r="D5" s="88"/>
      <c r="E5" s="88" t="s">
        <v>4186</v>
      </c>
      <c r="F5" s="88"/>
      <c r="G5" s="88"/>
      <c r="H5" s="88"/>
      <c r="I5" s="88"/>
      <c r="J5" s="88"/>
      <c r="K5" s="91"/>
    </row>
    <row r="6" spans="1:11" ht="100.2" customHeight="1" x14ac:dyDescent="0.3">
      <c r="A6" s="95" t="s">
        <v>3081</v>
      </c>
      <c r="B6" s="90"/>
      <c r="C6" s="90"/>
      <c r="D6" s="90"/>
      <c r="E6" s="93"/>
      <c r="F6" s="93"/>
      <c r="G6" s="93"/>
      <c r="H6" s="93"/>
      <c r="I6" s="93"/>
      <c r="J6" s="93"/>
      <c r="K6" s="94"/>
    </row>
    <row r="7" spans="1:11" ht="30" customHeight="1" x14ac:dyDescent="0.3">
      <c r="A7" s="87" t="s">
        <v>42</v>
      </c>
      <c r="B7" s="88"/>
      <c r="C7" s="88"/>
      <c r="D7" s="88"/>
      <c r="E7" s="93"/>
      <c r="F7" s="93"/>
      <c r="G7" s="93"/>
      <c r="H7" s="93"/>
      <c r="I7" s="93"/>
      <c r="J7" s="93"/>
      <c r="K7" s="94"/>
    </row>
    <row r="8" spans="1:11" ht="100.2" customHeight="1" x14ac:dyDescent="0.3">
      <c r="A8" s="100" t="s">
        <v>4398</v>
      </c>
      <c r="B8" s="101"/>
      <c r="C8" s="101"/>
      <c r="D8" s="102"/>
      <c r="E8" s="93"/>
      <c r="F8" s="93"/>
      <c r="G8" s="93"/>
      <c r="H8" s="93"/>
      <c r="I8" s="93"/>
      <c r="J8" s="93"/>
      <c r="K8" s="94"/>
    </row>
    <row r="9" spans="1:11" ht="30" customHeight="1" x14ac:dyDescent="0.3">
      <c r="A9" s="87" t="s">
        <v>43</v>
      </c>
      <c r="B9" s="88"/>
      <c r="C9" s="88"/>
      <c r="D9" s="88"/>
      <c r="E9" s="93"/>
      <c r="F9" s="93"/>
      <c r="G9" s="93"/>
      <c r="H9" s="93"/>
      <c r="I9" s="93"/>
      <c r="J9" s="93"/>
      <c r="K9" s="94"/>
    </row>
    <row r="10" spans="1:11" ht="199.95" customHeight="1" x14ac:dyDescent="0.3">
      <c r="A10" s="95" t="s">
        <v>4399</v>
      </c>
      <c r="B10" s="90"/>
      <c r="C10" s="90"/>
      <c r="D10" s="90"/>
      <c r="E10" s="93"/>
      <c r="F10" s="93"/>
      <c r="G10" s="93"/>
      <c r="H10" s="93"/>
      <c r="I10" s="93"/>
      <c r="J10" s="93"/>
      <c r="K10" s="94"/>
    </row>
    <row r="11" spans="1:11" ht="30" customHeight="1" x14ac:dyDescent="0.3">
      <c r="A11" s="87" t="s">
        <v>4187</v>
      </c>
      <c r="B11" s="88"/>
      <c r="C11" s="88"/>
      <c r="D11" s="88"/>
      <c r="E11" s="93"/>
      <c r="F11" s="93"/>
      <c r="G11" s="93"/>
      <c r="H11" s="93"/>
      <c r="I11" s="93"/>
      <c r="J11" s="93"/>
      <c r="K11" s="94"/>
    </row>
    <row r="12" spans="1:11" ht="150" customHeight="1" x14ac:dyDescent="0.3">
      <c r="A12" s="100" t="s">
        <v>3084</v>
      </c>
      <c r="B12" s="101"/>
      <c r="C12" s="101"/>
      <c r="D12" s="102"/>
      <c r="E12" s="93"/>
      <c r="F12" s="93"/>
      <c r="G12" s="93"/>
      <c r="H12" s="93"/>
      <c r="I12" s="93"/>
      <c r="J12" s="93"/>
      <c r="K12" s="94"/>
    </row>
    <row r="13" spans="1:11" ht="30" customHeight="1" x14ac:dyDescent="0.3">
      <c r="A13" s="87" t="s">
        <v>4188</v>
      </c>
      <c r="B13" s="88"/>
      <c r="C13" s="88"/>
      <c r="D13" s="88"/>
      <c r="E13" s="93"/>
      <c r="F13" s="93"/>
      <c r="G13" s="93"/>
      <c r="H13" s="93"/>
      <c r="I13" s="93"/>
      <c r="J13" s="93"/>
      <c r="K13" s="94"/>
    </row>
    <row r="14" spans="1:11" ht="19.95" customHeight="1" x14ac:dyDescent="0.3">
      <c r="A14" s="92"/>
      <c r="B14" s="93"/>
      <c r="C14" s="93"/>
      <c r="D14" s="93"/>
      <c r="E14" s="93"/>
      <c r="F14" s="93"/>
      <c r="G14" s="93"/>
      <c r="H14" s="93"/>
      <c r="I14" s="93"/>
      <c r="J14" s="93"/>
      <c r="K14" s="94"/>
    </row>
    <row r="15" spans="1:11" ht="30" customHeight="1" x14ac:dyDescent="0.3">
      <c r="A15" s="87" t="s">
        <v>4189</v>
      </c>
      <c r="B15" s="32" t="s">
        <v>4190</v>
      </c>
      <c r="C15" s="79" t="s">
        <v>4191</v>
      </c>
      <c r="D15" s="79" t="s">
        <v>4192</v>
      </c>
      <c r="E15" s="93"/>
      <c r="F15" s="93"/>
      <c r="G15" s="93"/>
      <c r="H15" s="93"/>
      <c r="I15" s="93"/>
      <c r="J15" s="93"/>
      <c r="K15" s="94"/>
    </row>
    <row r="16" spans="1:11" ht="30" customHeight="1" x14ac:dyDescent="0.3">
      <c r="A16" s="87"/>
      <c r="B16" s="84">
        <v>6</v>
      </c>
      <c r="C16" s="86">
        <v>46176</v>
      </c>
      <c r="D16" s="86">
        <v>46268</v>
      </c>
      <c r="E16" s="93"/>
      <c r="F16" s="93"/>
      <c r="G16" s="93"/>
      <c r="H16" s="93"/>
      <c r="I16" s="93"/>
      <c r="J16" s="93"/>
      <c r="K16" s="94"/>
    </row>
    <row r="17" spans="1:11" ht="30" customHeight="1" x14ac:dyDescent="0.3">
      <c r="A17" s="87" t="s">
        <v>4193</v>
      </c>
      <c r="B17" s="103">
        <v>612020</v>
      </c>
      <c r="C17" s="88" t="s">
        <v>4194</v>
      </c>
      <c r="D17" s="93"/>
      <c r="E17" s="79">
        <v>2025</v>
      </c>
      <c r="F17" s="79">
        <v>2026</v>
      </c>
      <c r="G17" s="79">
        <v>2027</v>
      </c>
      <c r="H17" s="79">
        <v>2028</v>
      </c>
      <c r="I17" s="79">
        <v>2029</v>
      </c>
      <c r="J17" s="79">
        <v>2030</v>
      </c>
      <c r="K17" s="82">
        <v>2031</v>
      </c>
    </row>
    <row r="18" spans="1:11" ht="30" customHeight="1" x14ac:dyDescent="0.3">
      <c r="A18" s="87"/>
      <c r="B18" s="104"/>
      <c r="C18" s="88"/>
      <c r="D18" s="93"/>
      <c r="E18" s="84"/>
      <c r="F18" s="84" t="s">
        <v>4374</v>
      </c>
      <c r="G18" s="84"/>
      <c r="H18" s="84"/>
      <c r="I18" s="84"/>
      <c r="J18" s="84"/>
      <c r="K18" s="85"/>
    </row>
    <row r="19" spans="1:11" x14ac:dyDescent="0.3">
      <c r="A19" s="87" t="s">
        <v>4195</v>
      </c>
      <c r="B19" s="88"/>
      <c r="C19" s="88"/>
      <c r="D19" s="88"/>
      <c r="E19" s="88"/>
      <c r="F19" s="88"/>
      <c r="G19" s="88"/>
      <c r="H19" s="88"/>
      <c r="I19" s="88"/>
      <c r="J19" s="88"/>
      <c r="K19" s="91"/>
    </row>
    <row r="20" spans="1:11" ht="100.2" customHeight="1" thickBot="1" x14ac:dyDescent="0.35">
      <c r="A20" s="96"/>
      <c r="B20" s="97"/>
      <c r="C20" s="97"/>
      <c r="D20" s="97"/>
      <c r="E20" s="97"/>
      <c r="F20" s="97"/>
      <c r="G20" s="97"/>
      <c r="H20" s="97"/>
      <c r="I20" s="97"/>
      <c r="J20" s="97"/>
      <c r="K20" s="98"/>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10" zoomScale="60" zoomScaleNormal="60" workbookViewId="0">
      <selection activeCell="A12" sqref="A12:D12"/>
    </sheetView>
  </sheetViews>
  <sheetFormatPr baseColWidth="10" defaultColWidth="10.6640625" defaultRowHeight="15.6" x14ac:dyDescent="0.3"/>
  <cols>
    <col min="1" max="4" width="30.88671875" style="21" customWidth="1"/>
    <col min="5" max="7" width="20.6640625" style="21" customWidth="1"/>
    <col min="8" max="8" width="23.5546875" style="21" customWidth="1"/>
    <col min="9" max="11" width="20.6640625" style="21" customWidth="1"/>
    <col min="12" max="256" width="10.6640625" style="21"/>
    <col min="257" max="260" width="30.88671875" style="21" customWidth="1"/>
    <col min="261" max="267" width="20.6640625" style="21" customWidth="1"/>
    <col min="268" max="512" width="10.6640625" style="21"/>
    <col min="513" max="516" width="30.88671875" style="21" customWidth="1"/>
    <col min="517" max="523" width="20.6640625" style="21" customWidth="1"/>
    <col min="524" max="768" width="10.6640625" style="21"/>
    <col min="769" max="772" width="30.88671875" style="21" customWidth="1"/>
    <col min="773" max="779" width="20.6640625" style="21" customWidth="1"/>
    <col min="780" max="1024" width="10.6640625" style="21"/>
    <col min="1025" max="1028" width="30.88671875" style="21" customWidth="1"/>
    <col min="1029" max="1035" width="20.6640625" style="21" customWidth="1"/>
    <col min="1036" max="1280" width="10.6640625" style="21"/>
    <col min="1281" max="1284" width="30.88671875" style="21" customWidth="1"/>
    <col min="1285" max="1291" width="20.6640625" style="21" customWidth="1"/>
    <col min="1292" max="1536" width="10.6640625" style="21"/>
    <col min="1537" max="1540" width="30.88671875" style="21" customWidth="1"/>
    <col min="1541" max="1547" width="20.6640625" style="21" customWidth="1"/>
    <col min="1548" max="1792" width="10.6640625" style="21"/>
    <col min="1793" max="1796" width="30.88671875" style="21" customWidth="1"/>
    <col min="1797" max="1803" width="20.6640625" style="21" customWidth="1"/>
    <col min="1804" max="2048" width="10.6640625" style="21"/>
    <col min="2049" max="2052" width="30.88671875" style="21" customWidth="1"/>
    <col min="2053" max="2059" width="20.6640625" style="21" customWidth="1"/>
    <col min="2060" max="2304" width="10.6640625" style="21"/>
    <col min="2305" max="2308" width="30.88671875" style="21" customWidth="1"/>
    <col min="2309" max="2315" width="20.6640625" style="21" customWidth="1"/>
    <col min="2316" max="2560" width="10.6640625" style="21"/>
    <col min="2561" max="2564" width="30.88671875" style="21" customWidth="1"/>
    <col min="2565" max="2571" width="20.6640625" style="21" customWidth="1"/>
    <col min="2572" max="2816" width="10.6640625" style="21"/>
    <col min="2817" max="2820" width="30.88671875" style="21" customWidth="1"/>
    <col min="2821" max="2827" width="20.6640625" style="21" customWidth="1"/>
    <col min="2828" max="3072" width="10.6640625" style="21"/>
    <col min="3073" max="3076" width="30.88671875" style="21" customWidth="1"/>
    <col min="3077" max="3083" width="20.6640625" style="21" customWidth="1"/>
    <col min="3084" max="3328" width="10.6640625" style="21"/>
    <col min="3329" max="3332" width="30.88671875" style="21" customWidth="1"/>
    <col min="3333" max="3339" width="20.6640625" style="21" customWidth="1"/>
    <col min="3340" max="3584" width="10.6640625" style="21"/>
    <col min="3585" max="3588" width="30.88671875" style="21" customWidth="1"/>
    <col min="3589" max="3595" width="20.6640625" style="21" customWidth="1"/>
    <col min="3596" max="3840" width="10.6640625" style="21"/>
    <col min="3841" max="3844" width="30.88671875" style="21" customWidth="1"/>
    <col min="3845" max="3851" width="20.6640625" style="21" customWidth="1"/>
    <col min="3852" max="4096" width="10.6640625" style="21"/>
    <col min="4097" max="4100" width="30.88671875" style="21" customWidth="1"/>
    <col min="4101" max="4107" width="20.6640625" style="21" customWidth="1"/>
    <col min="4108" max="4352" width="10.6640625" style="21"/>
    <col min="4353" max="4356" width="30.88671875" style="21" customWidth="1"/>
    <col min="4357" max="4363" width="20.6640625" style="21" customWidth="1"/>
    <col min="4364" max="4608" width="10.6640625" style="21"/>
    <col min="4609" max="4612" width="30.88671875" style="21" customWidth="1"/>
    <col min="4613" max="4619" width="20.6640625" style="21" customWidth="1"/>
    <col min="4620" max="4864" width="10.6640625" style="21"/>
    <col min="4865" max="4868" width="30.88671875" style="21" customWidth="1"/>
    <col min="4869" max="4875" width="20.6640625" style="21" customWidth="1"/>
    <col min="4876" max="5120" width="10.6640625" style="21"/>
    <col min="5121" max="5124" width="30.88671875" style="21" customWidth="1"/>
    <col min="5125" max="5131" width="20.6640625" style="21" customWidth="1"/>
    <col min="5132" max="5376" width="10.6640625" style="21"/>
    <col min="5377" max="5380" width="30.88671875" style="21" customWidth="1"/>
    <col min="5381" max="5387" width="20.6640625" style="21" customWidth="1"/>
    <col min="5388" max="5632" width="10.6640625" style="21"/>
    <col min="5633" max="5636" width="30.88671875" style="21" customWidth="1"/>
    <col min="5637" max="5643" width="20.6640625" style="21" customWidth="1"/>
    <col min="5644" max="5888" width="10.6640625" style="21"/>
    <col min="5889" max="5892" width="30.88671875" style="21" customWidth="1"/>
    <col min="5893" max="5899" width="20.6640625" style="21" customWidth="1"/>
    <col min="5900" max="6144" width="10.6640625" style="21"/>
    <col min="6145" max="6148" width="30.88671875" style="21" customWidth="1"/>
    <col min="6149" max="6155" width="20.6640625" style="21" customWidth="1"/>
    <col min="6156" max="6400" width="10.6640625" style="21"/>
    <col min="6401" max="6404" width="30.88671875" style="21" customWidth="1"/>
    <col min="6405" max="6411" width="20.6640625" style="21" customWidth="1"/>
    <col min="6412" max="6656" width="10.6640625" style="21"/>
    <col min="6657" max="6660" width="30.88671875" style="21" customWidth="1"/>
    <col min="6661" max="6667" width="20.6640625" style="21" customWidth="1"/>
    <col min="6668" max="6912" width="10.6640625" style="21"/>
    <col min="6913" max="6916" width="30.88671875" style="21" customWidth="1"/>
    <col min="6917" max="6923" width="20.6640625" style="21" customWidth="1"/>
    <col min="6924" max="7168" width="10.6640625" style="21"/>
    <col min="7169" max="7172" width="30.88671875" style="21" customWidth="1"/>
    <col min="7173" max="7179" width="20.6640625" style="21" customWidth="1"/>
    <col min="7180" max="7424" width="10.6640625" style="21"/>
    <col min="7425" max="7428" width="30.88671875" style="21" customWidth="1"/>
    <col min="7429" max="7435" width="20.6640625" style="21" customWidth="1"/>
    <col min="7436" max="7680" width="10.6640625" style="21"/>
    <col min="7681" max="7684" width="30.88671875" style="21" customWidth="1"/>
    <col min="7685" max="7691" width="20.6640625" style="21" customWidth="1"/>
    <col min="7692" max="7936" width="10.6640625" style="21"/>
    <col min="7937" max="7940" width="30.88671875" style="21" customWidth="1"/>
    <col min="7941" max="7947" width="20.6640625" style="21" customWidth="1"/>
    <col min="7948" max="8192" width="10.6640625" style="21"/>
    <col min="8193" max="8196" width="30.88671875" style="21" customWidth="1"/>
    <col min="8197" max="8203" width="20.6640625" style="21" customWidth="1"/>
    <col min="8204" max="8448" width="10.6640625" style="21"/>
    <col min="8449" max="8452" width="30.88671875" style="21" customWidth="1"/>
    <col min="8453" max="8459" width="20.6640625" style="21" customWidth="1"/>
    <col min="8460" max="8704" width="10.6640625" style="21"/>
    <col min="8705" max="8708" width="30.88671875" style="21" customWidth="1"/>
    <col min="8709" max="8715" width="20.6640625" style="21" customWidth="1"/>
    <col min="8716" max="8960" width="10.6640625" style="21"/>
    <col min="8961" max="8964" width="30.88671875" style="21" customWidth="1"/>
    <col min="8965" max="8971" width="20.6640625" style="21" customWidth="1"/>
    <col min="8972" max="9216" width="10.6640625" style="21"/>
    <col min="9217" max="9220" width="30.88671875" style="21" customWidth="1"/>
    <col min="9221" max="9227" width="20.6640625" style="21" customWidth="1"/>
    <col min="9228" max="9472" width="10.6640625" style="21"/>
    <col min="9473" max="9476" width="30.88671875" style="21" customWidth="1"/>
    <col min="9477" max="9483" width="20.6640625" style="21" customWidth="1"/>
    <col min="9484" max="9728" width="10.6640625" style="21"/>
    <col min="9729" max="9732" width="30.88671875" style="21" customWidth="1"/>
    <col min="9733" max="9739" width="20.6640625" style="21" customWidth="1"/>
    <col min="9740" max="9984" width="10.6640625" style="21"/>
    <col min="9985" max="9988" width="30.88671875" style="21" customWidth="1"/>
    <col min="9989" max="9995" width="20.6640625" style="21" customWidth="1"/>
    <col min="9996" max="10240" width="10.6640625" style="21"/>
    <col min="10241" max="10244" width="30.88671875" style="21" customWidth="1"/>
    <col min="10245" max="10251" width="20.6640625" style="21" customWidth="1"/>
    <col min="10252" max="10496" width="10.6640625" style="21"/>
    <col min="10497" max="10500" width="30.88671875" style="21" customWidth="1"/>
    <col min="10501" max="10507" width="20.6640625" style="21" customWidth="1"/>
    <col min="10508" max="10752" width="10.6640625" style="21"/>
    <col min="10753" max="10756" width="30.88671875" style="21" customWidth="1"/>
    <col min="10757" max="10763" width="20.6640625" style="21" customWidth="1"/>
    <col min="10764" max="11008" width="10.6640625" style="21"/>
    <col min="11009" max="11012" width="30.88671875" style="21" customWidth="1"/>
    <col min="11013" max="11019" width="20.6640625" style="21" customWidth="1"/>
    <col min="11020" max="11264" width="10.6640625" style="21"/>
    <col min="11265" max="11268" width="30.88671875" style="21" customWidth="1"/>
    <col min="11269" max="11275" width="20.6640625" style="21" customWidth="1"/>
    <col min="11276" max="11520" width="10.6640625" style="21"/>
    <col min="11521" max="11524" width="30.88671875" style="21" customWidth="1"/>
    <col min="11525" max="11531" width="20.6640625" style="21" customWidth="1"/>
    <col min="11532" max="11776" width="10.6640625" style="21"/>
    <col min="11777" max="11780" width="30.88671875" style="21" customWidth="1"/>
    <col min="11781" max="11787" width="20.6640625" style="21" customWidth="1"/>
    <col min="11788" max="12032" width="10.6640625" style="21"/>
    <col min="12033" max="12036" width="30.88671875" style="21" customWidth="1"/>
    <col min="12037" max="12043" width="20.6640625" style="21" customWidth="1"/>
    <col min="12044" max="12288" width="10.6640625" style="21"/>
    <col min="12289" max="12292" width="30.88671875" style="21" customWidth="1"/>
    <col min="12293" max="12299" width="20.6640625" style="21" customWidth="1"/>
    <col min="12300" max="12544" width="10.6640625" style="21"/>
    <col min="12545" max="12548" width="30.88671875" style="21" customWidth="1"/>
    <col min="12549" max="12555" width="20.6640625" style="21" customWidth="1"/>
    <col min="12556" max="12800" width="10.6640625" style="21"/>
    <col min="12801" max="12804" width="30.88671875" style="21" customWidth="1"/>
    <col min="12805" max="12811" width="20.6640625" style="21" customWidth="1"/>
    <col min="12812" max="13056" width="10.6640625" style="21"/>
    <col min="13057" max="13060" width="30.88671875" style="21" customWidth="1"/>
    <col min="13061" max="13067" width="20.6640625" style="21" customWidth="1"/>
    <col min="13068" max="13312" width="10.6640625" style="21"/>
    <col min="13313" max="13316" width="30.88671875" style="21" customWidth="1"/>
    <col min="13317" max="13323" width="20.6640625" style="21" customWidth="1"/>
    <col min="13324" max="13568" width="10.6640625" style="21"/>
    <col min="13569" max="13572" width="30.88671875" style="21" customWidth="1"/>
    <col min="13573" max="13579" width="20.6640625" style="21" customWidth="1"/>
    <col min="13580" max="13824" width="10.6640625" style="21"/>
    <col min="13825" max="13828" width="30.88671875" style="21" customWidth="1"/>
    <col min="13829" max="13835" width="20.6640625" style="21" customWidth="1"/>
    <col min="13836" max="14080" width="10.6640625" style="21"/>
    <col min="14081" max="14084" width="30.88671875" style="21" customWidth="1"/>
    <col min="14085" max="14091" width="20.6640625" style="21" customWidth="1"/>
    <col min="14092" max="14336" width="10.6640625" style="21"/>
    <col min="14337" max="14340" width="30.88671875" style="21" customWidth="1"/>
    <col min="14341" max="14347" width="20.6640625" style="21" customWidth="1"/>
    <col min="14348" max="14592" width="10.6640625" style="21"/>
    <col min="14593" max="14596" width="30.88671875" style="21" customWidth="1"/>
    <col min="14597" max="14603" width="20.6640625" style="21" customWidth="1"/>
    <col min="14604" max="14848" width="10.6640625" style="21"/>
    <col min="14849" max="14852" width="30.88671875" style="21" customWidth="1"/>
    <col min="14853" max="14859" width="20.6640625" style="21" customWidth="1"/>
    <col min="14860" max="15104" width="10.6640625" style="21"/>
    <col min="15105" max="15108" width="30.88671875" style="21" customWidth="1"/>
    <col min="15109" max="15115" width="20.6640625" style="21" customWidth="1"/>
    <col min="15116" max="15360" width="10.6640625" style="21"/>
    <col min="15361" max="15364" width="30.88671875" style="21" customWidth="1"/>
    <col min="15365" max="15371" width="20.6640625" style="21" customWidth="1"/>
    <col min="15372" max="15616" width="10.6640625" style="21"/>
    <col min="15617" max="15620" width="30.88671875" style="21" customWidth="1"/>
    <col min="15621" max="15627" width="20.6640625" style="21" customWidth="1"/>
    <col min="15628" max="15872" width="10.6640625" style="21"/>
    <col min="15873" max="15876" width="30.88671875" style="21" customWidth="1"/>
    <col min="15877" max="15883" width="20.6640625" style="21" customWidth="1"/>
    <col min="15884" max="16128" width="10.6640625" style="21"/>
    <col min="16129" max="16132" width="30.88671875" style="21" customWidth="1"/>
    <col min="16133" max="16139" width="20.6640625" style="21" customWidth="1"/>
    <col min="16140" max="16384" width="10.6640625" style="21"/>
  </cols>
  <sheetData>
    <row r="1" spans="1:11" ht="16.2" thickBot="1" x14ac:dyDescent="0.35">
      <c r="A1" s="22" t="s">
        <v>4196</v>
      </c>
      <c r="B1" s="40"/>
      <c r="C1" s="26"/>
      <c r="D1" s="26"/>
      <c r="E1" s="26"/>
      <c r="F1" s="26"/>
      <c r="G1" s="26"/>
      <c r="H1" s="26"/>
      <c r="I1" s="26"/>
      <c r="J1" s="26"/>
      <c r="K1" s="27"/>
    </row>
    <row r="2" spans="1:11" ht="79.95" customHeight="1" thickBot="1" x14ac:dyDescent="0.35">
      <c r="A2" s="39" t="s">
        <v>4412</v>
      </c>
      <c r="B2" s="41"/>
      <c r="C2" s="28"/>
      <c r="D2" s="28"/>
      <c r="E2" s="28"/>
      <c r="F2" s="28"/>
      <c r="G2" s="28"/>
      <c r="H2" s="28"/>
      <c r="I2" s="28"/>
      <c r="J2" s="28"/>
      <c r="K2" s="29"/>
    </row>
    <row r="3" spans="1:11" ht="30" customHeight="1" x14ac:dyDescent="0.3">
      <c r="A3" s="38" t="s">
        <v>0</v>
      </c>
      <c r="B3" s="33" t="s">
        <v>55</v>
      </c>
      <c r="C3" s="89" t="s">
        <v>4179</v>
      </c>
      <c r="D3" s="89"/>
      <c r="E3" s="80" t="s">
        <v>4180</v>
      </c>
      <c r="F3" s="80" t="s">
        <v>4181</v>
      </c>
      <c r="G3" s="80" t="s">
        <v>4182</v>
      </c>
      <c r="H3" s="80" t="s">
        <v>4183</v>
      </c>
      <c r="I3" s="80" t="s">
        <v>4184</v>
      </c>
      <c r="J3" s="80" t="s">
        <v>53</v>
      </c>
      <c r="K3" s="35" t="s">
        <v>4185</v>
      </c>
    </row>
    <row r="4" spans="1:11" ht="51" customHeight="1" x14ac:dyDescent="0.3">
      <c r="A4" s="83" t="s">
        <v>7</v>
      </c>
      <c r="B4" s="84" t="s">
        <v>4419</v>
      </c>
      <c r="C4" s="90" t="s">
        <v>4416</v>
      </c>
      <c r="D4" s="90"/>
      <c r="E4" s="81" t="s">
        <v>66</v>
      </c>
      <c r="F4" s="81" t="s">
        <v>15</v>
      </c>
      <c r="G4" s="81" t="s">
        <v>4393</v>
      </c>
      <c r="H4" s="84" t="s">
        <v>4417</v>
      </c>
      <c r="I4" s="84" t="s">
        <v>4418</v>
      </c>
      <c r="J4" s="84" t="s">
        <v>93</v>
      </c>
      <c r="K4" s="85">
        <v>6</v>
      </c>
    </row>
    <row r="5" spans="1:11" ht="30" customHeight="1" x14ac:dyDescent="0.3">
      <c r="A5" s="87" t="s">
        <v>41</v>
      </c>
      <c r="B5" s="88"/>
      <c r="C5" s="88"/>
      <c r="D5" s="88"/>
      <c r="E5" s="88" t="s">
        <v>4186</v>
      </c>
      <c r="F5" s="88"/>
      <c r="G5" s="88"/>
      <c r="H5" s="88"/>
      <c r="I5" s="88"/>
      <c r="J5" s="88"/>
      <c r="K5" s="91"/>
    </row>
    <row r="6" spans="1:11" ht="100.2" customHeight="1" x14ac:dyDescent="0.3">
      <c r="A6" s="92" t="s">
        <v>4413</v>
      </c>
      <c r="B6" s="93"/>
      <c r="C6" s="93"/>
      <c r="D6" s="93"/>
      <c r="E6" s="93"/>
      <c r="F6" s="93"/>
      <c r="G6" s="93"/>
      <c r="H6" s="93"/>
      <c r="I6" s="93"/>
      <c r="J6" s="93"/>
      <c r="K6" s="94"/>
    </row>
    <row r="7" spans="1:11" ht="30" customHeight="1" x14ac:dyDescent="0.3">
      <c r="A7" s="87" t="s">
        <v>42</v>
      </c>
      <c r="B7" s="88"/>
      <c r="C7" s="88"/>
      <c r="D7" s="88"/>
      <c r="E7" s="93"/>
      <c r="F7" s="93"/>
      <c r="G7" s="93"/>
      <c r="H7" s="93"/>
      <c r="I7" s="93"/>
      <c r="J7" s="93"/>
      <c r="K7" s="94"/>
    </row>
    <row r="8" spans="1:11" ht="100.2" customHeight="1" x14ac:dyDescent="0.3">
      <c r="A8" s="92" t="s">
        <v>4414</v>
      </c>
      <c r="B8" s="93"/>
      <c r="C8" s="93"/>
      <c r="D8" s="93"/>
      <c r="E8" s="93"/>
      <c r="F8" s="93"/>
      <c r="G8" s="93"/>
      <c r="H8" s="93"/>
      <c r="I8" s="93"/>
      <c r="J8" s="93"/>
      <c r="K8" s="94"/>
    </row>
    <row r="9" spans="1:11" ht="30" customHeight="1" x14ac:dyDescent="0.3">
      <c r="A9" s="87" t="s">
        <v>43</v>
      </c>
      <c r="B9" s="88"/>
      <c r="C9" s="88"/>
      <c r="D9" s="88"/>
      <c r="E9" s="93"/>
      <c r="F9" s="93"/>
      <c r="G9" s="93"/>
      <c r="H9" s="93"/>
      <c r="I9" s="93"/>
      <c r="J9" s="93"/>
      <c r="K9" s="94"/>
    </row>
    <row r="10" spans="1:11" ht="199.95" customHeight="1" x14ac:dyDescent="0.3">
      <c r="A10" s="95" t="s">
        <v>3087</v>
      </c>
      <c r="B10" s="90"/>
      <c r="C10" s="90"/>
      <c r="D10" s="90"/>
      <c r="E10" s="93"/>
      <c r="F10" s="93"/>
      <c r="G10" s="93"/>
      <c r="H10" s="93"/>
      <c r="I10" s="93"/>
      <c r="J10" s="93"/>
      <c r="K10" s="94"/>
    </row>
    <row r="11" spans="1:11" ht="30" customHeight="1" x14ac:dyDescent="0.3">
      <c r="A11" s="87" t="s">
        <v>4187</v>
      </c>
      <c r="B11" s="88"/>
      <c r="C11" s="88"/>
      <c r="D11" s="88"/>
      <c r="E11" s="93"/>
      <c r="F11" s="93"/>
      <c r="G11" s="93"/>
      <c r="H11" s="93"/>
      <c r="I11" s="93"/>
      <c r="J11" s="93"/>
      <c r="K11" s="94"/>
    </row>
    <row r="12" spans="1:11" ht="150" customHeight="1" x14ac:dyDescent="0.3">
      <c r="A12" s="95" t="s">
        <v>4415</v>
      </c>
      <c r="B12" s="90"/>
      <c r="C12" s="90"/>
      <c r="D12" s="90"/>
      <c r="E12" s="93"/>
      <c r="F12" s="93"/>
      <c r="G12" s="93"/>
      <c r="H12" s="93"/>
      <c r="I12" s="93"/>
      <c r="J12" s="93"/>
      <c r="K12" s="94"/>
    </row>
    <row r="13" spans="1:11" ht="30" customHeight="1" x14ac:dyDescent="0.3">
      <c r="A13" s="87" t="s">
        <v>4188</v>
      </c>
      <c r="B13" s="88"/>
      <c r="C13" s="88"/>
      <c r="D13" s="88"/>
      <c r="E13" s="93"/>
      <c r="F13" s="93"/>
      <c r="G13" s="93"/>
      <c r="H13" s="93"/>
      <c r="I13" s="93"/>
      <c r="J13" s="93"/>
      <c r="K13" s="94"/>
    </row>
    <row r="14" spans="1:11" ht="19.95" customHeight="1" x14ac:dyDescent="0.3">
      <c r="A14" s="92"/>
      <c r="B14" s="93"/>
      <c r="C14" s="93"/>
      <c r="D14" s="93"/>
      <c r="E14" s="93"/>
      <c r="F14" s="93"/>
      <c r="G14" s="93"/>
      <c r="H14" s="93"/>
      <c r="I14" s="93"/>
      <c r="J14" s="93"/>
      <c r="K14" s="94"/>
    </row>
    <row r="15" spans="1:11" ht="30" customHeight="1" x14ac:dyDescent="0.3">
      <c r="A15" s="87" t="s">
        <v>4189</v>
      </c>
      <c r="B15" s="32" t="s">
        <v>4190</v>
      </c>
      <c r="C15" s="79" t="s">
        <v>4191</v>
      </c>
      <c r="D15" s="79" t="s">
        <v>4192</v>
      </c>
      <c r="E15" s="93"/>
      <c r="F15" s="93"/>
      <c r="G15" s="93"/>
      <c r="H15" s="93"/>
      <c r="I15" s="93"/>
      <c r="J15" s="93"/>
      <c r="K15" s="94"/>
    </row>
    <row r="16" spans="1:11" ht="30" customHeight="1" x14ac:dyDescent="0.3">
      <c r="A16" s="87"/>
      <c r="B16" s="84">
        <v>6</v>
      </c>
      <c r="C16" s="86">
        <v>46449</v>
      </c>
      <c r="D16" s="86">
        <v>46633</v>
      </c>
      <c r="E16" s="93"/>
      <c r="F16" s="93"/>
      <c r="G16" s="93"/>
      <c r="H16" s="93"/>
      <c r="I16" s="93"/>
      <c r="J16" s="93"/>
      <c r="K16" s="94"/>
    </row>
    <row r="17" spans="1:11" ht="30" customHeight="1" x14ac:dyDescent="0.3">
      <c r="A17" s="87" t="s">
        <v>4193</v>
      </c>
      <c r="B17" s="99">
        <v>245000</v>
      </c>
      <c r="C17" s="88" t="s">
        <v>4194</v>
      </c>
      <c r="D17" s="93"/>
      <c r="E17" s="79">
        <v>2025</v>
      </c>
      <c r="F17" s="79">
        <v>2026</v>
      </c>
      <c r="G17" s="79">
        <v>2027</v>
      </c>
      <c r="H17" s="79">
        <v>2028</v>
      </c>
      <c r="I17" s="79">
        <v>2029</v>
      </c>
      <c r="J17" s="79">
        <v>2030</v>
      </c>
      <c r="K17" s="82">
        <v>2031</v>
      </c>
    </row>
    <row r="18" spans="1:11" ht="30" customHeight="1" x14ac:dyDescent="0.3">
      <c r="A18" s="87"/>
      <c r="B18" s="99"/>
      <c r="C18" s="88"/>
      <c r="D18" s="93"/>
      <c r="E18" s="84"/>
      <c r="F18" s="84"/>
      <c r="G18" s="84" t="s">
        <v>4374</v>
      </c>
      <c r="H18" s="84"/>
      <c r="I18" s="84"/>
      <c r="J18" s="84"/>
      <c r="K18" s="85"/>
    </row>
    <row r="19" spans="1:11" x14ac:dyDescent="0.3">
      <c r="A19" s="87" t="s">
        <v>4195</v>
      </c>
      <c r="B19" s="88"/>
      <c r="C19" s="88"/>
      <c r="D19" s="88"/>
      <c r="E19" s="88"/>
      <c r="F19" s="88"/>
      <c r="G19" s="88"/>
      <c r="H19" s="88"/>
      <c r="I19" s="88"/>
      <c r="J19" s="88"/>
      <c r="K19" s="91"/>
    </row>
    <row r="20" spans="1:11" ht="100.2" customHeight="1" thickBot="1" x14ac:dyDescent="0.35">
      <c r="A20" s="96"/>
      <c r="B20" s="97"/>
      <c r="C20" s="97"/>
      <c r="D20" s="97"/>
      <c r="E20" s="97"/>
      <c r="F20" s="97"/>
      <c r="G20" s="97"/>
      <c r="H20" s="97"/>
      <c r="I20" s="97"/>
      <c r="J20" s="97"/>
      <c r="K20" s="98"/>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2" sqref="A2"/>
    </sheetView>
  </sheetViews>
  <sheetFormatPr baseColWidth="10" defaultColWidth="10.6640625" defaultRowHeight="15.6" x14ac:dyDescent="0.3"/>
  <cols>
    <col min="1" max="4" width="30.88671875" style="21" customWidth="1"/>
    <col min="5" max="7" width="20.6640625" style="21" customWidth="1"/>
    <col min="8" max="8" width="23.5546875" style="21" customWidth="1"/>
    <col min="9" max="11" width="20.6640625" style="21" customWidth="1"/>
    <col min="12" max="256" width="10.6640625" style="21"/>
    <col min="257" max="260" width="30.88671875" style="21" customWidth="1"/>
    <col min="261" max="267" width="20.6640625" style="21" customWidth="1"/>
    <col min="268" max="512" width="10.6640625" style="21"/>
    <col min="513" max="516" width="30.88671875" style="21" customWidth="1"/>
    <col min="517" max="523" width="20.6640625" style="21" customWidth="1"/>
    <col min="524" max="768" width="10.6640625" style="21"/>
    <col min="769" max="772" width="30.88671875" style="21" customWidth="1"/>
    <col min="773" max="779" width="20.6640625" style="21" customWidth="1"/>
    <col min="780" max="1024" width="10.6640625" style="21"/>
    <col min="1025" max="1028" width="30.88671875" style="21" customWidth="1"/>
    <col min="1029" max="1035" width="20.6640625" style="21" customWidth="1"/>
    <col min="1036" max="1280" width="10.6640625" style="21"/>
    <col min="1281" max="1284" width="30.88671875" style="21" customWidth="1"/>
    <col min="1285" max="1291" width="20.6640625" style="21" customWidth="1"/>
    <col min="1292" max="1536" width="10.6640625" style="21"/>
    <col min="1537" max="1540" width="30.88671875" style="21" customWidth="1"/>
    <col min="1541" max="1547" width="20.6640625" style="21" customWidth="1"/>
    <col min="1548" max="1792" width="10.6640625" style="21"/>
    <col min="1793" max="1796" width="30.88671875" style="21" customWidth="1"/>
    <col min="1797" max="1803" width="20.6640625" style="21" customWidth="1"/>
    <col min="1804" max="2048" width="10.6640625" style="21"/>
    <col min="2049" max="2052" width="30.88671875" style="21" customWidth="1"/>
    <col min="2053" max="2059" width="20.6640625" style="21" customWidth="1"/>
    <col min="2060" max="2304" width="10.6640625" style="21"/>
    <col min="2305" max="2308" width="30.88671875" style="21" customWidth="1"/>
    <col min="2309" max="2315" width="20.6640625" style="21" customWidth="1"/>
    <col min="2316" max="2560" width="10.6640625" style="21"/>
    <col min="2561" max="2564" width="30.88671875" style="21" customWidth="1"/>
    <col min="2565" max="2571" width="20.6640625" style="21" customWidth="1"/>
    <col min="2572" max="2816" width="10.6640625" style="21"/>
    <col min="2817" max="2820" width="30.88671875" style="21" customWidth="1"/>
    <col min="2821" max="2827" width="20.6640625" style="21" customWidth="1"/>
    <col min="2828" max="3072" width="10.6640625" style="21"/>
    <col min="3073" max="3076" width="30.88671875" style="21" customWidth="1"/>
    <col min="3077" max="3083" width="20.6640625" style="21" customWidth="1"/>
    <col min="3084" max="3328" width="10.6640625" style="21"/>
    <col min="3329" max="3332" width="30.88671875" style="21" customWidth="1"/>
    <col min="3333" max="3339" width="20.6640625" style="21" customWidth="1"/>
    <col min="3340" max="3584" width="10.6640625" style="21"/>
    <col min="3585" max="3588" width="30.88671875" style="21" customWidth="1"/>
    <col min="3589" max="3595" width="20.6640625" style="21" customWidth="1"/>
    <col min="3596" max="3840" width="10.6640625" style="21"/>
    <col min="3841" max="3844" width="30.88671875" style="21" customWidth="1"/>
    <col min="3845" max="3851" width="20.6640625" style="21" customWidth="1"/>
    <col min="3852" max="4096" width="10.6640625" style="21"/>
    <col min="4097" max="4100" width="30.88671875" style="21" customWidth="1"/>
    <col min="4101" max="4107" width="20.6640625" style="21" customWidth="1"/>
    <col min="4108" max="4352" width="10.6640625" style="21"/>
    <col min="4353" max="4356" width="30.88671875" style="21" customWidth="1"/>
    <col min="4357" max="4363" width="20.6640625" style="21" customWidth="1"/>
    <col min="4364" max="4608" width="10.6640625" style="21"/>
    <col min="4609" max="4612" width="30.88671875" style="21" customWidth="1"/>
    <col min="4613" max="4619" width="20.6640625" style="21" customWidth="1"/>
    <col min="4620" max="4864" width="10.6640625" style="21"/>
    <col min="4865" max="4868" width="30.88671875" style="21" customWidth="1"/>
    <col min="4869" max="4875" width="20.6640625" style="21" customWidth="1"/>
    <col min="4876" max="5120" width="10.6640625" style="21"/>
    <col min="5121" max="5124" width="30.88671875" style="21" customWidth="1"/>
    <col min="5125" max="5131" width="20.6640625" style="21" customWidth="1"/>
    <col min="5132" max="5376" width="10.6640625" style="21"/>
    <col min="5377" max="5380" width="30.88671875" style="21" customWidth="1"/>
    <col min="5381" max="5387" width="20.6640625" style="21" customWidth="1"/>
    <col min="5388" max="5632" width="10.6640625" style="21"/>
    <col min="5633" max="5636" width="30.88671875" style="21" customWidth="1"/>
    <col min="5637" max="5643" width="20.6640625" style="21" customWidth="1"/>
    <col min="5644" max="5888" width="10.6640625" style="21"/>
    <col min="5889" max="5892" width="30.88671875" style="21" customWidth="1"/>
    <col min="5893" max="5899" width="20.6640625" style="21" customWidth="1"/>
    <col min="5900" max="6144" width="10.6640625" style="21"/>
    <col min="6145" max="6148" width="30.88671875" style="21" customWidth="1"/>
    <col min="6149" max="6155" width="20.6640625" style="21" customWidth="1"/>
    <col min="6156" max="6400" width="10.6640625" style="21"/>
    <col min="6401" max="6404" width="30.88671875" style="21" customWidth="1"/>
    <col min="6405" max="6411" width="20.6640625" style="21" customWidth="1"/>
    <col min="6412" max="6656" width="10.6640625" style="21"/>
    <col min="6657" max="6660" width="30.88671875" style="21" customWidth="1"/>
    <col min="6661" max="6667" width="20.6640625" style="21" customWidth="1"/>
    <col min="6668" max="6912" width="10.6640625" style="21"/>
    <col min="6913" max="6916" width="30.88671875" style="21" customWidth="1"/>
    <col min="6917" max="6923" width="20.6640625" style="21" customWidth="1"/>
    <col min="6924" max="7168" width="10.6640625" style="21"/>
    <col min="7169" max="7172" width="30.88671875" style="21" customWidth="1"/>
    <col min="7173" max="7179" width="20.6640625" style="21" customWidth="1"/>
    <col min="7180" max="7424" width="10.6640625" style="21"/>
    <col min="7425" max="7428" width="30.88671875" style="21" customWidth="1"/>
    <col min="7429" max="7435" width="20.6640625" style="21" customWidth="1"/>
    <col min="7436" max="7680" width="10.6640625" style="21"/>
    <col min="7681" max="7684" width="30.88671875" style="21" customWidth="1"/>
    <col min="7685" max="7691" width="20.6640625" style="21" customWidth="1"/>
    <col min="7692" max="7936" width="10.6640625" style="21"/>
    <col min="7937" max="7940" width="30.88671875" style="21" customWidth="1"/>
    <col min="7941" max="7947" width="20.6640625" style="21" customWidth="1"/>
    <col min="7948" max="8192" width="10.6640625" style="21"/>
    <col min="8193" max="8196" width="30.88671875" style="21" customWidth="1"/>
    <col min="8197" max="8203" width="20.6640625" style="21" customWidth="1"/>
    <col min="8204" max="8448" width="10.6640625" style="21"/>
    <col min="8449" max="8452" width="30.88671875" style="21" customWidth="1"/>
    <col min="8453" max="8459" width="20.6640625" style="21" customWidth="1"/>
    <col min="8460" max="8704" width="10.6640625" style="21"/>
    <col min="8705" max="8708" width="30.88671875" style="21" customWidth="1"/>
    <col min="8709" max="8715" width="20.6640625" style="21" customWidth="1"/>
    <col min="8716" max="8960" width="10.6640625" style="21"/>
    <col min="8961" max="8964" width="30.88671875" style="21" customWidth="1"/>
    <col min="8965" max="8971" width="20.6640625" style="21" customWidth="1"/>
    <col min="8972" max="9216" width="10.6640625" style="21"/>
    <col min="9217" max="9220" width="30.88671875" style="21" customWidth="1"/>
    <col min="9221" max="9227" width="20.6640625" style="21" customWidth="1"/>
    <col min="9228" max="9472" width="10.6640625" style="21"/>
    <col min="9473" max="9476" width="30.88671875" style="21" customWidth="1"/>
    <col min="9477" max="9483" width="20.6640625" style="21" customWidth="1"/>
    <col min="9484" max="9728" width="10.6640625" style="21"/>
    <col min="9729" max="9732" width="30.88671875" style="21" customWidth="1"/>
    <col min="9733" max="9739" width="20.6640625" style="21" customWidth="1"/>
    <col min="9740" max="9984" width="10.6640625" style="21"/>
    <col min="9985" max="9988" width="30.88671875" style="21" customWidth="1"/>
    <col min="9989" max="9995" width="20.6640625" style="21" customWidth="1"/>
    <col min="9996" max="10240" width="10.6640625" style="21"/>
    <col min="10241" max="10244" width="30.88671875" style="21" customWidth="1"/>
    <col min="10245" max="10251" width="20.6640625" style="21" customWidth="1"/>
    <col min="10252" max="10496" width="10.6640625" style="21"/>
    <col min="10497" max="10500" width="30.88671875" style="21" customWidth="1"/>
    <col min="10501" max="10507" width="20.6640625" style="21" customWidth="1"/>
    <col min="10508" max="10752" width="10.6640625" style="21"/>
    <col min="10753" max="10756" width="30.88671875" style="21" customWidth="1"/>
    <col min="10757" max="10763" width="20.6640625" style="21" customWidth="1"/>
    <col min="10764" max="11008" width="10.6640625" style="21"/>
    <col min="11009" max="11012" width="30.88671875" style="21" customWidth="1"/>
    <col min="11013" max="11019" width="20.6640625" style="21" customWidth="1"/>
    <col min="11020" max="11264" width="10.6640625" style="21"/>
    <col min="11265" max="11268" width="30.88671875" style="21" customWidth="1"/>
    <col min="11269" max="11275" width="20.6640625" style="21" customWidth="1"/>
    <col min="11276" max="11520" width="10.6640625" style="21"/>
    <col min="11521" max="11524" width="30.88671875" style="21" customWidth="1"/>
    <col min="11525" max="11531" width="20.6640625" style="21" customWidth="1"/>
    <col min="11532" max="11776" width="10.6640625" style="21"/>
    <col min="11777" max="11780" width="30.88671875" style="21" customWidth="1"/>
    <col min="11781" max="11787" width="20.6640625" style="21" customWidth="1"/>
    <col min="11788" max="12032" width="10.6640625" style="21"/>
    <col min="12033" max="12036" width="30.88671875" style="21" customWidth="1"/>
    <col min="12037" max="12043" width="20.6640625" style="21" customWidth="1"/>
    <col min="12044" max="12288" width="10.6640625" style="21"/>
    <col min="12289" max="12292" width="30.88671875" style="21" customWidth="1"/>
    <col min="12293" max="12299" width="20.6640625" style="21" customWidth="1"/>
    <col min="12300" max="12544" width="10.6640625" style="21"/>
    <col min="12545" max="12548" width="30.88671875" style="21" customWidth="1"/>
    <col min="12549" max="12555" width="20.6640625" style="21" customWidth="1"/>
    <col min="12556" max="12800" width="10.6640625" style="21"/>
    <col min="12801" max="12804" width="30.88671875" style="21" customWidth="1"/>
    <col min="12805" max="12811" width="20.6640625" style="21" customWidth="1"/>
    <col min="12812" max="13056" width="10.6640625" style="21"/>
    <col min="13057" max="13060" width="30.88671875" style="21" customWidth="1"/>
    <col min="13061" max="13067" width="20.6640625" style="21" customWidth="1"/>
    <col min="13068" max="13312" width="10.6640625" style="21"/>
    <col min="13313" max="13316" width="30.88671875" style="21" customWidth="1"/>
    <col min="13317" max="13323" width="20.6640625" style="21" customWidth="1"/>
    <col min="13324" max="13568" width="10.6640625" style="21"/>
    <col min="13569" max="13572" width="30.88671875" style="21" customWidth="1"/>
    <col min="13573" max="13579" width="20.6640625" style="21" customWidth="1"/>
    <col min="13580" max="13824" width="10.6640625" style="21"/>
    <col min="13825" max="13828" width="30.88671875" style="21" customWidth="1"/>
    <col min="13829" max="13835" width="20.6640625" style="21" customWidth="1"/>
    <col min="13836" max="14080" width="10.6640625" style="21"/>
    <col min="14081" max="14084" width="30.88671875" style="21" customWidth="1"/>
    <col min="14085" max="14091" width="20.6640625" style="21" customWidth="1"/>
    <col min="14092" max="14336" width="10.6640625" style="21"/>
    <col min="14337" max="14340" width="30.88671875" style="21" customWidth="1"/>
    <col min="14341" max="14347" width="20.6640625" style="21" customWidth="1"/>
    <col min="14348" max="14592" width="10.6640625" style="21"/>
    <col min="14593" max="14596" width="30.88671875" style="21" customWidth="1"/>
    <col min="14597" max="14603" width="20.6640625" style="21" customWidth="1"/>
    <col min="14604" max="14848" width="10.6640625" style="21"/>
    <col min="14849" max="14852" width="30.88671875" style="21" customWidth="1"/>
    <col min="14853" max="14859" width="20.6640625" style="21" customWidth="1"/>
    <col min="14860" max="15104" width="10.6640625" style="21"/>
    <col min="15105" max="15108" width="30.88671875" style="21" customWidth="1"/>
    <col min="15109" max="15115" width="20.6640625" style="21" customWidth="1"/>
    <col min="15116" max="15360" width="10.6640625" style="21"/>
    <col min="15361" max="15364" width="30.88671875" style="21" customWidth="1"/>
    <col min="15365" max="15371" width="20.6640625" style="21" customWidth="1"/>
    <col min="15372" max="15616" width="10.6640625" style="21"/>
    <col min="15617" max="15620" width="30.88671875" style="21" customWidth="1"/>
    <col min="15621" max="15627" width="20.6640625" style="21" customWidth="1"/>
    <col min="15628" max="15872" width="10.6640625" style="21"/>
    <col min="15873" max="15876" width="30.88671875" style="21" customWidth="1"/>
    <col min="15877" max="15883" width="20.6640625" style="21" customWidth="1"/>
    <col min="15884" max="16128" width="10.6640625" style="21"/>
    <col min="16129" max="16132" width="30.88671875" style="21" customWidth="1"/>
    <col min="16133" max="16139" width="20.6640625" style="21" customWidth="1"/>
    <col min="16140" max="16384" width="10.6640625" style="21"/>
  </cols>
  <sheetData>
    <row r="1" spans="1:11" ht="16.2" thickBot="1" x14ac:dyDescent="0.35">
      <c r="A1" s="22" t="s">
        <v>4196</v>
      </c>
      <c r="B1" s="40"/>
      <c r="C1" s="26"/>
      <c r="D1" s="26"/>
      <c r="E1" s="26"/>
      <c r="F1" s="26"/>
      <c r="G1" s="26"/>
      <c r="H1" s="26"/>
      <c r="I1" s="26"/>
      <c r="J1" s="26"/>
      <c r="K1" s="27"/>
    </row>
    <row r="2" spans="1:11" ht="79.95" customHeight="1" thickBot="1" x14ac:dyDescent="0.35">
      <c r="A2" s="39" t="s">
        <v>4424</v>
      </c>
      <c r="B2" s="41"/>
      <c r="C2" s="28"/>
      <c r="D2" s="28"/>
      <c r="E2" s="28"/>
      <c r="F2" s="28"/>
      <c r="G2" s="28"/>
      <c r="H2" s="28"/>
      <c r="I2" s="28"/>
      <c r="J2" s="28"/>
      <c r="K2" s="29"/>
    </row>
    <row r="3" spans="1:11" ht="30" customHeight="1" x14ac:dyDescent="0.3">
      <c r="A3" s="38" t="s">
        <v>0</v>
      </c>
      <c r="B3" s="33" t="s">
        <v>55</v>
      </c>
      <c r="C3" s="89" t="s">
        <v>4179</v>
      </c>
      <c r="D3" s="89"/>
      <c r="E3" s="80" t="s">
        <v>4180</v>
      </c>
      <c r="F3" s="80" t="s">
        <v>4181</v>
      </c>
      <c r="G3" s="80" t="s">
        <v>4182</v>
      </c>
      <c r="H3" s="80" t="s">
        <v>4183</v>
      </c>
      <c r="I3" s="80" t="s">
        <v>4184</v>
      </c>
      <c r="J3" s="80" t="s">
        <v>53</v>
      </c>
      <c r="K3" s="35" t="s">
        <v>4185</v>
      </c>
    </row>
    <row r="4" spans="1:11" ht="51" customHeight="1" x14ac:dyDescent="0.3">
      <c r="A4" s="83" t="s">
        <v>7</v>
      </c>
      <c r="B4" s="84" t="s">
        <v>2574</v>
      </c>
      <c r="C4" s="90" t="s">
        <v>4372</v>
      </c>
      <c r="D4" s="90"/>
      <c r="E4" s="81" t="s">
        <v>66</v>
      </c>
      <c r="F4" s="81" t="s">
        <v>15</v>
      </c>
      <c r="G4" s="81" t="s">
        <v>4393</v>
      </c>
      <c r="H4" s="84" t="s">
        <v>4422</v>
      </c>
      <c r="I4" s="84" t="s">
        <v>4423</v>
      </c>
      <c r="J4" s="84" t="s">
        <v>93</v>
      </c>
      <c r="K4" s="85">
        <v>10</v>
      </c>
    </row>
    <row r="5" spans="1:11" ht="30" customHeight="1" x14ac:dyDescent="0.3">
      <c r="A5" s="87" t="s">
        <v>41</v>
      </c>
      <c r="B5" s="88"/>
      <c r="C5" s="88"/>
      <c r="D5" s="88"/>
      <c r="E5" s="88" t="s">
        <v>4186</v>
      </c>
      <c r="F5" s="88"/>
      <c r="G5" s="88"/>
      <c r="H5" s="88"/>
      <c r="I5" s="88"/>
      <c r="J5" s="88"/>
      <c r="K5" s="91"/>
    </row>
    <row r="6" spans="1:11" ht="100.2" customHeight="1" x14ac:dyDescent="0.3">
      <c r="A6" s="92" t="s">
        <v>4371</v>
      </c>
      <c r="B6" s="93"/>
      <c r="C6" s="93"/>
      <c r="D6" s="93"/>
      <c r="E6" s="93"/>
      <c r="F6" s="93"/>
      <c r="G6" s="93"/>
      <c r="H6" s="93"/>
      <c r="I6" s="93"/>
      <c r="J6" s="93"/>
      <c r="K6" s="94"/>
    </row>
    <row r="7" spans="1:11" ht="30" customHeight="1" x14ac:dyDescent="0.3">
      <c r="A7" s="87" t="s">
        <v>42</v>
      </c>
      <c r="B7" s="88"/>
      <c r="C7" s="88"/>
      <c r="D7" s="88"/>
      <c r="E7" s="93"/>
      <c r="F7" s="93"/>
      <c r="G7" s="93"/>
      <c r="H7" s="93"/>
      <c r="I7" s="93"/>
      <c r="J7" s="93"/>
      <c r="K7" s="94"/>
    </row>
    <row r="8" spans="1:11" ht="100.2" customHeight="1" x14ac:dyDescent="0.3">
      <c r="A8" s="92" t="s">
        <v>4421</v>
      </c>
      <c r="B8" s="93"/>
      <c r="C8" s="93"/>
      <c r="D8" s="93"/>
      <c r="E8" s="93"/>
      <c r="F8" s="93"/>
      <c r="G8" s="93"/>
      <c r="H8" s="93"/>
      <c r="I8" s="93"/>
      <c r="J8" s="93"/>
      <c r="K8" s="94"/>
    </row>
    <row r="9" spans="1:11" ht="30" customHeight="1" x14ac:dyDescent="0.3">
      <c r="A9" s="87" t="s">
        <v>43</v>
      </c>
      <c r="B9" s="88"/>
      <c r="C9" s="88"/>
      <c r="D9" s="88"/>
      <c r="E9" s="93"/>
      <c r="F9" s="93"/>
      <c r="G9" s="93"/>
      <c r="H9" s="93"/>
      <c r="I9" s="93"/>
      <c r="J9" s="93"/>
      <c r="K9" s="94"/>
    </row>
    <row r="10" spans="1:11" ht="199.95" customHeight="1" x14ac:dyDescent="0.3">
      <c r="A10" s="95" t="s">
        <v>3091</v>
      </c>
      <c r="B10" s="90"/>
      <c r="C10" s="90"/>
      <c r="D10" s="90"/>
      <c r="E10" s="93"/>
      <c r="F10" s="93"/>
      <c r="G10" s="93"/>
      <c r="H10" s="93"/>
      <c r="I10" s="93"/>
      <c r="J10" s="93"/>
      <c r="K10" s="94"/>
    </row>
    <row r="11" spans="1:11" ht="30" customHeight="1" x14ac:dyDescent="0.3">
      <c r="A11" s="87" t="s">
        <v>4187</v>
      </c>
      <c r="B11" s="88"/>
      <c r="C11" s="88"/>
      <c r="D11" s="88"/>
      <c r="E11" s="93"/>
      <c r="F11" s="93"/>
      <c r="G11" s="93"/>
      <c r="H11" s="93"/>
      <c r="I11" s="93"/>
      <c r="J11" s="93"/>
      <c r="K11" s="94"/>
    </row>
    <row r="12" spans="1:11" ht="150" customHeight="1" x14ac:dyDescent="0.3">
      <c r="A12" s="95" t="s">
        <v>3093</v>
      </c>
      <c r="B12" s="90"/>
      <c r="C12" s="90"/>
      <c r="D12" s="90"/>
      <c r="E12" s="93"/>
      <c r="F12" s="93"/>
      <c r="G12" s="93"/>
      <c r="H12" s="93"/>
      <c r="I12" s="93"/>
      <c r="J12" s="93"/>
      <c r="K12" s="94"/>
    </row>
    <row r="13" spans="1:11" ht="30" customHeight="1" x14ac:dyDescent="0.3">
      <c r="A13" s="87" t="s">
        <v>4188</v>
      </c>
      <c r="B13" s="88"/>
      <c r="C13" s="88"/>
      <c r="D13" s="88"/>
      <c r="E13" s="93"/>
      <c r="F13" s="93"/>
      <c r="G13" s="93"/>
      <c r="H13" s="93"/>
      <c r="I13" s="93"/>
      <c r="J13" s="93"/>
      <c r="K13" s="94"/>
    </row>
    <row r="14" spans="1:11" ht="19.95" customHeight="1" x14ac:dyDescent="0.3">
      <c r="A14" s="92"/>
      <c r="B14" s="93"/>
      <c r="C14" s="93"/>
      <c r="D14" s="93"/>
      <c r="E14" s="93"/>
      <c r="F14" s="93"/>
      <c r="G14" s="93"/>
      <c r="H14" s="93"/>
      <c r="I14" s="93"/>
      <c r="J14" s="93"/>
      <c r="K14" s="94"/>
    </row>
    <row r="15" spans="1:11" ht="30" customHeight="1" x14ac:dyDescent="0.3">
      <c r="A15" s="87" t="s">
        <v>4189</v>
      </c>
      <c r="B15" s="32" t="s">
        <v>4190</v>
      </c>
      <c r="C15" s="79" t="s">
        <v>4191</v>
      </c>
      <c r="D15" s="79" t="s">
        <v>4192</v>
      </c>
      <c r="E15" s="93"/>
      <c r="F15" s="93"/>
      <c r="G15" s="93"/>
      <c r="H15" s="93"/>
      <c r="I15" s="93"/>
      <c r="J15" s="93"/>
      <c r="K15" s="94"/>
    </row>
    <row r="16" spans="1:11" ht="30" customHeight="1" x14ac:dyDescent="0.3">
      <c r="A16" s="87"/>
      <c r="B16" s="84">
        <v>6</v>
      </c>
      <c r="C16" s="86">
        <v>46447</v>
      </c>
      <c r="D16" s="86">
        <v>46631</v>
      </c>
      <c r="E16" s="93"/>
      <c r="F16" s="93"/>
      <c r="G16" s="93"/>
      <c r="H16" s="93"/>
      <c r="I16" s="93"/>
      <c r="J16" s="93"/>
      <c r="K16" s="94"/>
    </row>
    <row r="17" spans="1:11" ht="30" customHeight="1" x14ac:dyDescent="0.3">
      <c r="A17" s="87" t="s">
        <v>4193</v>
      </c>
      <c r="B17" s="99">
        <v>245000</v>
      </c>
      <c r="C17" s="88" t="s">
        <v>4194</v>
      </c>
      <c r="D17" s="93"/>
      <c r="E17" s="79">
        <v>2025</v>
      </c>
      <c r="F17" s="79">
        <v>2026</v>
      </c>
      <c r="G17" s="79">
        <v>2027</v>
      </c>
      <c r="H17" s="79">
        <v>2028</v>
      </c>
      <c r="I17" s="79">
        <v>2029</v>
      </c>
      <c r="J17" s="79">
        <v>2030</v>
      </c>
      <c r="K17" s="82">
        <v>2031</v>
      </c>
    </row>
    <row r="18" spans="1:11" ht="30" customHeight="1" x14ac:dyDescent="0.3">
      <c r="A18" s="87"/>
      <c r="B18" s="99"/>
      <c r="C18" s="88"/>
      <c r="D18" s="93"/>
      <c r="E18" s="84"/>
      <c r="F18" s="84"/>
      <c r="G18" s="84" t="s">
        <v>4374</v>
      </c>
      <c r="H18" s="84"/>
      <c r="I18" s="84"/>
      <c r="J18" s="84"/>
      <c r="K18" s="85"/>
    </row>
    <row r="19" spans="1:11" x14ac:dyDescent="0.3">
      <c r="A19" s="87" t="s">
        <v>4195</v>
      </c>
      <c r="B19" s="88"/>
      <c r="C19" s="88"/>
      <c r="D19" s="88"/>
      <c r="E19" s="88"/>
      <c r="F19" s="88"/>
      <c r="G19" s="88"/>
      <c r="H19" s="88"/>
      <c r="I19" s="88"/>
      <c r="J19" s="88"/>
      <c r="K19" s="91"/>
    </row>
    <row r="20" spans="1:11" ht="100.2" customHeight="1" thickBot="1" x14ac:dyDescent="0.35">
      <c r="A20" s="96"/>
      <c r="B20" s="97"/>
      <c r="C20" s="97"/>
      <c r="D20" s="97"/>
      <c r="E20" s="97"/>
      <c r="F20" s="97"/>
      <c r="G20" s="97"/>
      <c r="H20" s="97"/>
      <c r="I20" s="97"/>
      <c r="J20" s="97"/>
      <c r="K20" s="98"/>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10" zoomScale="60" zoomScaleNormal="60" workbookViewId="0">
      <selection activeCell="A12" sqref="A12:D12"/>
    </sheetView>
  </sheetViews>
  <sheetFormatPr baseColWidth="10" defaultColWidth="10.6640625" defaultRowHeight="15.6" x14ac:dyDescent="0.3"/>
  <cols>
    <col min="1" max="4" width="30.88671875" style="21" customWidth="1"/>
    <col min="5" max="7" width="20.6640625" style="21" customWidth="1"/>
    <col min="8" max="8" width="23.5546875" style="21" customWidth="1"/>
    <col min="9" max="11" width="20.6640625" style="21" customWidth="1"/>
    <col min="12" max="256" width="10.6640625" style="21"/>
    <col min="257" max="260" width="30.88671875" style="21" customWidth="1"/>
    <col min="261" max="267" width="20.6640625" style="21" customWidth="1"/>
    <col min="268" max="512" width="10.6640625" style="21"/>
    <col min="513" max="516" width="30.88671875" style="21" customWidth="1"/>
    <col min="517" max="523" width="20.6640625" style="21" customWidth="1"/>
    <col min="524" max="768" width="10.6640625" style="21"/>
    <col min="769" max="772" width="30.88671875" style="21" customWidth="1"/>
    <col min="773" max="779" width="20.6640625" style="21" customWidth="1"/>
    <col min="780" max="1024" width="10.6640625" style="21"/>
    <col min="1025" max="1028" width="30.88671875" style="21" customWidth="1"/>
    <col min="1029" max="1035" width="20.6640625" style="21" customWidth="1"/>
    <col min="1036" max="1280" width="10.6640625" style="21"/>
    <col min="1281" max="1284" width="30.88671875" style="21" customWidth="1"/>
    <col min="1285" max="1291" width="20.6640625" style="21" customWidth="1"/>
    <col min="1292" max="1536" width="10.6640625" style="21"/>
    <col min="1537" max="1540" width="30.88671875" style="21" customWidth="1"/>
    <col min="1541" max="1547" width="20.6640625" style="21" customWidth="1"/>
    <col min="1548" max="1792" width="10.6640625" style="21"/>
    <col min="1793" max="1796" width="30.88671875" style="21" customWidth="1"/>
    <col min="1797" max="1803" width="20.6640625" style="21" customWidth="1"/>
    <col min="1804" max="2048" width="10.6640625" style="21"/>
    <col min="2049" max="2052" width="30.88671875" style="21" customWidth="1"/>
    <col min="2053" max="2059" width="20.6640625" style="21" customWidth="1"/>
    <col min="2060" max="2304" width="10.6640625" style="21"/>
    <col min="2305" max="2308" width="30.88671875" style="21" customWidth="1"/>
    <col min="2309" max="2315" width="20.6640625" style="21" customWidth="1"/>
    <col min="2316" max="2560" width="10.6640625" style="21"/>
    <col min="2561" max="2564" width="30.88671875" style="21" customWidth="1"/>
    <col min="2565" max="2571" width="20.6640625" style="21" customWidth="1"/>
    <col min="2572" max="2816" width="10.6640625" style="21"/>
    <col min="2817" max="2820" width="30.88671875" style="21" customWidth="1"/>
    <col min="2821" max="2827" width="20.6640625" style="21" customWidth="1"/>
    <col min="2828" max="3072" width="10.6640625" style="21"/>
    <col min="3073" max="3076" width="30.88671875" style="21" customWidth="1"/>
    <col min="3077" max="3083" width="20.6640625" style="21" customWidth="1"/>
    <col min="3084" max="3328" width="10.6640625" style="21"/>
    <col min="3329" max="3332" width="30.88671875" style="21" customWidth="1"/>
    <col min="3333" max="3339" width="20.6640625" style="21" customWidth="1"/>
    <col min="3340" max="3584" width="10.6640625" style="21"/>
    <col min="3585" max="3588" width="30.88671875" style="21" customWidth="1"/>
    <col min="3589" max="3595" width="20.6640625" style="21" customWidth="1"/>
    <col min="3596" max="3840" width="10.6640625" style="21"/>
    <col min="3841" max="3844" width="30.88671875" style="21" customWidth="1"/>
    <col min="3845" max="3851" width="20.6640625" style="21" customWidth="1"/>
    <col min="3852" max="4096" width="10.6640625" style="21"/>
    <col min="4097" max="4100" width="30.88671875" style="21" customWidth="1"/>
    <col min="4101" max="4107" width="20.6640625" style="21" customWidth="1"/>
    <col min="4108" max="4352" width="10.6640625" style="21"/>
    <col min="4353" max="4356" width="30.88671875" style="21" customWidth="1"/>
    <col min="4357" max="4363" width="20.6640625" style="21" customWidth="1"/>
    <col min="4364" max="4608" width="10.6640625" style="21"/>
    <col min="4609" max="4612" width="30.88671875" style="21" customWidth="1"/>
    <col min="4613" max="4619" width="20.6640625" style="21" customWidth="1"/>
    <col min="4620" max="4864" width="10.6640625" style="21"/>
    <col min="4865" max="4868" width="30.88671875" style="21" customWidth="1"/>
    <col min="4869" max="4875" width="20.6640625" style="21" customWidth="1"/>
    <col min="4876" max="5120" width="10.6640625" style="21"/>
    <col min="5121" max="5124" width="30.88671875" style="21" customWidth="1"/>
    <col min="5125" max="5131" width="20.6640625" style="21" customWidth="1"/>
    <col min="5132" max="5376" width="10.6640625" style="21"/>
    <col min="5377" max="5380" width="30.88671875" style="21" customWidth="1"/>
    <col min="5381" max="5387" width="20.6640625" style="21" customWidth="1"/>
    <col min="5388" max="5632" width="10.6640625" style="21"/>
    <col min="5633" max="5636" width="30.88671875" style="21" customWidth="1"/>
    <col min="5637" max="5643" width="20.6640625" style="21" customWidth="1"/>
    <col min="5644" max="5888" width="10.6640625" style="21"/>
    <col min="5889" max="5892" width="30.88671875" style="21" customWidth="1"/>
    <col min="5893" max="5899" width="20.6640625" style="21" customWidth="1"/>
    <col min="5900" max="6144" width="10.6640625" style="21"/>
    <col min="6145" max="6148" width="30.88671875" style="21" customWidth="1"/>
    <col min="6149" max="6155" width="20.6640625" style="21" customWidth="1"/>
    <col min="6156" max="6400" width="10.6640625" style="21"/>
    <col min="6401" max="6404" width="30.88671875" style="21" customWidth="1"/>
    <col min="6405" max="6411" width="20.6640625" style="21" customWidth="1"/>
    <col min="6412" max="6656" width="10.6640625" style="21"/>
    <col min="6657" max="6660" width="30.88671875" style="21" customWidth="1"/>
    <col min="6661" max="6667" width="20.6640625" style="21" customWidth="1"/>
    <col min="6668" max="6912" width="10.6640625" style="21"/>
    <col min="6913" max="6916" width="30.88671875" style="21" customWidth="1"/>
    <col min="6917" max="6923" width="20.6640625" style="21" customWidth="1"/>
    <col min="6924" max="7168" width="10.6640625" style="21"/>
    <col min="7169" max="7172" width="30.88671875" style="21" customWidth="1"/>
    <col min="7173" max="7179" width="20.6640625" style="21" customWidth="1"/>
    <col min="7180" max="7424" width="10.6640625" style="21"/>
    <col min="7425" max="7428" width="30.88671875" style="21" customWidth="1"/>
    <col min="7429" max="7435" width="20.6640625" style="21" customWidth="1"/>
    <col min="7436" max="7680" width="10.6640625" style="21"/>
    <col min="7681" max="7684" width="30.88671875" style="21" customWidth="1"/>
    <col min="7685" max="7691" width="20.6640625" style="21" customWidth="1"/>
    <col min="7692" max="7936" width="10.6640625" style="21"/>
    <col min="7937" max="7940" width="30.88671875" style="21" customWidth="1"/>
    <col min="7941" max="7947" width="20.6640625" style="21" customWidth="1"/>
    <col min="7948" max="8192" width="10.6640625" style="21"/>
    <col min="8193" max="8196" width="30.88671875" style="21" customWidth="1"/>
    <col min="8197" max="8203" width="20.6640625" style="21" customWidth="1"/>
    <col min="8204" max="8448" width="10.6640625" style="21"/>
    <col min="8449" max="8452" width="30.88671875" style="21" customWidth="1"/>
    <col min="8453" max="8459" width="20.6640625" style="21" customWidth="1"/>
    <col min="8460" max="8704" width="10.6640625" style="21"/>
    <col min="8705" max="8708" width="30.88671875" style="21" customWidth="1"/>
    <col min="8709" max="8715" width="20.6640625" style="21" customWidth="1"/>
    <col min="8716" max="8960" width="10.6640625" style="21"/>
    <col min="8961" max="8964" width="30.88671875" style="21" customWidth="1"/>
    <col min="8965" max="8971" width="20.6640625" style="21" customWidth="1"/>
    <col min="8972" max="9216" width="10.6640625" style="21"/>
    <col min="9217" max="9220" width="30.88671875" style="21" customWidth="1"/>
    <col min="9221" max="9227" width="20.6640625" style="21" customWidth="1"/>
    <col min="9228" max="9472" width="10.6640625" style="21"/>
    <col min="9473" max="9476" width="30.88671875" style="21" customWidth="1"/>
    <col min="9477" max="9483" width="20.6640625" style="21" customWidth="1"/>
    <col min="9484" max="9728" width="10.6640625" style="21"/>
    <col min="9729" max="9732" width="30.88671875" style="21" customWidth="1"/>
    <col min="9733" max="9739" width="20.6640625" style="21" customWidth="1"/>
    <col min="9740" max="9984" width="10.6640625" style="21"/>
    <col min="9985" max="9988" width="30.88671875" style="21" customWidth="1"/>
    <col min="9989" max="9995" width="20.6640625" style="21" customWidth="1"/>
    <col min="9996" max="10240" width="10.6640625" style="21"/>
    <col min="10241" max="10244" width="30.88671875" style="21" customWidth="1"/>
    <col min="10245" max="10251" width="20.6640625" style="21" customWidth="1"/>
    <col min="10252" max="10496" width="10.6640625" style="21"/>
    <col min="10497" max="10500" width="30.88671875" style="21" customWidth="1"/>
    <col min="10501" max="10507" width="20.6640625" style="21" customWidth="1"/>
    <col min="10508" max="10752" width="10.6640625" style="21"/>
    <col min="10753" max="10756" width="30.88671875" style="21" customWidth="1"/>
    <col min="10757" max="10763" width="20.6640625" style="21" customWidth="1"/>
    <col min="10764" max="11008" width="10.6640625" style="21"/>
    <col min="11009" max="11012" width="30.88671875" style="21" customWidth="1"/>
    <col min="11013" max="11019" width="20.6640625" style="21" customWidth="1"/>
    <col min="11020" max="11264" width="10.6640625" style="21"/>
    <col min="11265" max="11268" width="30.88671875" style="21" customWidth="1"/>
    <col min="11269" max="11275" width="20.6640625" style="21" customWidth="1"/>
    <col min="11276" max="11520" width="10.6640625" style="21"/>
    <col min="11521" max="11524" width="30.88671875" style="21" customWidth="1"/>
    <col min="11525" max="11531" width="20.6640625" style="21" customWidth="1"/>
    <col min="11532" max="11776" width="10.6640625" style="21"/>
    <col min="11777" max="11780" width="30.88671875" style="21" customWidth="1"/>
    <col min="11781" max="11787" width="20.6640625" style="21" customWidth="1"/>
    <col min="11788" max="12032" width="10.6640625" style="21"/>
    <col min="12033" max="12036" width="30.88671875" style="21" customWidth="1"/>
    <col min="12037" max="12043" width="20.6640625" style="21" customWidth="1"/>
    <col min="12044" max="12288" width="10.6640625" style="21"/>
    <col min="12289" max="12292" width="30.88671875" style="21" customWidth="1"/>
    <col min="12293" max="12299" width="20.6640625" style="21" customWidth="1"/>
    <col min="12300" max="12544" width="10.6640625" style="21"/>
    <col min="12545" max="12548" width="30.88671875" style="21" customWidth="1"/>
    <col min="12549" max="12555" width="20.6640625" style="21" customWidth="1"/>
    <col min="12556" max="12800" width="10.6640625" style="21"/>
    <col min="12801" max="12804" width="30.88671875" style="21" customWidth="1"/>
    <col min="12805" max="12811" width="20.6640625" style="21" customWidth="1"/>
    <col min="12812" max="13056" width="10.6640625" style="21"/>
    <col min="13057" max="13060" width="30.88671875" style="21" customWidth="1"/>
    <col min="13061" max="13067" width="20.6640625" style="21" customWidth="1"/>
    <col min="13068" max="13312" width="10.6640625" style="21"/>
    <col min="13313" max="13316" width="30.88671875" style="21" customWidth="1"/>
    <col min="13317" max="13323" width="20.6640625" style="21" customWidth="1"/>
    <col min="13324" max="13568" width="10.6640625" style="21"/>
    <col min="13569" max="13572" width="30.88671875" style="21" customWidth="1"/>
    <col min="13573" max="13579" width="20.6640625" style="21" customWidth="1"/>
    <col min="13580" max="13824" width="10.6640625" style="21"/>
    <col min="13825" max="13828" width="30.88671875" style="21" customWidth="1"/>
    <col min="13829" max="13835" width="20.6640625" style="21" customWidth="1"/>
    <col min="13836" max="14080" width="10.6640625" style="21"/>
    <col min="14081" max="14084" width="30.88671875" style="21" customWidth="1"/>
    <col min="14085" max="14091" width="20.6640625" style="21" customWidth="1"/>
    <col min="14092" max="14336" width="10.6640625" style="21"/>
    <col min="14337" max="14340" width="30.88671875" style="21" customWidth="1"/>
    <col min="14341" max="14347" width="20.6640625" style="21" customWidth="1"/>
    <col min="14348" max="14592" width="10.6640625" style="21"/>
    <col min="14593" max="14596" width="30.88671875" style="21" customWidth="1"/>
    <col min="14597" max="14603" width="20.6640625" style="21" customWidth="1"/>
    <col min="14604" max="14848" width="10.6640625" style="21"/>
    <col min="14849" max="14852" width="30.88671875" style="21" customWidth="1"/>
    <col min="14853" max="14859" width="20.6640625" style="21" customWidth="1"/>
    <col min="14860" max="15104" width="10.6640625" style="21"/>
    <col min="15105" max="15108" width="30.88671875" style="21" customWidth="1"/>
    <col min="15109" max="15115" width="20.6640625" style="21" customWidth="1"/>
    <col min="15116" max="15360" width="10.6640625" style="21"/>
    <col min="15361" max="15364" width="30.88671875" style="21" customWidth="1"/>
    <col min="15365" max="15371" width="20.6640625" style="21" customWidth="1"/>
    <col min="15372" max="15616" width="10.6640625" style="21"/>
    <col min="15617" max="15620" width="30.88671875" style="21" customWidth="1"/>
    <col min="15621" max="15627" width="20.6640625" style="21" customWidth="1"/>
    <col min="15628" max="15872" width="10.6640625" style="21"/>
    <col min="15873" max="15876" width="30.88671875" style="21" customWidth="1"/>
    <col min="15877" max="15883" width="20.6640625" style="21" customWidth="1"/>
    <col min="15884" max="16128" width="10.6640625" style="21"/>
    <col min="16129" max="16132" width="30.88671875" style="21" customWidth="1"/>
    <col min="16133" max="16139" width="20.6640625" style="21" customWidth="1"/>
    <col min="16140" max="16384" width="10.6640625" style="21"/>
  </cols>
  <sheetData>
    <row r="1" spans="1:11" ht="16.2" thickBot="1" x14ac:dyDescent="0.35">
      <c r="A1" s="22" t="s">
        <v>4196</v>
      </c>
      <c r="B1" s="40"/>
      <c r="C1" s="26"/>
      <c r="D1" s="26"/>
      <c r="E1" s="26"/>
      <c r="F1" s="26"/>
      <c r="G1" s="26"/>
      <c r="H1" s="26"/>
      <c r="I1" s="26"/>
      <c r="J1" s="26"/>
      <c r="K1" s="27"/>
    </row>
    <row r="2" spans="1:11" ht="79.95" customHeight="1" thickBot="1" x14ac:dyDescent="0.35">
      <c r="A2" s="39" t="s">
        <v>4427</v>
      </c>
      <c r="B2" s="41"/>
      <c r="C2" s="28"/>
      <c r="D2" s="28"/>
      <c r="E2" s="28"/>
      <c r="F2" s="28"/>
      <c r="G2" s="28"/>
      <c r="H2" s="28"/>
      <c r="I2" s="28"/>
      <c r="J2" s="28"/>
      <c r="K2" s="29"/>
    </row>
    <row r="3" spans="1:11" ht="30" customHeight="1" x14ac:dyDescent="0.3">
      <c r="A3" s="38" t="s">
        <v>0</v>
      </c>
      <c r="B3" s="33" t="s">
        <v>55</v>
      </c>
      <c r="C3" s="89" t="s">
        <v>4179</v>
      </c>
      <c r="D3" s="89"/>
      <c r="E3" s="80" t="s">
        <v>4180</v>
      </c>
      <c r="F3" s="80" t="s">
        <v>4181</v>
      </c>
      <c r="G3" s="80" t="s">
        <v>4182</v>
      </c>
      <c r="H3" s="80" t="s">
        <v>4183</v>
      </c>
      <c r="I3" s="80" t="s">
        <v>4184</v>
      </c>
      <c r="J3" s="80" t="s">
        <v>53</v>
      </c>
      <c r="K3" s="35" t="s">
        <v>4185</v>
      </c>
    </row>
    <row r="4" spans="1:11" ht="51" customHeight="1" x14ac:dyDescent="0.3">
      <c r="A4" s="83" t="s">
        <v>7</v>
      </c>
      <c r="B4" s="84" t="s">
        <v>3100</v>
      </c>
      <c r="C4" s="90" t="s">
        <v>3101</v>
      </c>
      <c r="D4" s="90"/>
      <c r="E4" s="81" t="s">
        <v>66</v>
      </c>
      <c r="F4" s="81" t="s">
        <v>15</v>
      </c>
      <c r="G4" s="81" t="s">
        <v>4393</v>
      </c>
      <c r="H4" s="84" t="s">
        <v>3099</v>
      </c>
      <c r="I4" s="84" t="s">
        <v>4426</v>
      </c>
      <c r="J4" s="84" t="s">
        <v>93</v>
      </c>
      <c r="K4" s="85">
        <v>15</v>
      </c>
    </row>
    <row r="5" spans="1:11" ht="30" customHeight="1" x14ac:dyDescent="0.3">
      <c r="A5" s="87" t="s">
        <v>41</v>
      </c>
      <c r="B5" s="88"/>
      <c r="C5" s="88"/>
      <c r="D5" s="88"/>
      <c r="E5" s="88" t="s">
        <v>4186</v>
      </c>
      <c r="F5" s="88"/>
      <c r="G5" s="88"/>
      <c r="H5" s="88"/>
      <c r="I5" s="88"/>
      <c r="J5" s="88"/>
      <c r="K5" s="91"/>
    </row>
    <row r="6" spans="1:11" ht="100.2" customHeight="1" x14ac:dyDescent="0.3">
      <c r="A6" s="92" t="s">
        <v>3095</v>
      </c>
      <c r="B6" s="93"/>
      <c r="C6" s="93"/>
      <c r="D6" s="93"/>
      <c r="E6" s="93"/>
      <c r="F6" s="93"/>
      <c r="G6" s="93"/>
      <c r="H6" s="93"/>
      <c r="I6" s="93"/>
      <c r="J6" s="93"/>
      <c r="K6" s="94"/>
    </row>
    <row r="7" spans="1:11" ht="30" customHeight="1" x14ac:dyDescent="0.3">
      <c r="A7" s="87" t="s">
        <v>42</v>
      </c>
      <c r="B7" s="88"/>
      <c r="C7" s="88"/>
      <c r="D7" s="88"/>
      <c r="E7" s="93"/>
      <c r="F7" s="93"/>
      <c r="G7" s="93"/>
      <c r="H7" s="93"/>
      <c r="I7" s="93"/>
      <c r="J7" s="93"/>
      <c r="K7" s="94"/>
    </row>
    <row r="8" spans="1:11" ht="100.2" customHeight="1" x14ac:dyDescent="0.3">
      <c r="A8" s="95" t="s">
        <v>4425</v>
      </c>
      <c r="B8" s="90"/>
      <c r="C8" s="90"/>
      <c r="D8" s="90"/>
      <c r="E8" s="93"/>
      <c r="F8" s="93"/>
      <c r="G8" s="93"/>
      <c r="H8" s="93"/>
      <c r="I8" s="93"/>
      <c r="J8" s="93"/>
      <c r="K8" s="94"/>
    </row>
    <row r="9" spans="1:11" ht="30" customHeight="1" x14ac:dyDescent="0.3">
      <c r="A9" s="87" t="s">
        <v>43</v>
      </c>
      <c r="B9" s="88"/>
      <c r="C9" s="88"/>
      <c r="D9" s="88"/>
      <c r="E9" s="93"/>
      <c r="F9" s="93"/>
      <c r="G9" s="93"/>
      <c r="H9" s="93"/>
      <c r="I9" s="93"/>
      <c r="J9" s="93"/>
      <c r="K9" s="94"/>
    </row>
    <row r="10" spans="1:11" ht="199.95" customHeight="1" x14ac:dyDescent="0.3">
      <c r="A10" s="95" t="s">
        <v>3096</v>
      </c>
      <c r="B10" s="90"/>
      <c r="C10" s="90"/>
      <c r="D10" s="90"/>
      <c r="E10" s="93"/>
      <c r="F10" s="93"/>
      <c r="G10" s="93"/>
      <c r="H10" s="93"/>
      <c r="I10" s="93"/>
      <c r="J10" s="93"/>
      <c r="K10" s="94"/>
    </row>
    <row r="11" spans="1:11" ht="30" customHeight="1" x14ac:dyDescent="0.3">
      <c r="A11" s="87" t="s">
        <v>4187</v>
      </c>
      <c r="B11" s="88"/>
      <c r="C11" s="88"/>
      <c r="D11" s="88"/>
      <c r="E11" s="93"/>
      <c r="F11" s="93"/>
      <c r="G11" s="93"/>
      <c r="H11" s="93"/>
      <c r="I11" s="93"/>
      <c r="J11" s="93"/>
      <c r="K11" s="94"/>
    </row>
    <row r="12" spans="1:11" ht="150" customHeight="1" x14ac:dyDescent="0.3">
      <c r="A12" s="95" t="s">
        <v>3098</v>
      </c>
      <c r="B12" s="90"/>
      <c r="C12" s="90"/>
      <c r="D12" s="90"/>
      <c r="E12" s="93"/>
      <c r="F12" s="93"/>
      <c r="G12" s="93"/>
      <c r="H12" s="93"/>
      <c r="I12" s="93"/>
      <c r="J12" s="93"/>
      <c r="K12" s="94"/>
    </row>
    <row r="13" spans="1:11" ht="30" customHeight="1" x14ac:dyDescent="0.3">
      <c r="A13" s="87" t="s">
        <v>4188</v>
      </c>
      <c r="B13" s="88"/>
      <c r="C13" s="88"/>
      <c r="D13" s="88"/>
      <c r="E13" s="93"/>
      <c r="F13" s="93"/>
      <c r="G13" s="93"/>
      <c r="H13" s="93"/>
      <c r="I13" s="93"/>
      <c r="J13" s="93"/>
      <c r="K13" s="94"/>
    </row>
    <row r="14" spans="1:11" ht="19.95" customHeight="1" x14ac:dyDescent="0.3">
      <c r="A14" s="92"/>
      <c r="B14" s="93"/>
      <c r="C14" s="93"/>
      <c r="D14" s="93"/>
      <c r="E14" s="93"/>
      <c r="F14" s="93"/>
      <c r="G14" s="93"/>
      <c r="H14" s="93"/>
      <c r="I14" s="93"/>
      <c r="J14" s="93"/>
      <c r="K14" s="94"/>
    </row>
    <row r="15" spans="1:11" ht="30" customHeight="1" x14ac:dyDescent="0.3">
      <c r="A15" s="87" t="s">
        <v>4189</v>
      </c>
      <c r="B15" s="32" t="s">
        <v>4190</v>
      </c>
      <c r="C15" s="79" t="s">
        <v>4191</v>
      </c>
      <c r="D15" s="79" t="s">
        <v>4192</v>
      </c>
      <c r="E15" s="93"/>
      <c r="F15" s="93"/>
      <c r="G15" s="93"/>
      <c r="H15" s="93"/>
      <c r="I15" s="93"/>
      <c r="J15" s="93"/>
      <c r="K15" s="94"/>
    </row>
    <row r="16" spans="1:11" ht="30" customHeight="1" x14ac:dyDescent="0.3">
      <c r="A16" s="87"/>
      <c r="B16" s="84">
        <v>12</v>
      </c>
      <c r="C16" s="86">
        <v>46569</v>
      </c>
      <c r="D16" s="86">
        <v>46935</v>
      </c>
      <c r="E16" s="93"/>
      <c r="F16" s="93"/>
      <c r="G16" s="93"/>
      <c r="H16" s="93"/>
      <c r="I16" s="93"/>
      <c r="J16" s="93"/>
      <c r="K16" s="94"/>
    </row>
    <row r="17" spans="1:11" ht="30" customHeight="1" x14ac:dyDescent="0.3">
      <c r="A17" s="87" t="s">
        <v>4193</v>
      </c>
      <c r="B17" s="99">
        <v>758702.72</v>
      </c>
      <c r="C17" s="88" t="s">
        <v>4194</v>
      </c>
      <c r="D17" s="93"/>
      <c r="E17" s="79">
        <v>2025</v>
      </c>
      <c r="F17" s="79">
        <v>2026</v>
      </c>
      <c r="G17" s="79">
        <v>2027</v>
      </c>
      <c r="H17" s="79">
        <v>2028</v>
      </c>
      <c r="I17" s="79">
        <v>2029</v>
      </c>
      <c r="J17" s="79">
        <v>2030</v>
      </c>
      <c r="K17" s="82">
        <v>2031</v>
      </c>
    </row>
    <row r="18" spans="1:11" ht="30" customHeight="1" x14ac:dyDescent="0.3">
      <c r="A18" s="87"/>
      <c r="B18" s="99"/>
      <c r="C18" s="88"/>
      <c r="D18" s="93"/>
      <c r="E18" s="84"/>
      <c r="F18" s="84"/>
      <c r="G18" s="84"/>
      <c r="H18" s="84" t="s">
        <v>4374</v>
      </c>
      <c r="I18" s="84"/>
      <c r="J18" s="84"/>
      <c r="K18" s="85"/>
    </row>
    <row r="19" spans="1:11" x14ac:dyDescent="0.3">
      <c r="A19" s="87" t="s">
        <v>4195</v>
      </c>
      <c r="B19" s="88"/>
      <c r="C19" s="88"/>
      <c r="D19" s="88"/>
      <c r="E19" s="88"/>
      <c r="F19" s="88"/>
      <c r="G19" s="88"/>
      <c r="H19" s="88"/>
      <c r="I19" s="88"/>
      <c r="J19" s="88"/>
      <c r="K19" s="91"/>
    </row>
    <row r="20" spans="1:11" ht="100.2" customHeight="1" thickBot="1" x14ac:dyDescent="0.35">
      <c r="A20" s="96"/>
      <c r="B20" s="97"/>
      <c r="C20" s="97"/>
      <c r="D20" s="97"/>
      <c r="E20" s="97"/>
      <c r="F20" s="97"/>
      <c r="G20" s="97"/>
      <c r="H20" s="97"/>
      <c r="I20" s="97"/>
      <c r="J20" s="97"/>
      <c r="K20" s="98"/>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10" zoomScale="60" zoomScaleNormal="60" workbookViewId="0">
      <selection activeCell="G18" sqref="G18"/>
    </sheetView>
  </sheetViews>
  <sheetFormatPr baseColWidth="10" defaultColWidth="10.6640625" defaultRowHeight="15.6" x14ac:dyDescent="0.3"/>
  <cols>
    <col min="1" max="4" width="30.88671875" style="21" customWidth="1"/>
    <col min="5" max="7" width="20.6640625" style="21" customWidth="1"/>
    <col min="8" max="8" width="23.5546875" style="21" customWidth="1"/>
    <col min="9" max="11" width="20.6640625" style="21" customWidth="1"/>
    <col min="12" max="256" width="10.6640625" style="21"/>
    <col min="257" max="260" width="30.88671875" style="21" customWidth="1"/>
    <col min="261" max="267" width="20.6640625" style="21" customWidth="1"/>
    <col min="268" max="512" width="10.6640625" style="21"/>
    <col min="513" max="516" width="30.88671875" style="21" customWidth="1"/>
    <col min="517" max="523" width="20.6640625" style="21" customWidth="1"/>
    <col min="524" max="768" width="10.6640625" style="21"/>
    <col min="769" max="772" width="30.88671875" style="21" customWidth="1"/>
    <col min="773" max="779" width="20.6640625" style="21" customWidth="1"/>
    <col min="780" max="1024" width="10.6640625" style="21"/>
    <col min="1025" max="1028" width="30.88671875" style="21" customWidth="1"/>
    <col min="1029" max="1035" width="20.6640625" style="21" customWidth="1"/>
    <col min="1036" max="1280" width="10.6640625" style="21"/>
    <col min="1281" max="1284" width="30.88671875" style="21" customWidth="1"/>
    <col min="1285" max="1291" width="20.6640625" style="21" customWidth="1"/>
    <col min="1292" max="1536" width="10.6640625" style="21"/>
    <col min="1537" max="1540" width="30.88671875" style="21" customWidth="1"/>
    <col min="1541" max="1547" width="20.6640625" style="21" customWidth="1"/>
    <col min="1548" max="1792" width="10.6640625" style="21"/>
    <col min="1793" max="1796" width="30.88671875" style="21" customWidth="1"/>
    <col min="1797" max="1803" width="20.6640625" style="21" customWidth="1"/>
    <col min="1804" max="2048" width="10.6640625" style="21"/>
    <col min="2049" max="2052" width="30.88671875" style="21" customWidth="1"/>
    <col min="2053" max="2059" width="20.6640625" style="21" customWidth="1"/>
    <col min="2060" max="2304" width="10.6640625" style="21"/>
    <col min="2305" max="2308" width="30.88671875" style="21" customWidth="1"/>
    <col min="2309" max="2315" width="20.6640625" style="21" customWidth="1"/>
    <col min="2316" max="2560" width="10.6640625" style="21"/>
    <col min="2561" max="2564" width="30.88671875" style="21" customWidth="1"/>
    <col min="2565" max="2571" width="20.6640625" style="21" customWidth="1"/>
    <col min="2572" max="2816" width="10.6640625" style="21"/>
    <col min="2817" max="2820" width="30.88671875" style="21" customWidth="1"/>
    <col min="2821" max="2827" width="20.6640625" style="21" customWidth="1"/>
    <col min="2828" max="3072" width="10.6640625" style="21"/>
    <col min="3073" max="3076" width="30.88671875" style="21" customWidth="1"/>
    <col min="3077" max="3083" width="20.6640625" style="21" customWidth="1"/>
    <col min="3084" max="3328" width="10.6640625" style="21"/>
    <col min="3329" max="3332" width="30.88671875" style="21" customWidth="1"/>
    <col min="3333" max="3339" width="20.6640625" style="21" customWidth="1"/>
    <col min="3340" max="3584" width="10.6640625" style="21"/>
    <col min="3585" max="3588" width="30.88671875" style="21" customWidth="1"/>
    <col min="3589" max="3595" width="20.6640625" style="21" customWidth="1"/>
    <col min="3596" max="3840" width="10.6640625" style="21"/>
    <col min="3841" max="3844" width="30.88671875" style="21" customWidth="1"/>
    <col min="3845" max="3851" width="20.6640625" style="21" customWidth="1"/>
    <col min="3852" max="4096" width="10.6640625" style="21"/>
    <col min="4097" max="4100" width="30.88671875" style="21" customWidth="1"/>
    <col min="4101" max="4107" width="20.6640625" style="21" customWidth="1"/>
    <col min="4108" max="4352" width="10.6640625" style="21"/>
    <col min="4353" max="4356" width="30.88671875" style="21" customWidth="1"/>
    <col min="4357" max="4363" width="20.6640625" style="21" customWidth="1"/>
    <col min="4364" max="4608" width="10.6640625" style="21"/>
    <col min="4609" max="4612" width="30.88671875" style="21" customWidth="1"/>
    <col min="4613" max="4619" width="20.6640625" style="21" customWidth="1"/>
    <col min="4620" max="4864" width="10.6640625" style="21"/>
    <col min="4865" max="4868" width="30.88671875" style="21" customWidth="1"/>
    <col min="4869" max="4875" width="20.6640625" style="21" customWidth="1"/>
    <col min="4876" max="5120" width="10.6640625" style="21"/>
    <col min="5121" max="5124" width="30.88671875" style="21" customWidth="1"/>
    <col min="5125" max="5131" width="20.6640625" style="21" customWidth="1"/>
    <col min="5132" max="5376" width="10.6640625" style="21"/>
    <col min="5377" max="5380" width="30.88671875" style="21" customWidth="1"/>
    <col min="5381" max="5387" width="20.6640625" style="21" customWidth="1"/>
    <col min="5388" max="5632" width="10.6640625" style="21"/>
    <col min="5633" max="5636" width="30.88671875" style="21" customWidth="1"/>
    <col min="5637" max="5643" width="20.6640625" style="21" customWidth="1"/>
    <col min="5644" max="5888" width="10.6640625" style="21"/>
    <col min="5889" max="5892" width="30.88671875" style="21" customWidth="1"/>
    <col min="5893" max="5899" width="20.6640625" style="21" customWidth="1"/>
    <col min="5900" max="6144" width="10.6640625" style="21"/>
    <col min="6145" max="6148" width="30.88671875" style="21" customWidth="1"/>
    <col min="6149" max="6155" width="20.6640625" style="21" customWidth="1"/>
    <col min="6156" max="6400" width="10.6640625" style="21"/>
    <col min="6401" max="6404" width="30.88671875" style="21" customWidth="1"/>
    <col min="6405" max="6411" width="20.6640625" style="21" customWidth="1"/>
    <col min="6412" max="6656" width="10.6640625" style="21"/>
    <col min="6657" max="6660" width="30.88671875" style="21" customWidth="1"/>
    <col min="6661" max="6667" width="20.6640625" style="21" customWidth="1"/>
    <col min="6668" max="6912" width="10.6640625" style="21"/>
    <col min="6913" max="6916" width="30.88671875" style="21" customWidth="1"/>
    <col min="6917" max="6923" width="20.6640625" style="21" customWidth="1"/>
    <col min="6924" max="7168" width="10.6640625" style="21"/>
    <col min="7169" max="7172" width="30.88671875" style="21" customWidth="1"/>
    <col min="7173" max="7179" width="20.6640625" style="21" customWidth="1"/>
    <col min="7180" max="7424" width="10.6640625" style="21"/>
    <col min="7425" max="7428" width="30.88671875" style="21" customWidth="1"/>
    <col min="7429" max="7435" width="20.6640625" style="21" customWidth="1"/>
    <col min="7436" max="7680" width="10.6640625" style="21"/>
    <col min="7681" max="7684" width="30.88671875" style="21" customWidth="1"/>
    <col min="7685" max="7691" width="20.6640625" style="21" customWidth="1"/>
    <col min="7692" max="7936" width="10.6640625" style="21"/>
    <col min="7937" max="7940" width="30.88671875" style="21" customWidth="1"/>
    <col min="7941" max="7947" width="20.6640625" style="21" customWidth="1"/>
    <col min="7948" max="8192" width="10.6640625" style="21"/>
    <col min="8193" max="8196" width="30.88671875" style="21" customWidth="1"/>
    <col min="8197" max="8203" width="20.6640625" style="21" customWidth="1"/>
    <col min="8204" max="8448" width="10.6640625" style="21"/>
    <col min="8449" max="8452" width="30.88671875" style="21" customWidth="1"/>
    <col min="8453" max="8459" width="20.6640625" style="21" customWidth="1"/>
    <col min="8460" max="8704" width="10.6640625" style="21"/>
    <col min="8705" max="8708" width="30.88671875" style="21" customWidth="1"/>
    <col min="8709" max="8715" width="20.6640625" style="21" customWidth="1"/>
    <col min="8716" max="8960" width="10.6640625" style="21"/>
    <col min="8961" max="8964" width="30.88671875" style="21" customWidth="1"/>
    <col min="8965" max="8971" width="20.6640625" style="21" customWidth="1"/>
    <col min="8972" max="9216" width="10.6640625" style="21"/>
    <col min="9217" max="9220" width="30.88671875" style="21" customWidth="1"/>
    <col min="9221" max="9227" width="20.6640625" style="21" customWidth="1"/>
    <col min="9228" max="9472" width="10.6640625" style="21"/>
    <col min="9473" max="9476" width="30.88671875" style="21" customWidth="1"/>
    <col min="9477" max="9483" width="20.6640625" style="21" customWidth="1"/>
    <col min="9484" max="9728" width="10.6640625" style="21"/>
    <col min="9729" max="9732" width="30.88671875" style="21" customWidth="1"/>
    <col min="9733" max="9739" width="20.6640625" style="21" customWidth="1"/>
    <col min="9740" max="9984" width="10.6640625" style="21"/>
    <col min="9985" max="9988" width="30.88671875" style="21" customWidth="1"/>
    <col min="9989" max="9995" width="20.6640625" style="21" customWidth="1"/>
    <col min="9996" max="10240" width="10.6640625" style="21"/>
    <col min="10241" max="10244" width="30.88671875" style="21" customWidth="1"/>
    <col min="10245" max="10251" width="20.6640625" style="21" customWidth="1"/>
    <col min="10252" max="10496" width="10.6640625" style="21"/>
    <col min="10497" max="10500" width="30.88671875" style="21" customWidth="1"/>
    <col min="10501" max="10507" width="20.6640625" style="21" customWidth="1"/>
    <col min="10508" max="10752" width="10.6640625" style="21"/>
    <col min="10753" max="10756" width="30.88671875" style="21" customWidth="1"/>
    <col min="10757" max="10763" width="20.6640625" style="21" customWidth="1"/>
    <col min="10764" max="11008" width="10.6640625" style="21"/>
    <col min="11009" max="11012" width="30.88671875" style="21" customWidth="1"/>
    <col min="11013" max="11019" width="20.6640625" style="21" customWidth="1"/>
    <col min="11020" max="11264" width="10.6640625" style="21"/>
    <col min="11265" max="11268" width="30.88671875" style="21" customWidth="1"/>
    <col min="11269" max="11275" width="20.6640625" style="21" customWidth="1"/>
    <col min="11276" max="11520" width="10.6640625" style="21"/>
    <col min="11521" max="11524" width="30.88671875" style="21" customWidth="1"/>
    <col min="11525" max="11531" width="20.6640625" style="21" customWidth="1"/>
    <col min="11532" max="11776" width="10.6640625" style="21"/>
    <col min="11777" max="11780" width="30.88671875" style="21" customWidth="1"/>
    <col min="11781" max="11787" width="20.6640625" style="21" customWidth="1"/>
    <col min="11788" max="12032" width="10.6640625" style="21"/>
    <col min="12033" max="12036" width="30.88671875" style="21" customWidth="1"/>
    <col min="12037" max="12043" width="20.6640625" style="21" customWidth="1"/>
    <col min="12044" max="12288" width="10.6640625" style="21"/>
    <col min="12289" max="12292" width="30.88671875" style="21" customWidth="1"/>
    <col min="12293" max="12299" width="20.6640625" style="21" customWidth="1"/>
    <col min="12300" max="12544" width="10.6640625" style="21"/>
    <col min="12545" max="12548" width="30.88671875" style="21" customWidth="1"/>
    <col min="12549" max="12555" width="20.6640625" style="21" customWidth="1"/>
    <col min="12556" max="12800" width="10.6640625" style="21"/>
    <col min="12801" max="12804" width="30.88671875" style="21" customWidth="1"/>
    <col min="12805" max="12811" width="20.6640625" style="21" customWidth="1"/>
    <col min="12812" max="13056" width="10.6640625" style="21"/>
    <col min="13057" max="13060" width="30.88671875" style="21" customWidth="1"/>
    <col min="13061" max="13067" width="20.6640625" style="21" customWidth="1"/>
    <col min="13068" max="13312" width="10.6640625" style="21"/>
    <col min="13313" max="13316" width="30.88671875" style="21" customWidth="1"/>
    <col min="13317" max="13323" width="20.6640625" style="21" customWidth="1"/>
    <col min="13324" max="13568" width="10.6640625" style="21"/>
    <col min="13569" max="13572" width="30.88671875" style="21" customWidth="1"/>
    <col min="13573" max="13579" width="20.6640625" style="21" customWidth="1"/>
    <col min="13580" max="13824" width="10.6640625" style="21"/>
    <col min="13825" max="13828" width="30.88671875" style="21" customWidth="1"/>
    <col min="13829" max="13835" width="20.6640625" style="21" customWidth="1"/>
    <col min="13836" max="14080" width="10.6640625" style="21"/>
    <col min="14081" max="14084" width="30.88671875" style="21" customWidth="1"/>
    <col min="14085" max="14091" width="20.6640625" style="21" customWidth="1"/>
    <col min="14092" max="14336" width="10.6640625" style="21"/>
    <col min="14337" max="14340" width="30.88671875" style="21" customWidth="1"/>
    <col min="14341" max="14347" width="20.6640625" style="21" customWidth="1"/>
    <col min="14348" max="14592" width="10.6640625" style="21"/>
    <col min="14593" max="14596" width="30.88671875" style="21" customWidth="1"/>
    <col min="14597" max="14603" width="20.6640625" style="21" customWidth="1"/>
    <col min="14604" max="14848" width="10.6640625" style="21"/>
    <col min="14849" max="14852" width="30.88671875" style="21" customWidth="1"/>
    <col min="14853" max="14859" width="20.6640625" style="21" customWidth="1"/>
    <col min="14860" max="15104" width="10.6640625" style="21"/>
    <col min="15105" max="15108" width="30.88671875" style="21" customWidth="1"/>
    <col min="15109" max="15115" width="20.6640625" style="21" customWidth="1"/>
    <col min="15116" max="15360" width="10.6640625" style="21"/>
    <col min="15361" max="15364" width="30.88671875" style="21" customWidth="1"/>
    <col min="15365" max="15371" width="20.6640625" style="21" customWidth="1"/>
    <col min="15372" max="15616" width="10.6640625" style="21"/>
    <col min="15617" max="15620" width="30.88671875" style="21" customWidth="1"/>
    <col min="15621" max="15627" width="20.6640625" style="21" customWidth="1"/>
    <col min="15628" max="15872" width="10.6640625" style="21"/>
    <col min="15873" max="15876" width="30.88671875" style="21" customWidth="1"/>
    <col min="15877" max="15883" width="20.6640625" style="21" customWidth="1"/>
    <col min="15884" max="16128" width="10.6640625" style="21"/>
    <col min="16129" max="16132" width="30.88671875" style="21" customWidth="1"/>
    <col min="16133" max="16139" width="20.6640625" style="21" customWidth="1"/>
    <col min="16140" max="16384" width="10.6640625" style="21"/>
  </cols>
  <sheetData>
    <row r="1" spans="1:11" ht="16.2" thickBot="1" x14ac:dyDescent="0.35">
      <c r="A1" s="22" t="s">
        <v>4196</v>
      </c>
      <c r="B1" s="40"/>
      <c r="C1" s="26"/>
      <c r="D1" s="26"/>
      <c r="E1" s="26"/>
      <c r="F1" s="26"/>
      <c r="G1" s="26"/>
      <c r="H1" s="26"/>
      <c r="I1" s="26"/>
      <c r="J1" s="26"/>
      <c r="K1" s="27"/>
    </row>
    <row r="2" spans="1:11" ht="79.95" customHeight="1" thickBot="1" x14ac:dyDescent="0.35">
      <c r="A2" s="39" t="s">
        <v>4428</v>
      </c>
      <c r="B2" s="41"/>
      <c r="C2" s="28"/>
      <c r="D2" s="28"/>
      <c r="E2" s="28"/>
      <c r="F2" s="28"/>
      <c r="G2" s="28"/>
      <c r="H2" s="28"/>
      <c r="I2" s="28"/>
      <c r="J2" s="28"/>
      <c r="K2" s="29"/>
    </row>
    <row r="3" spans="1:11" ht="30" customHeight="1" x14ac:dyDescent="0.3">
      <c r="A3" s="38" t="s">
        <v>0</v>
      </c>
      <c r="B3" s="33" t="s">
        <v>55</v>
      </c>
      <c r="C3" s="89" t="s">
        <v>4179</v>
      </c>
      <c r="D3" s="89"/>
      <c r="E3" s="80" t="s">
        <v>4180</v>
      </c>
      <c r="F3" s="80" t="s">
        <v>4181</v>
      </c>
      <c r="G3" s="80" t="s">
        <v>4182</v>
      </c>
      <c r="H3" s="80" t="s">
        <v>4183</v>
      </c>
      <c r="I3" s="80" t="s">
        <v>4184</v>
      </c>
      <c r="J3" s="80" t="s">
        <v>53</v>
      </c>
      <c r="K3" s="35" t="s">
        <v>4185</v>
      </c>
    </row>
    <row r="4" spans="1:11" ht="51" customHeight="1" x14ac:dyDescent="0.3">
      <c r="A4" s="83" t="s">
        <v>7</v>
      </c>
      <c r="B4" s="84" t="s">
        <v>3055</v>
      </c>
      <c r="C4" s="90" t="s">
        <v>3107</v>
      </c>
      <c r="D4" s="90"/>
      <c r="E4" s="81" t="s">
        <v>66</v>
      </c>
      <c r="F4" s="81" t="s">
        <v>15</v>
      </c>
      <c r="G4" s="81" t="s">
        <v>4393</v>
      </c>
      <c r="H4" s="84" t="s">
        <v>3106</v>
      </c>
      <c r="I4" s="84" t="s">
        <v>4418</v>
      </c>
      <c r="J4" s="84" t="s">
        <v>93</v>
      </c>
      <c r="K4" s="85">
        <v>10</v>
      </c>
    </row>
    <row r="5" spans="1:11" ht="30" customHeight="1" x14ac:dyDescent="0.3">
      <c r="A5" s="87" t="s">
        <v>41</v>
      </c>
      <c r="B5" s="88"/>
      <c r="C5" s="88"/>
      <c r="D5" s="88"/>
      <c r="E5" s="88" t="s">
        <v>4186</v>
      </c>
      <c r="F5" s="88"/>
      <c r="G5" s="88"/>
      <c r="H5" s="88"/>
      <c r="I5" s="88"/>
      <c r="J5" s="88"/>
      <c r="K5" s="91"/>
    </row>
    <row r="6" spans="1:11" ht="100.2" customHeight="1" x14ac:dyDescent="0.3">
      <c r="A6" s="92" t="s">
        <v>3102</v>
      </c>
      <c r="B6" s="93"/>
      <c r="C6" s="93"/>
      <c r="D6" s="93"/>
      <c r="E6" s="93"/>
      <c r="F6" s="93"/>
      <c r="G6" s="93"/>
      <c r="H6" s="93"/>
      <c r="I6" s="93"/>
      <c r="J6" s="93"/>
      <c r="K6" s="94"/>
    </row>
    <row r="7" spans="1:11" ht="30" customHeight="1" x14ac:dyDescent="0.3">
      <c r="A7" s="87" t="s">
        <v>42</v>
      </c>
      <c r="B7" s="88"/>
      <c r="C7" s="88"/>
      <c r="D7" s="88"/>
      <c r="E7" s="93"/>
      <c r="F7" s="93"/>
      <c r="G7" s="93"/>
      <c r="H7" s="93"/>
      <c r="I7" s="93"/>
      <c r="J7" s="93"/>
      <c r="K7" s="94"/>
    </row>
    <row r="8" spans="1:11" ht="100.2" customHeight="1" x14ac:dyDescent="0.3">
      <c r="A8" s="95" t="s">
        <v>4429</v>
      </c>
      <c r="B8" s="90"/>
      <c r="C8" s="90"/>
      <c r="D8" s="90"/>
      <c r="E8" s="93"/>
      <c r="F8" s="93"/>
      <c r="G8" s="93"/>
      <c r="H8" s="93"/>
      <c r="I8" s="93"/>
      <c r="J8" s="93"/>
      <c r="K8" s="94"/>
    </row>
    <row r="9" spans="1:11" ht="30" customHeight="1" x14ac:dyDescent="0.3">
      <c r="A9" s="87" t="s">
        <v>43</v>
      </c>
      <c r="B9" s="88"/>
      <c r="C9" s="88"/>
      <c r="D9" s="88"/>
      <c r="E9" s="93"/>
      <c r="F9" s="93"/>
      <c r="G9" s="93"/>
      <c r="H9" s="93"/>
      <c r="I9" s="93"/>
      <c r="J9" s="93"/>
      <c r="K9" s="94"/>
    </row>
    <row r="10" spans="1:11" ht="199.95" customHeight="1" x14ac:dyDescent="0.3">
      <c r="A10" s="95" t="s">
        <v>3103</v>
      </c>
      <c r="B10" s="90"/>
      <c r="C10" s="90"/>
      <c r="D10" s="90"/>
      <c r="E10" s="93"/>
      <c r="F10" s="93"/>
      <c r="G10" s="93"/>
      <c r="H10" s="93"/>
      <c r="I10" s="93"/>
      <c r="J10" s="93"/>
      <c r="K10" s="94"/>
    </row>
    <row r="11" spans="1:11" ht="30" customHeight="1" x14ac:dyDescent="0.3">
      <c r="A11" s="87" t="s">
        <v>4187</v>
      </c>
      <c r="B11" s="88"/>
      <c r="C11" s="88"/>
      <c r="D11" s="88"/>
      <c r="E11" s="93"/>
      <c r="F11" s="93"/>
      <c r="G11" s="93"/>
      <c r="H11" s="93"/>
      <c r="I11" s="93"/>
      <c r="J11" s="93"/>
      <c r="K11" s="94"/>
    </row>
    <row r="12" spans="1:11" ht="150" customHeight="1" x14ac:dyDescent="0.3">
      <c r="A12" s="95" t="s">
        <v>3105</v>
      </c>
      <c r="B12" s="90"/>
      <c r="C12" s="90"/>
      <c r="D12" s="90"/>
      <c r="E12" s="93"/>
      <c r="F12" s="93"/>
      <c r="G12" s="93"/>
      <c r="H12" s="93"/>
      <c r="I12" s="93"/>
      <c r="J12" s="93"/>
      <c r="K12" s="94"/>
    </row>
    <row r="13" spans="1:11" ht="30" customHeight="1" x14ac:dyDescent="0.3">
      <c r="A13" s="87" t="s">
        <v>4188</v>
      </c>
      <c r="B13" s="88"/>
      <c r="C13" s="88"/>
      <c r="D13" s="88"/>
      <c r="E13" s="93"/>
      <c r="F13" s="93"/>
      <c r="G13" s="93"/>
      <c r="H13" s="93"/>
      <c r="I13" s="93"/>
      <c r="J13" s="93"/>
      <c r="K13" s="94"/>
    </row>
    <row r="14" spans="1:11" ht="19.95" customHeight="1" x14ac:dyDescent="0.3">
      <c r="A14" s="92"/>
      <c r="B14" s="93"/>
      <c r="C14" s="93"/>
      <c r="D14" s="93"/>
      <c r="E14" s="93"/>
      <c r="F14" s="93"/>
      <c r="G14" s="93"/>
      <c r="H14" s="93"/>
      <c r="I14" s="93"/>
      <c r="J14" s="93"/>
      <c r="K14" s="94"/>
    </row>
    <row r="15" spans="1:11" ht="30" customHeight="1" x14ac:dyDescent="0.3">
      <c r="A15" s="87" t="s">
        <v>4189</v>
      </c>
      <c r="B15" s="32" t="s">
        <v>4190</v>
      </c>
      <c r="C15" s="79" t="s">
        <v>4191</v>
      </c>
      <c r="D15" s="79" t="s">
        <v>4192</v>
      </c>
      <c r="E15" s="93"/>
      <c r="F15" s="93"/>
      <c r="G15" s="93"/>
      <c r="H15" s="93"/>
      <c r="I15" s="93"/>
      <c r="J15" s="93"/>
      <c r="K15" s="94"/>
    </row>
    <row r="16" spans="1:11" ht="30" customHeight="1" x14ac:dyDescent="0.3">
      <c r="A16" s="87"/>
      <c r="B16" s="84">
        <v>2</v>
      </c>
      <c r="C16" s="86">
        <v>46084</v>
      </c>
      <c r="D16" s="86">
        <v>46449</v>
      </c>
      <c r="E16" s="93"/>
      <c r="F16" s="93"/>
      <c r="G16" s="93"/>
      <c r="H16" s="93"/>
      <c r="I16" s="93"/>
      <c r="J16" s="93"/>
      <c r="K16" s="94"/>
    </row>
    <row r="17" spans="1:11" ht="30" customHeight="1" x14ac:dyDescent="0.3">
      <c r="A17" s="87" t="s">
        <v>4193</v>
      </c>
      <c r="B17" s="99">
        <v>498340</v>
      </c>
      <c r="C17" s="88" t="s">
        <v>4194</v>
      </c>
      <c r="D17" s="93"/>
      <c r="E17" s="79">
        <v>2025</v>
      </c>
      <c r="F17" s="79">
        <v>2026</v>
      </c>
      <c r="G17" s="79">
        <v>2027</v>
      </c>
      <c r="H17" s="79">
        <v>2028</v>
      </c>
      <c r="I17" s="79">
        <v>2029</v>
      </c>
      <c r="J17" s="79">
        <v>2030</v>
      </c>
      <c r="K17" s="82">
        <v>2031</v>
      </c>
    </row>
    <row r="18" spans="1:11" ht="30" customHeight="1" x14ac:dyDescent="0.3">
      <c r="A18" s="87"/>
      <c r="B18" s="99"/>
      <c r="C18" s="88"/>
      <c r="D18" s="93"/>
      <c r="E18" s="84"/>
      <c r="F18" s="84"/>
      <c r="G18" s="84" t="s">
        <v>4374</v>
      </c>
      <c r="H18" s="84"/>
      <c r="I18" s="84"/>
      <c r="J18" s="84"/>
      <c r="K18" s="85"/>
    </row>
    <row r="19" spans="1:11" x14ac:dyDescent="0.3">
      <c r="A19" s="87" t="s">
        <v>4195</v>
      </c>
      <c r="B19" s="88"/>
      <c r="C19" s="88"/>
      <c r="D19" s="88"/>
      <c r="E19" s="88"/>
      <c r="F19" s="88"/>
      <c r="G19" s="88"/>
      <c r="H19" s="88"/>
      <c r="I19" s="88"/>
      <c r="J19" s="88"/>
      <c r="K19" s="91"/>
    </row>
    <row r="20" spans="1:11" ht="100.2" customHeight="1" thickBot="1" x14ac:dyDescent="0.35">
      <c r="A20" s="96"/>
      <c r="B20" s="97"/>
      <c r="C20" s="97"/>
      <c r="D20" s="97"/>
      <c r="E20" s="97"/>
      <c r="F20" s="97"/>
      <c r="G20" s="97"/>
      <c r="H20" s="97"/>
      <c r="I20" s="97"/>
      <c r="J20" s="97"/>
      <c r="K20" s="98"/>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G18" sqref="G18"/>
    </sheetView>
  </sheetViews>
  <sheetFormatPr baseColWidth="10" defaultColWidth="10.6640625" defaultRowHeight="15.6" x14ac:dyDescent="0.3"/>
  <cols>
    <col min="1" max="4" width="30.88671875" style="21" customWidth="1"/>
    <col min="5" max="7" width="20.6640625" style="21" customWidth="1"/>
    <col min="8" max="8" width="23.5546875" style="21" customWidth="1"/>
    <col min="9" max="11" width="20.6640625" style="21" customWidth="1"/>
    <col min="12" max="256" width="10.6640625" style="21"/>
    <col min="257" max="260" width="30.88671875" style="21" customWidth="1"/>
    <col min="261" max="267" width="20.6640625" style="21" customWidth="1"/>
    <col min="268" max="512" width="10.6640625" style="21"/>
    <col min="513" max="516" width="30.88671875" style="21" customWidth="1"/>
    <col min="517" max="523" width="20.6640625" style="21" customWidth="1"/>
    <col min="524" max="768" width="10.6640625" style="21"/>
    <col min="769" max="772" width="30.88671875" style="21" customWidth="1"/>
    <col min="773" max="779" width="20.6640625" style="21" customWidth="1"/>
    <col min="780" max="1024" width="10.6640625" style="21"/>
    <col min="1025" max="1028" width="30.88671875" style="21" customWidth="1"/>
    <col min="1029" max="1035" width="20.6640625" style="21" customWidth="1"/>
    <col min="1036" max="1280" width="10.6640625" style="21"/>
    <col min="1281" max="1284" width="30.88671875" style="21" customWidth="1"/>
    <col min="1285" max="1291" width="20.6640625" style="21" customWidth="1"/>
    <col min="1292" max="1536" width="10.6640625" style="21"/>
    <col min="1537" max="1540" width="30.88671875" style="21" customWidth="1"/>
    <col min="1541" max="1547" width="20.6640625" style="21" customWidth="1"/>
    <col min="1548" max="1792" width="10.6640625" style="21"/>
    <col min="1793" max="1796" width="30.88671875" style="21" customWidth="1"/>
    <col min="1797" max="1803" width="20.6640625" style="21" customWidth="1"/>
    <col min="1804" max="2048" width="10.6640625" style="21"/>
    <col min="2049" max="2052" width="30.88671875" style="21" customWidth="1"/>
    <col min="2053" max="2059" width="20.6640625" style="21" customWidth="1"/>
    <col min="2060" max="2304" width="10.6640625" style="21"/>
    <col min="2305" max="2308" width="30.88671875" style="21" customWidth="1"/>
    <col min="2309" max="2315" width="20.6640625" style="21" customWidth="1"/>
    <col min="2316" max="2560" width="10.6640625" style="21"/>
    <col min="2561" max="2564" width="30.88671875" style="21" customWidth="1"/>
    <col min="2565" max="2571" width="20.6640625" style="21" customWidth="1"/>
    <col min="2572" max="2816" width="10.6640625" style="21"/>
    <col min="2817" max="2820" width="30.88671875" style="21" customWidth="1"/>
    <col min="2821" max="2827" width="20.6640625" style="21" customWidth="1"/>
    <col min="2828" max="3072" width="10.6640625" style="21"/>
    <col min="3073" max="3076" width="30.88671875" style="21" customWidth="1"/>
    <col min="3077" max="3083" width="20.6640625" style="21" customWidth="1"/>
    <col min="3084" max="3328" width="10.6640625" style="21"/>
    <col min="3329" max="3332" width="30.88671875" style="21" customWidth="1"/>
    <col min="3333" max="3339" width="20.6640625" style="21" customWidth="1"/>
    <col min="3340" max="3584" width="10.6640625" style="21"/>
    <col min="3585" max="3588" width="30.88671875" style="21" customWidth="1"/>
    <col min="3589" max="3595" width="20.6640625" style="21" customWidth="1"/>
    <col min="3596" max="3840" width="10.6640625" style="21"/>
    <col min="3841" max="3844" width="30.88671875" style="21" customWidth="1"/>
    <col min="3845" max="3851" width="20.6640625" style="21" customWidth="1"/>
    <col min="3852" max="4096" width="10.6640625" style="21"/>
    <col min="4097" max="4100" width="30.88671875" style="21" customWidth="1"/>
    <col min="4101" max="4107" width="20.6640625" style="21" customWidth="1"/>
    <col min="4108" max="4352" width="10.6640625" style="21"/>
    <col min="4353" max="4356" width="30.88671875" style="21" customWidth="1"/>
    <col min="4357" max="4363" width="20.6640625" style="21" customWidth="1"/>
    <col min="4364" max="4608" width="10.6640625" style="21"/>
    <col min="4609" max="4612" width="30.88671875" style="21" customWidth="1"/>
    <col min="4613" max="4619" width="20.6640625" style="21" customWidth="1"/>
    <col min="4620" max="4864" width="10.6640625" style="21"/>
    <col min="4865" max="4868" width="30.88671875" style="21" customWidth="1"/>
    <col min="4869" max="4875" width="20.6640625" style="21" customWidth="1"/>
    <col min="4876" max="5120" width="10.6640625" style="21"/>
    <col min="5121" max="5124" width="30.88671875" style="21" customWidth="1"/>
    <col min="5125" max="5131" width="20.6640625" style="21" customWidth="1"/>
    <col min="5132" max="5376" width="10.6640625" style="21"/>
    <col min="5377" max="5380" width="30.88671875" style="21" customWidth="1"/>
    <col min="5381" max="5387" width="20.6640625" style="21" customWidth="1"/>
    <col min="5388" max="5632" width="10.6640625" style="21"/>
    <col min="5633" max="5636" width="30.88671875" style="21" customWidth="1"/>
    <col min="5637" max="5643" width="20.6640625" style="21" customWidth="1"/>
    <col min="5644" max="5888" width="10.6640625" style="21"/>
    <col min="5889" max="5892" width="30.88671875" style="21" customWidth="1"/>
    <col min="5893" max="5899" width="20.6640625" style="21" customWidth="1"/>
    <col min="5900" max="6144" width="10.6640625" style="21"/>
    <col min="6145" max="6148" width="30.88671875" style="21" customWidth="1"/>
    <col min="6149" max="6155" width="20.6640625" style="21" customWidth="1"/>
    <col min="6156" max="6400" width="10.6640625" style="21"/>
    <col min="6401" max="6404" width="30.88671875" style="21" customWidth="1"/>
    <col min="6405" max="6411" width="20.6640625" style="21" customWidth="1"/>
    <col min="6412" max="6656" width="10.6640625" style="21"/>
    <col min="6657" max="6660" width="30.88671875" style="21" customWidth="1"/>
    <col min="6661" max="6667" width="20.6640625" style="21" customWidth="1"/>
    <col min="6668" max="6912" width="10.6640625" style="21"/>
    <col min="6913" max="6916" width="30.88671875" style="21" customWidth="1"/>
    <col min="6917" max="6923" width="20.6640625" style="21" customWidth="1"/>
    <col min="6924" max="7168" width="10.6640625" style="21"/>
    <col min="7169" max="7172" width="30.88671875" style="21" customWidth="1"/>
    <col min="7173" max="7179" width="20.6640625" style="21" customWidth="1"/>
    <col min="7180" max="7424" width="10.6640625" style="21"/>
    <col min="7425" max="7428" width="30.88671875" style="21" customWidth="1"/>
    <col min="7429" max="7435" width="20.6640625" style="21" customWidth="1"/>
    <col min="7436" max="7680" width="10.6640625" style="21"/>
    <col min="7681" max="7684" width="30.88671875" style="21" customWidth="1"/>
    <col min="7685" max="7691" width="20.6640625" style="21" customWidth="1"/>
    <col min="7692" max="7936" width="10.6640625" style="21"/>
    <col min="7937" max="7940" width="30.88671875" style="21" customWidth="1"/>
    <col min="7941" max="7947" width="20.6640625" style="21" customWidth="1"/>
    <col min="7948" max="8192" width="10.6640625" style="21"/>
    <col min="8193" max="8196" width="30.88671875" style="21" customWidth="1"/>
    <col min="8197" max="8203" width="20.6640625" style="21" customWidth="1"/>
    <col min="8204" max="8448" width="10.6640625" style="21"/>
    <col min="8449" max="8452" width="30.88671875" style="21" customWidth="1"/>
    <col min="8453" max="8459" width="20.6640625" style="21" customWidth="1"/>
    <col min="8460" max="8704" width="10.6640625" style="21"/>
    <col min="8705" max="8708" width="30.88671875" style="21" customWidth="1"/>
    <col min="8709" max="8715" width="20.6640625" style="21" customWidth="1"/>
    <col min="8716" max="8960" width="10.6640625" style="21"/>
    <col min="8961" max="8964" width="30.88671875" style="21" customWidth="1"/>
    <col min="8965" max="8971" width="20.6640625" style="21" customWidth="1"/>
    <col min="8972" max="9216" width="10.6640625" style="21"/>
    <col min="9217" max="9220" width="30.88671875" style="21" customWidth="1"/>
    <col min="9221" max="9227" width="20.6640625" style="21" customWidth="1"/>
    <col min="9228" max="9472" width="10.6640625" style="21"/>
    <col min="9473" max="9476" width="30.88671875" style="21" customWidth="1"/>
    <col min="9477" max="9483" width="20.6640625" style="21" customWidth="1"/>
    <col min="9484" max="9728" width="10.6640625" style="21"/>
    <col min="9729" max="9732" width="30.88671875" style="21" customWidth="1"/>
    <col min="9733" max="9739" width="20.6640625" style="21" customWidth="1"/>
    <col min="9740" max="9984" width="10.6640625" style="21"/>
    <col min="9985" max="9988" width="30.88671875" style="21" customWidth="1"/>
    <col min="9989" max="9995" width="20.6640625" style="21" customWidth="1"/>
    <col min="9996" max="10240" width="10.6640625" style="21"/>
    <col min="10241" max="10244" width="30.88671875" style="21" customWidth="1"/>
    <col min="10245" max="10251" width="20.6640625" style="21" customWidth="1"/>
    <col min="10252" max="10496" width="10.6640625" style="21"/>
    <col min="10497" max="10500" width="30.88671875" style="21" customWidth="1"/>
    <col min="10501" max="10507" width="20.6640625" style="21" customWidth="1"/>
    <col min="10508" max="10752" width="10.6640625" style="21"/>
    <col min="10753" max="10756" width="30.88671875" style="21" customWidth="1"/>
    <col min="10757" max="10763" width="20.6640625" style="21" customWidth="1"/>
    <col min="10764" max="11008" width="10.6640625" style="21"/>
    <col min="11009" max="11012" width="30.88671875" style="21" customWidth="1"/>
    <col min="11013" max="11019" width="20.6640625" style="21" customWidth="1"/>
    <col min="11020" max="11264" width="10.6640625" style="21"/>
    <col min="11265" max="11268" width="30.88671875" style="21" customWidth="1"/>
    <col min="11269" max="11275" width="20.6640625" style="21" customWidth="1"/>
    <col min="11276" max="11520" width="10.6640625" style="21"/>
    <col min="11521" max="11524" width="30.88671875" style="21" customWidth="1"/>
    <col min="11525" max="11531" width="20.6640625" style="21" customWidth="1"/>
    <col min="11532" max="11776" width="10.6640625" style="21"/>
    <col min="11777" max="11780" width="30.88671875" style="21" customWidth="1"/>
    <col min="11781" max="11787" width="20.6640625" style="21" customWidth="1"/>
    <col min="11788" max="12032" width="10.6640625" style="21"/>
    <col min="12033" max="12036" width="30.88671875" style="21" customWidth="1"/>
    <col min="12037" max="12043" width="20.6640625" style="21" customWidth="1"/>
    <col min="12044" max="12288" width="10.6640625" style="21"/>
    <col min="12289" max="12292" width="30.88671875" style="21" customWidth="1"/>
    <col min="12293" max="12299" width="20.6640625" style="21" customWidth="1"/>
    <col min="12300" max="12544" width="10.6640625" style="21"/>
    <col min="12545" max="12548" width="30.88671875" style="21" customWidth="1"/>
    <col min="12549" max="12555" width="20.6640625" style="21" customWidth="1"/>
    <col min="12556" max="12800" width="10.6640625" style="21"/>
    <col min="12801" max="12804" width="30.88671875" style="21" customWidth="1"/>
    <col min="12805" max="12811" width="20.6640625" style="21" customWidth="1"/>
    <col min="12812" max="13056" width="10.6640625" style="21"/>
    <col min="13057" max="13060" width="30.88671875" style="21" customWidth="1"/>
    <col min="13061" max="13067" width="20.6640625" style="21" customWidth="1"/>
    <col min="13068" max="13312" width="10.6640625" style="21"/>
    <col min="13313" max="13316" width="30.88671875" style="21" customWidth="1"/>
    <col min="13317" max="13323" width="20.6640625" style="21" customWidth="1"/>
    <col min="13324" max="13568" width="10.6640625" style="21"/>
    <col min="13569" max="13572" width="30.88671875" style="21" customWidth="1"/>
    <col min="13573" max="13579" width="20.6640625" style="21" customWidth="1"/>
    <col min="13580" max="13824" width="10.6640625" style="21"/>
    <col min="13825" max="13828" width="30.88671875" style="21" customWidth="1"/>
    <col min="13829" max="13835" width="20.6640625" style="21" customWidth="1"/>
    <col min="13836" max="14080" width="10.6640625" style="21"/>
    <col min="14081" max="14084" width="30.88671875" style="21" customWidth="1"/>
    <col min="14085" max="14091" width="20.6640625" style="21" customWidth="1"/>
    <col min="14092" max="14336" width="10.6640625" style="21"/>
    <col min="14337" max="14340" width="30.88671875" style="21" customWidth="1"/>
    <col min="14341" max="14347" width="20.6640625" style="21" customWidth="1"/>
    <col min="14348" max="14592" width="10.6640625" style="21"/>
    <col min="14593" max="14596" width="30.88671875" style="21" customWidth="1"/>
    <col min="14597" max="14603" width="20.6640625" style="21" customWidth="1"/>
    <col min="14604" max="14848" width="10.6640625" style="21"/>
    <col min="14849" max="14852" width="30.88671875" style="21" customWidth="1"/>
    <col min="14853" max="14859" width="20.6640625" style="21" customWidth="1"/>
    <col min="14860" max="15104" width="10.6640625" style="21"/>
    <col min="15105" max="15108" width="30.88671875" style="21" customWidth="1"/>
    <col min="15109" max="15115" width="20.6640625" style="21" customWidth="1"/>
    <col min="15116" max="15360" width="10.6640625" style="21"/>
    <col min="15361" max="15364" width="30.88671875" style="21" customWidth="1"/>
    <col min="15365" max="15371" width="20.6640625" style="21" customWidth="1"/>
    <col min="15372" max="15616" width="10.6640625" style="21"/>
    <col min="15617" max="15620" width="30.88671875" style="21" customWidth="1"/>
    <col min="15621" max="15627" width="20.6640625" style="21" customWidth="1"/>
    <col min="15628" max="15872" width="10.6640625" style="21"/>
    <col min="15873" max="15876" width="30.88671875" style="21" customWidth="1"/>
    <col min="15877" max="15883" width="20.6640625" style="21" customWidth="1"/>
    <col min="15884" max="16128" width="10.6640625" style="21"/>
    <col min="16129" max="16132" width="30.88671875" style="21" customWidth="1"/>
    <col min="16133" max="16139" width="20.6640625" style="21" customWidth="1"/>
    <col min="16140" max="16384" width="10.6640625" style="21"/>
  </cols>
  <sheetData>
    <row r="1" spans="1:11" ht="16.2" thickBot="1" x14ac:dyDescent="0.35">
      <c r="A1" s="22" t="s">
        <v>4196</v>
      </c>
      <c r="B1" s="40"/>
      <c r="C1" s="26"/>
      <c r="D1" s="26"/>
      <c r="E1" s="26"/>
      <c r="F1" s="26"/>
      <c r="G1" s="26"/>
      <c r="H1" s="26"/>
      <c r="I1" s="26"/>
      <c r="J1" s="26"/>
      <c r="K1" s="27"/>
    </row>
    <row r="2" spans="1:11" ht="79.95" customHeight="1" thickBot="1" x14ac:dyDescent="0.35">
      <c r="A2" s="39" t="s">
        <v>4430</v>
      </c>
      <c r="B2" s="41"/>
      <c r="C2" s="28"/>
      <c r="D2" s="28"/>
      <c r="E2" s="28"/>
      <c r="F2" s="28"/>
      <c r="G2" s="28"/>
      <c r="H2" s="28"/>
      <c r="I2" s="28"/>
      <c r="J2" s="28"/>
      <c r="K2" s="29"/>
    </row>
    <row r="3" spans="1:11" ht="30" customHeight="1" x14ac:dyDescent="0.3">
      <c r="A3" s="38" t="s">
        <v>0</v>
      </c>
      <c r="B3" s="33" t="s">
        <v>55</v>
      </c>
      <c r="C3" s="89" t="s">
        <v>4179</v>
      </c>
      <c r="D3" s="89"/>
      <c r="E3" s="80" t="s">
        <v>4180</v>
      </c>
      <c r="F3" s="80" t="s">
        <v>4181</v>
      </c>
      <c r="G3" s="80" t="s">
        <v>4182</v>
      </c>
      <c r="H3" s="80" t="s">
        <v>4183</v>
      </c>
      <c r="I3" s="80" t="s">
        <v>4184</v>
      </c>
      <c r="J3" s="80" t="s">
        <v>53</v>
      </c>
      <c r="K3" s="35" t="s">
        <v>4185</v>
      </c>
    </row>
    <row r="4" spans="1:11" ht="51" customHeight="1" x14ac:dyDescent="0.3">
      <c r="A4" s="83" t="s">
        <v>7</v>
      </c>
      <c r="B4" s="84" t="s">
        <v>2574</v>
      </c>
      <c r="C4" s="90" t="s">
        <v>3113</v>
      </c>
      <c r="D4" s="90"/>
      <c r="E4" s="81" t="s">
        <v>66</v>
      </c>
      <c r="F4" s="81" t="s">
        <v>15</v>
      </c>
      <c r="G4" s="81" t="s">
        <v>4393</v>
      </c>
      <c r="H4" s="84" t="s">
        <v>3112</v>
      </c>
      <c r="I4" s="84" t="s">
        <v>4418</v>
      </c>
      <c r="J4" s="84" t="s">
        <v>93</v>
      </c>
      <c r="K4" s="85">
        <v>10</v>
      </c>
    </row>
    <row r="5" spans="1:11" ht="30" customHeight="1" x14ac:dyDescent="0.3">
      <c r="A5" s="87" t="s">
        <v>41</v>
      </c>
      <c r="B5" s="88"/>
      <c r="C5" s="88"/>
      <c r="D5" s="88"/>
      <c r="E5" s="88" t="s">
        <v>4186</v>
      </c>
      <c r="F5" s="88"/>
      <c r="G5" s="88"/>
      <c r="H5" s="88"/>
      <c r="I5" s="88"/>
      <c r="J5" s="88"/>
      <c r="K5" s="91"/>
    </row>
    <row r="6" spans="1:11" ht="100.2" customHeight="1" x14ac:dyDescent="0.3">
      <c r="A6" s="92" t="s">
        <v>3108</v>
      </c>
      <c r="B6" s="93"/>
      <c r="C6" s="93"/>
      <c r="D6" s="93"/>
      <c r="E6" s="93"/>
      <c r="F6" s="93"/>
      <c r="G6" s="93"/>
      <c r="H6" s="93"/>
      <c r="I6" s="93"/>
      <c r="J6" s="93"/>
      <c r="K6" s="94"/>
    </row>
    <row r="7" spans="1:11" ht="30" customHeight="1" x14ac:dyDescent="0.3">
      <c r="A7" s="87" t="s">
        <v>42</v>
      </c>
      <c r="B7" s="88"/>
      <c r="C7" s="88"/>
      <c r="D7" s="88"/>
      <c r="E7" s="93"/>
      <c r="F7" s="93"/>
      <c r="G7" s="93"/>
      <c r="H7" s="93"/>
      <c r="I7" s="93"/>
      <c r="J7" s="93"/>
      <c r="K7" s="94"/>
    </row>
    <row r="8" spans="1:11" ht="100.2" customHeight="1" x14ac:dyDescent="0.3">
      <c r="A8" s="95" t="s">
        <v>4431</v>
      </c>
      <c r="B8" s="90"/>
      <c r="C8" s="90"/>
      <c r="D8" s="90"/>
      <c r="E8" s="93"/>
      <c r="F8" s="93"/>
      <c r="G8" s="93"/>
      <c r="H8" s="93"/>
      <c r="I8" s="93"/>
      <c r="J8" s="93"/>
      <c r="K8" s="94"/>
    </row>
    <row r="9" spans="1:11" ht="30" customHeight="1" x14ac:dyDescent="0.3">
      <c r="A9" s="87" t="s">
        <v>43</v>
      </c>
      <c r="B9" s="88"/>
      <c r="C9" s="88"/>
      <c r="D9" s="88"/>
      <c r="E9" s="93"/>
      <c r="F9" s="93"/>
      <c r="G9" s="93"/>
      <c r="H9" s="93"/>
      <c r="I9" s="93"/>
      <c r="J9" s="93"/>
      <c r="K9" s="94"/>
    </row>
    <row r="10" spans="1:11" ht="199.95" customHeight="1" x14ac:dyDescent="0.3">
      <c r="A10" s="95" t="s">
        <v>3109</v>
      </c>
      <c r="B10" s="90"/>
      <c r="C10" s="90"/>
      <c r="D10" s="90"/>
      <c r="E10" s="93"/>
      <c r="F10" s="93"/>
      <c r="G10" s="93"/>
      <c r="H10" s="93"/>
      <c r="I10" s="93"/>
      <c r="J10" s="93"/>
      <c r="K10" s="94"/>
    </row>
    <row r="11" spans="1:11" ht="30" customHeight="1" x14ac:dyDescent="0.3">
      <c r="A11" s="87" t="s">
        <v>4187</v>
      </c>
      <c r="B11" s="88"/>
      <c r="C11" s="88"/>
      <c r="D11" s="88"/>
      <c r="E11" s="93"/>
      <c r="F11" s="93"/>
      <c r="G11" s="93"/>
      <c r="H11" s="93"/>
      <c r="I11" s="93"/>
      <c r="J11" s="93"/>
      <c r="K11" s="94"/>
    </row>
    <row r="12" spans="1:11" ht="150" customHeight="1" x14ac:dyDescent="0.3">
      <c r="A12" s="95" t="s">
        <v>3111</v>
      </c>
      <c r="B12" s="90"/>
      <c r="C12" s="90"/>
      <c r="D12" s="90"/>
      <c r="E12" s="93"/>
      <c r="F12" s="93"/>
      <c r="G12" s="93"/>
      <c r="H12" s="93"/>
      <c r="I12" s="93"/>
      <c r="J12" s="93"/>
      <c r="K12" s="94"/>
    </row>
    <row r="13" spans="1:11" ht="30" customHeight="1" x14ac:dyDescent="0.3">
      <c r="A13" s="87" t="s">
        <v>4188</v>
      </c>
      <c r="B13" s="88"/>
      <c r="C13" s="88"/>
      <c r="D13" s="88"/>
      <c r="E13" s="93"/>
      <c r="F13" s="93"/>
      <c r="G13" s="93"/>
      <c r="H13" s="93"/>
      <c r="I13" s="93"/>
      <c r="J13" s="93"/>
      <c r="K13" s="94"/>
    </row>
    <row r="14" spans="1:11" ht="19.95" customHeight="1" x14ac:dyDescent="0.3">
      <c r="A14" s="92"/>
      <c r="B14" s="93"/>
      <c r="C14" s="93"/>
      <c r="D14" s="93"/>
      <c r="E14" s="93"/>
      <c r="F14" s="93"/>
      <c r="G14" s="93"/>
      <c r="H14" s="93"/>
      <c r="I14" s="93"/>
      <c r="J14" s="93"/>
      <c r="K14" s="94"/>
    </row>
    <row r="15" spans="1:11" ht="30" customHeight="1" x14ac:dyDescent="0.3">
      <c r="A15" s="87" t="s">
        <v>4189</v>
      </c>
      <c r="B15" s="32" t="s">
        <v>4190</v>
      </c>
      <c r="C15" s="79" t="s">
        <v>4191</v>
      </c>
      <c r="D15" s="79" t="s">
        <v>4192</v>
      </c>
      <c r="E15" s="93"/>
      <c r="F15" s="93"/>
      <c r="G15" s="93"/>
      <c r="H15" s="93"/>
      <c r="I15" s="93"/>
      <c r="J15" s="93"/>
      <c r="K15" s="94"/>
    </row>
    <row r="16" spans="1:11" ht="30" customHeight="1" x14ac:dyDescent="0.3">
      <c r="A16" s="87"/>
      <c r="B16" s="84">
        <v>12</v>
      </c>
      <c r="C16" s="86">
        <v>46084</v>
      </c>
      <c r="D16" s="86">
        <v>46449</v>
      </c>
      <c r="E16" s="93"/>
      <c r="F16" s="93"/>
      <c r="G16" s="93"/>
      <c r="H16" s="93"/>
      <c r="I16" s="93"/>
      <c r="J16" s="93"/>
      <c r="K16" s="94"/>
    </row>
    <row r="17" spans="1:11" ht="30" customHeight="1" x14ac:dyDescent="0.3">
      <c r="A17" s="87" t="s">
        <v>4193</v>
      </c>
      <c r="B17" s="99">
        <v>542876.80000000005</v>
      </c>
      <c r="C17" s="88" t="s">
        <v>4194</v>
      </c>
      <c r="D17" s="93"/>
      <c r="E17" s="79">
        <v>2025</v>
      </c>
      <c r="F17" s="79">
        <v>2026</v>
      </c>
      <c r="G17" s="79">
        <v>2027</v>
      </c>
      <c r="H17" s="79">
        <v>2028</v>
      </c>
      <c r="I17" s="79">
        <v>2029</v>
      </c>
      <c r="J17" s="79">
        <v>2030</v>
      </c>
      <c r="K17" s="82">
        <v>2031</v>
      </c>
    </row>
    <row r="18" spans="1:11" ht="30" customHeight="1" x14ac:dyDescent="0.3">
      <c r="A18" s="87"/>
      <c r="B18" s="99"/>
      <c r="C18" s="88"/>
      <c r="D18" s="93"/>
      <c r="E18" s="84"/>
      <c r="F18" s="84"/>
      <c r="G18" s="84" t="s">
        <v>4374</v>
      </c>
      <c r="H18" s="84"/>
      <c r="I18" s="84"/>
      <c r="J18" s="84"/>
      <c r="K18" s="85"/>
    </row>
    <row r="19" spans="1:11" x14ac:dyDescent="0.3">
      <c r="A19" s="87" t="s">
        <v>4195</v>
      </c>
      <c r="B19" s="88"/>
      <c r="C19" s="88"/>
      <c r="D19" s="88"/>
      <c r="E19" s="88"/>
      <c r="F19" s="88"/>
      <c r="G19" s="88"/>
      <c r="H19" s="88"/>
      <c r="I19" s="88"/>
      <c r="J19" s="88"/>
      <c r="K19" s="91"/>
    </row>
    <row r="20" spans="1:11" ht="100.2" customHeight="1" thickBot="1" x14ac:dyDescent="0.35">
      <c r="A20" s="96"/>
      <c r="B20" s="97"/>
      <c r="C20" s="97"/>
      <c r="D20" s="97"/>
      <c r="E20" s="97"/>
      <c r="F20" s="97"/>
      <c r="G20" s="97"/>
      <c r="H20" s="97"/>
      <c r="I20" s="97"/>
      <c r="J20" s="97"/>
      <c r="K20" s="98"/>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E6" sqref="E6:K16"/>
    </sheetView>
  </sheetViews>
  <sheetFormatPr baseColWidth="10" defaultColWidth="10.6640625" defaultRowHeight="15.6" x14ac:dyDescent="0.3"/>
  <cols>
    <col min="1" max="4" width="30.88671875" style="21" customWidth="1"/>
    <col min="5" max="7" width="20.6640625" style="21" customWidth="1"/>
    <col min="8" max="8" width="23.5546875" style="21" customWidth="1"/>
    <col min="9" max="11" width="20.6640625" style="21" customWidth="1"/>
    <col min="12" max="256" width="10.6640625" style="21"/>
    <col min="257" max="260" width="30.88671875" style="21" customWidth="1"/>
    <col min="261" max="267" width="20.6640625" style="21" customWidth="1"/>
    <col min="268" max="512" width="10.6640625" style="21"/>
    <col min="513" max="516" width="30.88671875" style="21" customWidth="1"/>
    <col min="517" max="523" width="20.6640625" style="21" customWidth="1"/>
    <col min="524" max="768" width="10.6640625" style="21"/>
    <col min="769" max="772" width="30.88671875" style="21" customWidth="1"/>
    <col min="773" max="779" width="20.6640625" style="21" customWidth="1"/>
    <col min="780" max="1024" width="10.6640625" style="21"/>
    <col min="1025" max="1028" width="30.88671875" style="21" customWidth="1"/>
    <col min="1029" max="1035" width="20.6640625" style="21" customWidth="1"/>
    <col min="1036" max="1280" width="10.6640625" style="21"/>
    <col min="1281" max="1284" width="30.88671875" style="21" customWidth="1"/>
    <col min="1285" max="1291" width="20.6640625" style="21" customWidth="1"/>
    <col min="1292" max="1536" width="10.6640625" style="21"/>
    <col min="1537" max="1540" width="30.88671875" style="21" customWidth="1"/>
    <col min="1541" max="1547" width="20.6640625" style="21" customWidth="1"/>
    <col min="1548" max="1792" width="10.6640625" style="21"/>
    <col min="1793" max="1796" width="30.88671875" style="21" customWidth="1"/>
    <col min="1797" max="1803" width="20.6640625" style="21" customWidth="1"/>
    <col min="1804" max="2048" width="10.6640625" style="21"/>
    <col min="2049" max="2052" width="30.88671875" style="21" customWidth="1"/>
    <col min="2053" max="2059" width="20.6640625" style="21" customWidth="1"/>
    <col min="2060" max="2304" width="10.6640625" style="21"/>
    <col min="2305" max="2308" width="30.88671875" style="21" customWidth="1"/>
    <col min="2309" max="2315" width="20.6640625" style="21" customWidth="1"/>
    <col min="2316" max="2560" width="10.6640625" style="21"/>
    <col min="2561" max="2564" width="30.88671875" style="21" customWidth="1"/>
    <col min="2565" max="2571" width="20.6640625" style="21" customWidth="1"/>
    <col min="2572" max="2816" width="10.6640625" style="21"/>
    <col min="2817" max="2820" width="30.88671875" style="21" customWidth="1"/>
    <col min="2821" max="2827" width="20.6640625" style="21" customWidth="1"/>
    <col min="2828" max="3072" width="10.6640625" style="21"/>
    <col min="3073" max="3076" width="30.88671875" style="21" customWidth="1"/>
    <col min="3077" max="3083" width="20.6640625" style="21" customWidth="1"/>
    <col min="3084" max="3328" width="10.6640625" style="21"/>
    <col min="3329" max="3332" width="30.88671875" style="21" customWidth="1"/>
    <col min="3333" max="3339" width="20.6640625" style="21" customWidth="1"/>
    <col min="3340" max="3584" width="10.6640625" style="21"/>
    <col min="3585" max="3588" width="30.88671875" style="21" customWidth="1"/>
    <col min="3589" max="3595" width="20.6640625" style="21" customWidth="1"/>
    <col min="3596" max="3840" width="10.6640625" style="21"/>
    <col min="3841" max="3844" width="30.88671875" style="21" customWidth="1"/>
    <col min="3845" max="3851" width="20.6640625" style="21" customWidth="1"/>
    <col min="3852" max="4096" width="10.6640625" style="21"/>
    <col min="4097" max="4100" width="30.88671875" style="21" customWidth="1"/>
    <col min="4101" max="4107" width="20.6640625" style="21" customWidth="1"/>
    <col min="4108" max="4352" width="10.6640625" style="21"/>
    <col min="4353" max="4356" width="30.88671875" style="21" customWidth="1"/>
    <col min="4357" max="4363" width="20.6640625" style="21" customWidth="1"/>
    <col min="4364" max="4608" width="10.6640625" style="21"/>
    <col min="4609" max="4612" width="30.88671875" style="21" customWidth="1"/>
    <col min="4613" max="4619" width="20.6640625" style="21" customWidth="1"/>
    <col min="4620" max="4864" width="10.6640625" style="21"/>
    <col min="4865" max="4868" width="30.88671875" style="21" customWidth="1"/>
    <col min="4869" max="4875" width="20.6640625" style="21" customWidth="1"/>
    <col min="4876" max="5120" width="10.6640625" style="21"/>
    <col min="5121" max="5124" width="30.88671875" style="21" customWidth="1"/>
    <col min="5125" max="5131" width="20.6640625" style="21" customWidth="1"/>
    <col min="5132" max="5376" width="10.6640625" style="21"/>
    <col min="5377" max="5380" width="30.88671875" style="21" customWidth="1"/>
    <col min="5381" max="5387" width="20.6640625" style="21" customWidth="1"/>
    <col min="5388" max="5632" width="10.6640625" style="21"/>
    <col min="5633" max="5636" width="30.88671875" style="21" customWidth="1"/>
    <col min="5637" max="5643" width="20.6640625" style="21" customWidth="1"/>
    <col min="5644" max="5888" width="10.6640625" style="21"/>
    <col min="5889" max="5892" width="30.88671875" style="21" customWidth="1"/>
    <col min="5893" max="5899" width="20.6640625" style="21" customWidth="1"/>
    <col min="5900" max="6144" width="10.6640625" style="21"/>
    <col min="6145" max="6148" width="30.88671875" style="21" customWidth="1"/>
    <col min="6149" max="6155" width="20.6640625" style="21" customWidth="1"/>
    <col min="6156" max="6400" width="10.6640625" style="21"/>
    <col min="6401" max="6404" width="30.88671875" style="21" customWidth="1"/>
    <col min="6405" max="6411" width="20.6640625" style="21" customWidth="1"/>
    <col min="6412" max="6656" width="10.6640625" style="21"/>
    <col min="6657" max="6660" width="30.88671875" style="21" customWidth="1"/>
    <col min="6661" max="6667" width="20.6640625" style="21" customWidth="1"/>
    <col min="6668" max="6912" width="10.6640625" style="21"/>
    <col min="6913" max="6916" width="30.88671875" style="21" customWidth="1"/>
    <col min="6917" max="6923" width="20.6640625" style="21" customWidth="1"/>
    <col min="6924" max="7168" width="10.6640625" style="21"/>
    <col min="7169" max="7172" width="30.88671875" style="21" customWidth="1"/>
    <col min="7173" max="7179" width="20.6640625" style="21" customWidth="1"/>
    <col min="7180" max="7424" width="10.6640625" style="21"/>
    <col min="7425" max="7428" width="30.88671875" style="21" customWidth="1"/>
    <col min="7429" max="7435" width="20.6640625" style="21" customWidth="1"/>
    <col min="7436" max="7680" width="10.6640625" style="21"/>
    <col min="7681" max="7684" width="30.88671875" style="21" customWidth="1"/>
    <col min="7685" max="7691" width="20.6640625" style="21" customWidth="1"/>
    <col min="7692" max="7936" width="10.6640625" style="21"/>
    <col min="7937" max="7940" width="30.88671875" style="21" customWidth="1"/>
    <col min="7941" max="7947" width="20.6640625" style="21" customWidth="1"/>
    <col min="7948" max="8192" width="10.6640625" style="21"/>
    <col min="8193" max="8196" width="30.88671875" style="21" customWidth="1"/>
    <col min="8197" max="8203" width="20.6640625" style="21" customWidth="1"/>
    <col min="8204" max="8448" width="10.6640625" style="21"/>
    <col min="8449" max="8452" width="30.88671875" style="21" customWidth="1"/>
    <col min="8453" max="8459" width="20.6640625" style="21" customWidth="1"/>
    <col min="8460" max="8704" width="10.6640625" style="21"/>
    <col min="8705" max="8708" width="30.88671875" style="21" customWidth="1"/>
    <col min="8709" max="8715" width="20.6640625" style="21" customWidth="1"/>
    <col min="8716" max="8960" width="10.6640625" style="21"/>
    <col min="8961" max="8964" width="30.88671875" style="21" customWidth="1"/>
    <col min="8965" max="8971" width="20.6640625" style="21" customWidth="1"/>
    <col min="8972" max="9216" width="10.6640625" style="21"/>
    <col min="9217" max="9220" width="30.88671875" style="21" customWidth="1"/>
    <col min="9221" max="9227" width="20.6640625" style="21" customWidth="1"/>
    <col min="9228" max="9472" width="10.6640625" style="21"/>
    <col min="9473" max="9476" width="30.88671875" style="21" customWidth="1"/>
    <col min="9477" max="9483" width="20.6640625" style="21" customWidth="1"/>
    <col min="9484" max="9728" width="10.6640625" style="21"/>
    <col min="9729" max="9732" width="30.88671875" style="21" customWidth="1"/>
    <col min="9733" max="9739" width="20.6640625" style="21" customWidth="1"/>
    <col min="9740" max="9984" width="10.6640625" style="21"/>
    <col min="9985" max="9988" width="30.88671875" style="21" customWidth="1"/>
    <col min="9989" max="9995" width="20.6640625" style="21" customWidth="1"/>
    <col min="9996" max="10240" width="10.6640625" style="21"/>
    <col min="10241" max="10244" width="30.88671875" style="21" customWidth="1"/>
    <col min="10245" max="10251" width="20.6640625" style="21" customWidth="1"/>
    <col min="10252" max="10496" width="10.6640625" style="21"/>
    <col min="10497" max="10500" width="30.88671875" style="21" customWidth="1"/>
    <col min="10501" max="10507" width="20.6640625" style="21" customWidth="1"/>
    <col min="10508" max="10752" width="10.6640625" style="21"/>
    <col min="10753" max="10756" width="30.88671875" style="21" customWidth="1"/>
    <col min="10757" max="10763" width="20.6640625" style="21" customWidth="1"/>
    <col min="10764" max="11008" width="10.6640625" style="21"/>
    <col min="11009" max="11012" width="30.88671875" style="21" customWidth="1"/>
    <col min="11013" max="11019" width="20.6640625" style="21" customWidth="1"/>
    <col min="11020" max="11264" width="10.6640625" style="21"/>
    <col min="11265" max="11268" width="30.88671875" style="21" customWidth="1"/>
    <col min="11269" max="11275" width="20.6640625" style="21" customWidth="1"/>
    <col min="11276" max="11520" width="10.6640625" style="21"/>
    <col min="11521" max="11524" width="30.88671875" style="21" customWidth="1"/>
    <col min="11525" max="11531" width="20.6640625" style="21" customWidth="1"/>
    <col min="11532" max="11776" width="10.6640625" style="21"/>
    <col min="11777" max="11780" width="30.88671875" style="21" customWidth="1"/>
    <col min="11781" max="11787" width="20.6640625" style="21" customWidth="1"/>
    <col min="11788" max="12032" width="10.6640625" style="21"/>
    <col min="12033" max="12036" width="30.88671875" style="21" customWidth="1"/>
    <col min="12037" max="12043" width="20.6640625" style="21" customWidth="1"/>
    <col min="12044" max="12288" width="10.6640625" style="21"/>
    <col min="12289" max="12292" width="30.88671875" style="21" customWidth="1"/>
    <col min="12293" max="12299" width="20.6640625" style="21" customWidth="1"/>
    <col min="12300" max="12544" width="10.6640625" style="21"/>
    <col min="12545" max="12548" width="30.88671875" style="21" customWidth="1"/>
    <col min="12549" max="12555" width="20.6640625" style="21" customWidth="1"/>
    <col min="12556" max="12800" width="10.6640625" style="21"/>
    <col min="12801" max="12804" width="30.88671875" style="21" customWidth="1"/>
    <col min="12805" max="12811" width="20.6640625" style="21" customWidth="1"/>
    <col min="12812" max="13056" width="10.6640625" style="21"/>
    <col min="13057" max="13060" width="30.88671875" style="21" customWidth="1"/>
    <col min="13061" max="13067" width="20.6640625" style="21" customWidth="1"/>
    <col min="13068" max="13312" width="10.6640625" style="21"/>
    <col min="13313" max="13316" width="30.88671875" style="21" customWidth="1"/>
    <col min="13317" max="13323" width="20.6640625" style="21" customWidth="1"/>
    <col min="13324" max="13568" width="10.6640625" style="21"/>
    <col min="13569" max="13572" width="30.88671875" style="21" customWidth="1"/>
    <col min="13573" max="13579" width="20.6640625" style="21" customWidth="1"/>
    <col min="13580" max="13824" width="10.6640625" style="21"/>
    <col min="13825" max="13828" width="30.88671875" style="21" customWidth="1"/>
    <col min="13829" max="13835" width="20.6640625" style="21" customWidth="1"/>
    <col min="13836" max="14080" width="10.6640625" style="21"/>
    <col min="14081" max="14084" width="30.88671875" style="21" customWidth="1"/>
    <col min="14085" max="14091" width="20.6640625" style="21" customWidth="1"/>
    <col min="14092" max="14336" width="10.6640625" style="21"/>
    <col min="14337" max="14340" width="30.88671875" style="21" customWidth="1"/>
    <col min="14341" max="14347" width="20.6640625" style="21" customWidth="1"/>
    <col min="14348" max="14592" width="10.6640625" style="21"/>
    <col min="14593" max="14596" width="30.88671875" style="21" customWidth="1"/>
    <col min="14597" max="14603" width="20.6640625" style="21" customWidth="1"/>
    <col min="14604" max="14848" width="10.6640625" style="21"/>
    <col min="14849" max="14852" width="30.88671875" style="21" customWidth="1"/>
    <col min="14853" max="14859" width="20.6640625" style="21" customWidth="1"/>
    <col min="14860" max="15104" width="10.6640625" style="21"/>
    <col min="15105" max="15108" width="30.88671875" style="21" customWidth="1"/>
    <col min="15109" max="15115" width="20.6640625" style="21" customWidth="1"/>
    <col min="15116" max="15360" width="10.6640625" style="21"/>
    <col min="15361" max="15364" width="30.88671875" style="21" customWidth="1"/>
    <col min="15365" max="15371" width="20.6640625" style="21" customWidth="1"/>
    <col min="15372" max="15616" width="10.6640625" style="21"/>
    <col min="15617" max="15620" width="30.88671875" style="21" customWidth="1"/>
    <col min="15621" max="15627" width="20.6640625" style="21" customWidth="1"/>
    <col min="15628" max="15872" width="10.6640625" style="21"/>
    <col min="15873" max="15876" width="30.88671875" style="21" customWidth="1"/>
    <col min="15877" max="15883" width="20.6640625" style="21" customWidth="1"/>
    <col min="15884" max="16128" width="10.6640625" style="21"/>
    <col min="16129" max="16132" width="30.88671875" style="21" customWidth="1"/>
    <col min="16133" max="16139" width="20.6640625" style="21" customWidth="1"/>
    <col min="16140" max="16384" width="10.6640625" style="21"/>
  </cols>
  <sheetData>
    <row r="1" spans="1:11" ht="16.2" thickBot="1" x14ac:dyDescent="0.35">
      <c r="A1" s="22" t="s">
        <v>4196</v>
      </c>
      <c r="B1" s="40"/>
      <c r="C1" s="26"/>
      <c r="D1" s="26"/>
      <c r="E1" s="26"/>
      <c r="F1" s="26"/>
      <c r="G1" s="26"/>
      <c r="H1" s="26"/>
      <c r="I1" s="26"/>
      <c r="J1" s="26"/>
      <c r="K1" s="27"/>
    </row>
    <row r="2" spans="1:11" ht="79.95" customHeight="1" thickBot="1" x14ac:dyDescent="0.35">
      <c r="A2" s="39" t="s">
        <v>4432</v>
      </c>
      <c r="B2" s="41"/>
      <c r="C2" s="28"/>
      <c r="D2" s="28"/>
      <c r="E2" s="28"/>
      <c r="F2" s="28"/>
      <c r="G2" s="28"/>
      <c r="H2" s="28"/>
      <c r="I2" s="28"/>
      <c r="J2" s="28"/>
      <c r="K2" s="29"/>
    </row>
    <row r="3" spans="1:11" ht="30" customHeight="1" x14ac:dyDescent="0.3">
      <c r="A3" s="38" t="s">
        <v>0</v>
      </c>
      <c r="B3" s="33" t="s">
        <v>55</v>
      </c>
      <c r="C3" s="89" t="s">
        <v>4179</v>
      </c>
      <c r="D3" s="89"/>
      <c r="E3" s="80" t="s">
        <v>4180</v>
      </c>
      <c r="F3" s="80" t="s">
        <v>4181</v>
      </c>
      <c r="G3" s="80" t="s">
        <v>4182</v>
      </c>
      <c r="H3" s="80" t="s">
        <v>4183</v>
      </c>
      <c r="I3" s="80" t="s">
        <v>4184</v>
      </c>
      <c r="J3" s="80" t="s">
        <v>53</v>
      </c>
      <c r="K3" s="35" t="s">
        <v>4185</v>
      </c>
    </row>
    <row r="4" spans="1:11" ht="51" customHeight="1" x14ac:dyDescent="0.3">
      <c r="A4" s="83" t="s">
        <v>7</v>
      </c>
      <c r="B4" s="84" t="s">
        <v>1019</v>
      </c>
      <c r="C4" s="90" t="s">
        <v>3120</v>
      </c>
      <c r="D4" s="90"/>
      <c r="E4" s="81" t="s">
        <v>66</v>
      </c>
      <c r="F4" s="81" t="s">
        <v>15</v>
      </c>
      <c r="G4" s="81" t="s">
        <v>67</v>
      </c>
      <c r="H4" s="84" t="s">
        <v>4433</v>
      </c>
      <c r="I4" s="84">
        <v>13.8</v>
      </c>
      <c r="J4" s="84" t="s">
        <v>93</v>
      </c>
      <c r="K4" s="85">
        <v>10</v>
      </c>
    </row>
    <row r="5" spans="1:11" ht="30" customHeight="1" x14ac:dyDescent="0.3">
      <c r="A5" s="87" t="s">
        <v>41</v>
      </c>
      <c r="B5" s="88"/>
      <c r="C5" s="88"/>
      <c r="D5" s="88"/>
      <c r="E5" s="88" t="s">
        <v>4186</v>
      </c>
      <c r="F5" s="88"/>
      <c r="G5" s="88"/>
      <c r="H5" s="88"/>
      <c r="I5" s="88"/>
      <c r="J5" s="88"/>
      <c r="K5" s="91"/>
    </row>
    <row r="6" spans="1:11" ht="100.2" customHeight="1" x14ac:dyDescent="0.3">
      <c r="A6" s="92" t="s">
        <v>3114</v>
      </c>
      <c r="B6" s="93"/>
      <c r="C6" s="93"/>
      <c r="D6" s="93"/>
      <c r="E6" s="93"/>
      <c r="F6" s="93"/>
      <c r="G6" s="93"/>
      <c r="H6" s="93"/>
      <c r="I6" s="93"/>
      <c r="J6" s="93"/>
      <c r="K6" s="94"/>
    </row>
    <row r="7" spans="1:11" ht="30" customHeight="1" x14ac:dyDescent="0.3">
      <c r="A7" s="87" t="s">
        <v>42</v>
      </c>
      <c r="B7" s="88"/>
      <c r="C7" s="88"/>
      <c r="D7" s="88"/>
      <c r="E7" s="93"/>
      <c r="F7" s="93"/>
      <c r="G7" s="93"/>
      <c r="H7" s="93"/>
      <c r="I7" s="93"/>
      <c r="J7" s="93"/>
      <c r="K7" s="94"/>
    </row>
    <row r="8" spans="1:11" ht="100.2" customHeight="1" x14ac:dyDescent="0.3">
      <c r="A8" s="95" t="s">
        <v>3115</v>
      </c>
      <c r="B8" s="90"/>
      <c r="C8" s="90"/>
      <c r="D8" s="90"/>
      <c r="E8" s="93"/>
      <c r="F8" s="93"/>
      <c r="G8" s="93"/>
      <c r="H8" s="93"/>
      <c r="I8" s="93"/>
      <c r="J8" s="93"/>
      <c r="K8" s="94"/>
    </row>
    <row r="9" spans="1:11" ht="30" customHeight="1" x14ac:dyDescent="0.3">
      <c r="A9" s="87" t="s">
        <v>43</v>
      </c>
      <c r="B9" s="88"/>
      <c r="C9" s="88"/>
      <c r="D9" s="88"/>
      <c r="E9" s="93"/>
      <c r="F9" s="93"/>
      <c r="G9" s="93"/>
      <c r="H9" s="93"/>
      <c r="I9" s="93"/>
      <c r="J9" s="93"/>
      <c r="K9" s="94"/>
    </row>
    <row r="10" spans="1:11" ht="199.95" customHeight="1" x14ac:dyDescent="0.3">
      <c r="A10" s="95" t="s">
        <v>3116</v>
      </c>
      <c r="B10" s="90"/>
      <c r="C10" s="90"/>
      <c r="D10" s="90"/>
      <c r="E10" s="93"/>
      <c r="F10" s="93"/>
      <c r="G10" s="93"/>
      <c r="H10" s="93"/>
      <c r="I10" s="93"/>
      <c r="J10" s="93"/>
      <c r="K10" s="94"/>
    </row>
    <row r="11" spans="1:11" ht="30" customHeight="1" x14ac:dyDescent="0.3">
      <c r="A11" s="87" t="s">
        <v>4187</v>
      </c>
      <c r="B11" s="88"/>
      <c r="C11" s="88"/>
      <c r="D11" s="88"/>
      <c r="E11" s="93"/>
      <c r="F11" s="93"/>
      <c r="G11" s="93"/>
      <c r="H11" s="93"/>
      <c r="I11" s="93"/>
      <c r="J11" s="93"/>
      <c r="K11" s="94"/>
    </row>
    <row r="12" spans="1:11" ht="150" customHeight="1" x14ac:dyDescent="0.3">
      <c r="A12" s="92" t="s">
        <v>3118</v>
      </c>
      <c r="B12" s="93"/>
      <c r="C12" s="93"/>
      <c r="D12" s="93"/>
      <c r="E12" s="93"/>
      <c r="F12" s="93"/>
      <c r="G12" s="93"/>
      <c r="H12" s="93"/>
      <c r="I12" s="93"/>
      <c r="J12" s="93"/>
      <c r="K12" s="94"/>
    </row>
    <row r="13" spans="1:11" ht="30" customHeight="1" x14ac:dyDescent="0.3">
      <c r="A13" s="87" t="s">
        <v>4188</v>
      </c>
      <c r="B13" s="88"/>
      <c r="C13" s="88"/>
      <c r="D13" s="88"/>
      <c r="E13" s="93"/>
      <c r="F13" s="93"/>
      <c r="G13" s="93"/>
      <c r="H13" s="93"/>
      <c r="I13" s="93"/>
      <c r="J13" s="93"/>
      <c r="K13" s="94"/>
    </row>
    <row r="14" spans="1:11" ht="19.95" customHeight="1" x14ac:dyDescent="0.3">
      <c r="A14" s="92"/>
      <c r="B14" s="93"/>
      <c r="C14" s="93"/>
      <c r="D14" s="93"/>
      <c r="E14" s="93"/>
      <c r="F14" s="93"/>
      <c r="G14" s="93"/>
      <c r="H14" s="93"/>
      <c r="I14" s="93"/>
      <c r="J14" s="93"/>
      <c r="K14" s="94"/>
    </row>
    <row r="15" spans="1:11" ht="30" customHeight="1" x14ac:dyDescent="0.3">
      <c r="A15" s="87" t="s">
        <v>4189</v>
      </c>
      <c r="B15" s="32" t="s">
        <v>4190</v>
      </c>
      <c r="C15" s="79" t="s">
        <v>4191</v>
      </c>
      <c r="D15" s="79" t="s">
        <v>4192</v>
      </c>
      <c r="E15" s="93"/>
      <c r="F15" s="93"/>
      <c r="G15" s="93"/>
      <c r="H15" s="93"/>
      <c r="I15" s="93"/>
      <c r="J15" s="93"/>
      <c r="K15" s="94"/>
    </row>
    <row r="16" spans="1:11" ht="30" customHeight="1" x14ac:dyDescent="0.3">
      <c r="A16" s="87"/>
      <c r="B16" s="84">
        <v>12</v>
      </c>
      <c r="C16" s="86">
        <v>46176</v>
      </c>
      <c r="D16" s="86">
        <v>46541</v>
      </c>
      <c r="E16" s="93"/>
      <c r="F16" s="93"/>
      <c r="G16" s="93"/>
      <c r="H16" s="93"/>
      <c r="I16" s="93"/>
      <c r="J16" s="93"/>
      <c r="K16" s="94"/>
    </row>
    <row r="17" spans="1:11" ht="30" customHeight="1" x14ac:dyDescent="0.3">
      <c r="A17" s="87" t="s">
        <v>4193</v>
      </c>
      <c r="B17" s="99">
        <v>96152.8</v>
      </c>
      <c r="C17" s="88" t="s">
        <v>4194</v>
      </c>
      <c r="D17" s="93"/>
      <c r="E17" s="79">
        <v>2025</v>
      </c>
      <c r="F17" s="79">
        <v>2026</v>
      </c>
      <c r="G17" s="79">
        <v>2027</v>
      </c>
      <c r="H17" s="79">
        <v>2028</v>
      </c>
      <c r="I17" s="79">
        <v>2029</v>
      </c>
      <c r="J17" s="79">
        <v>2030</v>
      </c>
      <c r="K17" s="82">
        <v>2031</v>
      </c>
    </row>
    <row r="18" spans="1:11" ht="30" customHeight="1" x14ac:dyDescent="0.3">
      <c r="A18" s="87"/>
      <c r="B18" s="99"/>
      <c r="C18" s="88"/>
      <c r="D18" s="93"/>
      <c r="E18" s="84"/>
      <c r="F18" s="84"/>
      <c r="G18" s="84" t="s">
        <v>4374</v>
      </c>
      <c r="H18" s="84"/>
      <c r="I18" s="84"/>
      <c r="J18" s="84"/>
      <c r="K18" s="85"/>
    </row>
    <row r="19" spans="1:11" x14ac:dyDescent="0.3">
      <c r="A19" s="87" t="s">
        <v>4195</v>
      </c>
      <c r="B19" s="88"/>
      <c r="C19" s="88"/>
      <c r="D19" s="88"/>
      <c r="E19" s="88"/>
      <c r="F19" s="88"/>
      <c r="G19" s="88"/>
      <c r="H19" s="88"/>
      <c r="I19" s="88"/>
      <c r="J19" s="88"/>
      <c r="K19" s="91"/>
    </row>
    <row r="20" spans="1:11" ht="100.2" customHeight="1" thickBot="1" x14ac:dyDescent="0.35">
      <c r="A20" s="96"/>
      <c r="B20" s="97"/>
      <c r="C20" s="97"/>
      <c r="D20" s="97"/>
      <c r="E20" s="97"/>
      <c r="F20" s="97"/>
      <c r="G20" s="97"/>
      <c r="H20" s="97"/>
      <c r="I20" s="97"/>
      <c r="J20" s="97"/>
      <c r="K20" s="98"/>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Y1222"/>
  <sheetViews>
    <sheetView showGridLines="0" topLeftCell="A772" zoomScale="80" zoomScaleNormal="80" workbookViewId="0">
      <selection activeCell="O782" sqref="O782"/>
    </sheetView>
  </sheetViews>
  <sheetFormatPr baseColWidth="10" defaultColWidth="11.44140625" defaultRowHeight="14.4" x14ac:dyDescent="0.3"/>
  <cols>
    <col min="1" max="1" width="24" style="45" customWidth="1"/>
    <col min="2" max="2" width="43.5546875" style="45" customWidth="1"/>
    <col min="3" max="3" width="1.33203125" style="42" customWidth="1"/>
    <col min="4" max="4" width="18.6640625" style="45" customWidth="1"/>
    <col min="5" max="5" width="20.6640625" style="45" customWidth="1"/>
    <col min="6" max="6" width="0.88671875" style="42" customWidth="1"/>
    <col min="7" max="7" width="18.6640625" style="45" customWidth="1"/>
    <col min="8" max="8" width="20.6640625" style="45" customWidth="1"/>
    <col min="9" max="9" width="0.88671875" style="42" customWidth="1"/>
    <col min="10" max="10" width="18.6640625" style="45" customWidth="1"/>
    <col min="11" max="11" width="20.6640625" style="45" customWidth="1"/>
    <col min="12" max="12" width="0.88671875" style="42" customWidth="1"/>
    <col min="13" max="13" width="18.6640625" style="45" customWidth="1"/>
    <col min="14" max="14" width="20.6640625" style="45" customWidth="1"/>
    <col min="15" max="15" width="0.88671875" style="42" customWidth="1"/>
    <col min="16" max="16" width="18.6640625" style="45" customWidth="1"/>
    <col min="17" max="17" width="20.6640625" style="45" customWidth="1"/>
    <col min="18" max="18" width="1.109375" style="42" customWidth="1"/>
    <col min="19" max="19" width="34.21875" style="45" customWidth="1"/>
    <col min="20" max="21" width="11.44140625" style="42"/>
    <col min="22" max="22" width="11.44140625" style="45"/>
    <col min="23" max="23" width="30.88671875" style="45" customWidth="1"/>
    <col min="24" max="24" width="11.44140625" style="45"/>
    <col min="25" max="25" width="22.88671875" style="45" customWidth="1"/>
    <col min="26" max="16384" width="11.44140625" style="45"/>
  </cols>
  <sheetData>
    <row r="2" spans="1:25" ht="17.399999999999999" x14ac:dyDescent="0.3">
      <c r="A2" s="60" t="s">
        <v>36</v>
      </c>
      <c r="B2" s="61"/>
      <c r="C2" s="62"/>
      <c r="D2" s="63">
        <v>2</v>
      </c>
      <c r="E2" s="63">
        <v>3</v>
      </c>
      <c r="F2" s="62"/>
      <c r="G2" s="62"/>
      <c r="H2" s="62"/>
      <c r="I2" s="62"/>
      <c r="J2" s="64">
        <v>6</v>
      </c>
      <c r="K2" s="64">
        <v>7</v>
      </c>
      <c r="L2" s="62"/>
      <c r="M2" s="64">
        <v>8</v>
      </c>
      <c r="N2" s="64">
        <v>9</v>
      </c>
      <c r="O2" s="62"/>
      <c r="P2" s="63">
        <v>10</v>
      </c>
      <c r="Q2" s="63">
        <v>11</v>
      </c>
      <c r="R2" s="62"/>
      <c r="S2" s="62"/>
      <c r="T2" s="62"/>
    </row>
    <row r="4" spans="1:25" x14ac:dyDescent="0.3">
      <c r="A4" s="42"/>
      <c r="B4" s="43"/>
      <c r="D4" s="42"/>
      <c r="E4" s="42"/>
      <c r="G4" s="42"/>
      <c r="H4" s="42"/>
      <c r="J4" s="42"/>
      <c r="K4" s="42"/>
      <c r="M4" s="42"/>
      <c r="N4" s="42"/>
      <c r="P4" s="42"/>
      <c r="Q4" s="42"/>
      <c r="S4" s="42"/>
    </row>
    <row r="5" spans="1:25" x14ac:dyDescent="0.3">
      <c r="A5" s="42"/>
      <c r="B5" s="43"/>
      <c r="D5" s="42"/>
      <c r="E5" s="42"/>
      <c r="G5" s="42"/>
      <c r="H5" s="42"/>
      <c r="J5" s="42"/>
      <c r="K5" s="42"/>
      <c r="M5" s="42"/>
      <c r="N5" s="42"/>
      <c r="P5" s="42"/>
      <c r="Q5" s="42"/>
      <c r="S5" s="42"/>
      <c r="W5" s="65" t="s">
        <v>4334</v>
      </c>
      <c r="X5" s="66">
        <v>826</v>
      </c>
      <c r="Y5" s="67">
        <v>11644.6625</v>
      </c>
    </row>
    <row r="6" spans="1:25" ht="16.8" x14ac:dyDescent="0.3">
      <c r="A6" s="44"/>
      <c r="B6" s="42"/>
      <c r="D6" s="42"/>
      <c r="E6" s="42"/>
      <c r="G6" s="42"/>
      <c r="H6" s="42"/>
      <c r="J6" s="42"/>
      <c r="K6" s="42"/>
      <c r="M6" s="42"/>
      <c r="N6" s="42"/>
      <c r="P6" s="42"/>
      <c r="Q6" s="42"/>
      <c r="S6" s="42"/>
      <c r="W6" s="65" t="s">
        <v>4335</v>
      </c>
      <c r="X6" s="66">
        <v>6</v>
      </c>
      <c r="Y6" s="67">
        <v>28195.200000000001</v>
      </c>
    </row>
    <row r="7" spans="1:25" x14ac:dyDescent="0.3">
      <c r="B7" s="43"/>
      <c r="D7" s="42"/>
      <c r="E7" s="42"/>
      <c r="G7" s="42"/>
      <c r="H7" s="42"/>
      <c r="J7" s="42"/>
      <c r="K7" s="42"/>
      <c r="M7" s="42"/>
      <c r="N7" s="42"/>
      <c r="P7" s="42"/>
      <c r="Q7" s="42"/>
      <c r="S7" s="42"/>
      <c r="W7" s="65" t="s">
        <v>4336</v>
      </c>
      <c r="X7" s="66">
        <v>96</v>
      </c>
      <c r="Y7" s="67">
        <v>181680</v>
      </c>
    </row>
    <row r="8" spans="1:25" x14ac:dyDescent="0.3">
      <c r="D8" s="42"/>
      <c r="E8" s="42"/>
      <c r="G8" s="42"/>
      <c r="H8" s="42"/>
      <c r="J8" s="42"/>
      <c r="K8" s="42"/>
      <c r="M8" s="42"/>
      <c r="N8" s="42"/>
      <c r="P8" s="42"/>
      <c r="Q8" s="42"/>
      <c r="S8" s="42"/>
      <c r="W8" s="65" t="s">
        <v>4337</v>
      </c>
      <c r="X8" s="66">
        <v>7327</v>
      </c>
      <c r="Y8" s="67">
        <v>19432.109999999997</v>
      </c>
    </row>
    <row r="9" spans="1:25" x14ac:dyDescent="0.3">
      <c r="A9" s="42"/>
      <c r="D9" s="42"/>
      <c r="E9" s="42"/>
      <c r="G9" s="42"/>
      <c r="H9" s="42"/>
      <c r="J9" s="42"/>
      <c r="K9" s="42"/>
      <c r="M9" s="42"/>
      <c r="N9" s="42"/>
      <c r="P9" s="42"/>
      <c r="Q9" s="42"/>
      <c r="S9" s="42"/>
      <c r="W9" s="65" t="s">
        <v>4338</v>
      </c>
      <c r="X9" s="66">
        <v>4220</v>
      </c>
      <c r="Y9" s="67">
        <v>64265.403773585022</v>
      </c>
    </row>
    <row r="10" spans="1:25" x14ac:dyDescent="0.3">
      <c r="A10" s="46"/>
      <c r="B10" s="47"/>
      <c r="C10" s="46"/>
      <c r="D10" s="46"/>
      <c r="E10" s="46"/>
      <c r="F10" s="46"/>
      <c r="G10" s="46"/>
      <c r="H10" s="46"/>
      <c r="I10" s="46"/>
      <c r="J10" s="46"/>
      <c r="K10" s="46"/>
      <c r="L10" s="46"/>
      <c r="M10" s="46"/>
      <c r="N10" s="46"/>
      <c r="O10" s="46"/>
      <c r="P10" s="46"/>
      <c r="Q10" s="46"/>
      <c r="R10" s="46"/>
      <c r="S10" s="46"/>
      <c r="W10" s="65" t="s">
        <v>4339</v>
      </c>
      <c r="X10" s="66">
        <v>377</v>
      </c>
      <c r="Y10" s="67">
        <v>30457.756619971693</v>
      </c>
    </row>
    <row r="11" spans="1:25" ht="15.75" customHeight="1" x14ac:dyDescent="0.3">
      <c r="A11" s="48" t="s">
        <v>4308</v>
      </c>
      <c r="B11" s="49" t="s">
        <v>4309</v>
      </c>
      <c r="C11" s="46"/>
      <c r="D11" s="160" t="s">
        <v>4310</v>
      </c>
      <c r="E11" s="161"/>
      <c r="F11" s="50"/>
      <c r="G11" s="160" t="s">
        <v>4311</v>
      </c>
      <c r="H11" s="161"/>
      <c r="I11" s="50"/>
      <c r="J11" s="160" t="s">
        <v>4312</v>
      </c>
      <c r="K11" s="161"/>
      <c r="L11" s="50"/>
      <c r="M11" s="160" t="s">
        <v>4313</v>
      </c>
      <c r="N11" s="161"/>
      <c r="O11" s="50"/>
      <c r="P11" s="160" t="s">
        <v>4314</v>
      </c>
      <c r="Q11" s="161"/>
      <c r="R11" s="49"/>
      <c r="S11" s="155" t="s">
        <v>4315</v>
      </c>
      <c r="W11" s="65" t="s">
        <v>1324</v>
      </c>
      <c r="X11" s="66">
        <v>359</v>
      </c>
      <c r="Y11" s="67">
        <v>17202522</v>
      </c>
    </row>
    <row r="12" spans="1:25" ht="15.75" customHeight="1" x14ac:dyDescent="0.3">
      <c r="A12" s="48" t="s">
        <v>4316</v>
      </c>
      <c r="B12" s="47"/>
      <c r="C12" s="46"/>
      <c r="D12" s="162"/>
      <c r="E12" s="163"/>
      <c r="F12" s="50"/>
      <c r="G12" s="162"/>
      <c r="H12" s="163"/>
      <c r="I12" s="50"/>
      <c r="J12" s="162"/>
      <c r="K12" s="163"/>
      <c r="L12" s="50"/>
      <c r="M12" s="162"/>
      <c r="N12" s="163"/>
      <c r="O12" s="50"/>
      <c r="P12" s="162"/>
      <c r="Q12" s="163"/>
      <c r="R12" s="49"/>
      <c r="S12" s="156"/>
      <c r="W12" s="65" t="s">
        <v>4340</v>
      </c>
      <c r="X12" s="66">
        <v>1003</v>
      </c>
      <c r="Y12" s="67">
        <v>142151.22250000009</v>
      </c>
    </row>
    <row r="13" spans="1:25" x14ac:dyDescent="0.3">
      <c r="A13" s="46"/>
      <c r="B13" s="47"/>
      <c r="C13" s="46"/>
      <c r="D13" s="164"/>
      <c r="E13" s="165"/>
      <c r="F13" s="50"/>
      <c r="G13" s="164"/>
      <c r="H13" s="165"/>
      <c r="I13" s="50"/>
      <c r="J13" s="164"/>
      <c r="K13" s="165"/>
      <c r="L13" s="50"/>
      <c r="M13" s="164"/>
      <c r="N13" s="165"/>
      <c r="O13" s="50"/>
      <c r="P13" s="164"/>
      <c r="Q13" s="165"/>
      <c r="R13" s="49"/>
      <c r="S13" s="157"/>
      <c r="W13" s="65" t="s">
        <v>1333</v>
      </c>
      <c r="X13" s="66">
        <v>676</v>
      </c>
      <c r="Y13" s="67">
        <v>6228717.75</v>
      </c>
    </row>
    <row r="14" spans="1:25" ht="15" customHeight="1" x14ac:dyDescent="0.3">
      <c r="A14" s="158" t="s">
        <v>4341</v>
      </c>
      <c r="B14" s="125" t="str">
        <f>+A2</f>
        <v>AMAZONAS</v>
      </c>
      <c r="C14" s="46"/>
      <c r="D14" s="51" t="s">
        <v>4317</v>
      </c>
      <c r="E14" s="51" t="s">
        <v>4318</v>
      </c>
      <c r="F14" s="52"/>
      <c r="G14" s="51" t="s">
        <v>4317</v>
      </c>
      <c r="H14" s="51" t="s">
        <v>4318</v>
      </c>
      <c r="I14" s="52"/>
      <c r="J14" s="51" t="s">
        <v>4317</v>
      </c>
      <c r="K14" s="51" t="s">
        <v>4318</v>
      </c>
      <c r="L14" s="52"/>
      <c r="M14" s="51" t="s">
        <v>4317</v>
      </c>
      <c r="N14" s="51" t="s">
        <v>4318</v>
      </c>
      <c r="O14" s="52"/>
      <c r="P14" s="51" t="s">
        <v>4317</v>
      </c>
      <c r="Q14" s="51" t="s">
        <v>4318</v>
      </c>
      <c r="R14" s="52"/>
      <c r="S14" s="51" t="s">
        <v>4315</v>
      </c>
      <c r="W14" s="65" t="s">
        <v>4342</v>
      </c>
      <c r="X14" s="66">
        <v>45</v>
      </c>
      <c r="Y14" s="67">
        <v>792413.49000000011</v>
      </c>
    </row>
    <row r="15" spans="1:25" ht="15" customHeight="1" x14ac:dyDescent="0.3">
      <c r="A15" s="159"/>
      <c r="B15" s="126"/>
      <c r="C15" s="46"/>
      <c r="D15" s="51" t="s">
        <v>4319</v>
      </c>
      <c r="E15" s="51" t="s">
        <v>4320</v>
      </c>
      <c r="F15" s="52"/>
      <c r="G15" s="51" t="s">
        <v>4321</v>
      </c>
      <c r="H15" s="51" t="s">
        <v>4320</v>
      </c>
      <c r="I15" s="52"/>
      <c r="J15" s="51" t="s">
        <v>4322</v>
      </c>
      <c r="K15" s="51" t="s">
        <v>4320</v>
      </c>
      <c r="L15" s="52"/>
      <c r="M15" s="51" t="s">
        <v>4323</v>
      </c>
      <c r="N15" s="51" t="s">
        <v>4320</v>
      </c>
      <c r="O15" s="52"/>
      <c r="P15" s="51" t="s">
        <v>4324</v>
      </c>
      <c r="Q15" s="51" t="s">
        <v>4320</v>
      </c>
      <c r="R15" s="52"/>
      <c r="S15" s="51" t="s">
        <v>4320</v>
      </c>
      <c r="W15" s="65" t="s">
        <v>4343</v>
      </c>
      <c r="X15" s="66">
        <v>1709</v>
      </c>
      <c r="Y15" s="67">
        <v>2469120</v>
      </c>
    </row>
    <row r="16" spans="1:25" ht="15" customHeight="1" x14ac:dyDescent="0.3">
      <c r="A16" s="46"/>
      <c r="B16" s="46"/>
      <c r="C16" s="46"/>
      <c r="D16" s="46"/>
      <c r="E16" s="46"/>
      <c r="F16" s="46"/>
      <c r="G16" s="46"/>
      <c r="H16" s="46"/>
      <c r="I16" s="46"/>
      <c r="J16" s="46"/>
      <c r="K16" s="46"/>
      <c r="L16" s="46"/>
      <c r="M16" s="46"/>
      <c r="N16" s="46"/>
      <c r="O16" s="46"/>
      <c r="P16" s="46"/>
      <c r="Q16" s="46"/>
      <c r="R16" s="46"/>
      <c r="S16" s="46"/>
      <c r="W16" s="65" t="s">
        <v>4344</v>
      </c>
      <c r="X16" s="66">
        <v>1114</v>
      </c>
      <c r="Y16" s="67">
        <v>1463161.7799999991</v>
      </c>
    </row>
    <row r="17" spans="1:25" ht="15" customHeight="1" x14ac:dyDescent="0.3">
      <c r="A17" s="149" t="s">
        <v>4325</v>
      </c>
      <c r="B17" s="150"/>
      <c r="C17" s="46"/>
      <c r="D17" s="146">
        <v>0</v>
      </c>
      <c r="E17" s="143">
        <v>0</v>
      </c>
      <c r="F17" s="46"/>
      <c r="G17" s="146">
        <v>5</v>
      </c>
      <c r="H17" s="143">
        <v>0.64500000000000002</v>
      </c>
      <c r="I17" s="46"/>
      <c r="J17" s="146">
        <v>0</v>
      </c>
      <c r="K17" s="143">
        <v>0</v>
      </c>
      <c r="L17" s="46"/>
      <c r="M17" s="146">
        <v>0</v>
      </c>
      <c r="N17" s="143">
        <v>0</v>
      </c>
      <c r="O17" s="46"/>
      <c r="P17" s="146">
        <v>2</v>
      </c>
      <c r="Q17" s="143">
        <v>9.1999999999999998E-2</v>
      </c>
      <c r="R17" s="46"/>
      <c r="S17" s="143">
        <f>E17+H17+K17+N17+Q17</f>
        <v>0.73699999999999999</v>
      </c>
      <c r="W17" s="65" t="s">
        <v>4345</v>
      </c>
      <c r="X17" s="66">
        <v>3997</v>
      </c>
      <c r="Y17" s="67">
        <v>188129.3280000001</v>
      </c>
    </row>
    <row r="18" spans="1:25" ht="15" customHeight="1" x14ac:dyDescent="0.3">
      <c r="A18" s="151"/>
      <c r="B18" s="152"/>
      <c r="C18" s="46"/>
      <c r="D18" s="147"/>
      <c r="E18" s="144"/>
      <c r="F18" s="46"/>
      <c r="G18" s="147"/>
      <c r="H18" s="144"/>
      <c r="I18" s="46"/>
      <c r="J18" s="147"/>
      <c r="K18" s="144"/>
      <c r="L18" s="46"/>
      <c r="M18" s="147"/>
      <c r="N18" s="144"/>
      <c r="O18" s="46"/>
      <c r="P18" s="147"/>
      <c r="Q18" s="144"/>
      <c r="R18" s="46"/>
      <c r="S18" s="144"/>
      <c r="W18" s="68" t="s">
        <v>4346</v>
      </c>
      <c r="X18" s="69">
        <v>21755</v>
      </c>
      <c r="Y18" s="70">
        <v>28821890.7033935</v>
      </c>
    </row>
    <row r="19" spans="1:25" ht="15" customHeight="1" x14ac:dyDescent="0.3">
      <c r="A19" s="151"/>
      <c r="B19" s="152"/>
      <c r="C19" s="46"/>
      <c r="D19" s="147"/>
      <c r="E19" s="144"/>
      <c r="F19" s="46"/>
      <c r="G19" s="147"/>
      <c r="H19" s="144"/>
      <c r="I19" s="46"/>
      <c r="J19" s="147"/>
      <c r="K19" s="144"/>
      <c r="L19" s="46"/>
      <c r="M19" s="147"/>
      <c r="N19" s="144"/>
      <c r="O19" s="46"/>
      <c r="P19" s="147"/>
      <c r="Q19" s="144"/>
      <c r="R19" s="46"/>
      <c r="S19" s="144"/>
    </row>
    <row r="20" spans="1:25" ht="15" customHeight="1" x14ac:dyDescent="0.3">
      <c r="A20" s="151"/>
      <c r="B20" s="152"/>
      <c r="C20" s="46"/>
      <c r="D20" s="147"/>
      <c r="E20" s="144"/>
      <c r="F20" s="46"/>
      <c r="G20" s="147"/>
      <c r="H20" s="144"/>
      <c r="I20" s="46"/>
      <c r="J20" s="147"/>
      <c r="K20" s="144"/>
      <c r="L20" s="46"/>
      <c r="M20" s="147"/>
      <c r="N20" s="144"/>
      <c r="O20" s="46"/>
      <c r="P20" s="147"/>
      <c r="Q20" s="144"/>
      <c r="R20" s="46"/>
      <c r="S20" s="144"/>
    </row>
    <row r="21" spans="1:25" ht="15" customHeight="1" x14ac:dyDescent="0.3">
      <c r="A21" s="153"/>
      <c r="B21" s="154"/>
      <c r="C21" s="46"/>
      <c r="D21" s="148"/>
      <c r="E21" s="145"/>
      <c r="F21" s="46"/>
      <c r="G21" s="148"/>
      <c r="H21" s="145"/>
      <c r="I21" s="46"/>
      <c r="J21" s="148"/>
      <c r="K21" s="145"/>
      <c r="L21" s="46"/>
      <c r="M21" s="148"/>
      <c r="N21" s="145"/>
      <c r="O21" s="46"/>
      <c r="P21" s="148"/>
      <c r="Q21" s="145"/>
      <c r="R21" s="46"/>
      <c r="S21" s="145"/>
    </row>
    <row r="22" spans="1:25" ht="15" customHeight="1" x14ac:dyDescent="0.3">
      <c r="A22" s="53"/>
      <c r="B22" s="53"/>
      <c r="C22" s="46"/>
      <c r="D22" s="46"/>
      <c r="E22" s="46"/>
      <c r="F22" s="46"/>
      <c r="G22" s="46"/>
      <c r="H22" s="46"/>
      <c r="I22" s="46"/>
      <c r="J22" s="46"/>
      <c r="K22" s="46"/>
      <c r="L22" s="46"/>
      <c r="M22" s="46"/>
      <c r="N22" s="46"/>
      <c r="O22" s="46"/>
      <c r="P22" s="46"/>
      <c r="Q22" s="46"/>
      <c r="R22" s="46"/>
      <c r="S22" s="46"/>
    </row>
    <row r="23" spans="1:25" ht="15" customHeight="1" x14ac:dyDescent="0.3">
      <c r="A23" s="149" t="s">
        <v>4326</v>
      </c>
      <c r="B23" s="150"/>
      <c r="C23" s="46"/>
      <c r="D23" s="146">
        <v>0</v>
      </c>
      <c r="E23" s="143">
        <v>0</v>
      </c>
      <c r="F23" s="46"/>
      <c r="G23" s="146">
        <v>1</v>
      </c>
      <c r="H23" s="143">
        <v>8.0000000000000002E-3</v>
      </c>
      <c r="I23" s="46"/>
      <c r="J23" s="146">
        <v>1</v>
      </c>
      <c r="K23" s="143">
        <v>0.126</v>
      </c>
      <c r="L23" s="46"/>
      <c r="M23" s="146">
        <v>1</v>
      </c>
      <c r="N23" s="143">
        <v>0.22492799999999999</v>
      </c>
      <c r="O23" s="46"/>
      <c r="P23" s="146">
        <v>0</v>
      </c>
      <c r="Q23" s="143">
        <v>0</v>
      </c>
      <c r="R23" s="46"/>
      <c r="S23" s="143">
        <f>E23+H23+K23+N23+Q23</f>
        <v>0.35892800000000002</v>
      </c>
    </row>
    <row r="24" spans="1:25" ht="15" customHeight="1" x14ac:dyDescent="0.3">
      <c r="A24" s="151"/>
      <c r="B24" s="152"/>
      <c r="C24" s="46"/>
      <c r="D24" s="147"/>
      <c r="E24" s="144"/>
      <c r="F24" s="46"/>
      <c r="G24" s="147"/>
      <c r="H24" s="144"/>
      <c r="I24" s="46"/>
      <c r="J24" s="147"/>
      <c r="K24" s="144"/>
      <c r="L24" s="46"/>
      <c r="M24" s="147"/>
      <c r="N24" s="144"/>
      <c r="O24" s="46"/>
      <c r="P24" s="147"/>
      <c r="Q24" s="144"/>
      <c r="R24" s="46"/>
      <c r="S24" s="144"/>
    </row>
    <row r="25" spans="1:25" ht="15" customHeight="1" x14ac:dyDescent="0.3">
      <c r="A25" s="151"/>
      <c r="B25" s="152"/>
      <c r="C25" s="46"/>
      <c r="D25" s="147"/>
      <c r="E25" s="144"/>
      <c r="F25" s="46"/>
      <c r="G25" s="147"/>
      <c r="H25" s="144"/>
      <c r="I25" s="46"/>
      <c r="J25" s="147"/>
      <c r="K25" s="144"/>
      <c r="L25" s="46"/>
      <c r="M25" s="147"/>
      <c r="N25" s="144"/>
      <c r="O25" s="46"/>
      <c r="P25" s="147"/>
      <c r="Q25" s="144"/>
      <c r="R25" s="46"/>
      <c r="S25" s="144"/>
    </row>
    <row r="26" spans="1:25" ht="15" customHeight="1" x14ac:dyDescent="0.3">
      <c r="A26" s="151"/>
      <c r="B26" s="152"/>
      <c r="C26" s="46"/>
      <c r="D26" s="147"/>
      <c r="E26" s="144"/>
      <c r="F26" s="46"/>
      <c r="G26" s="147"/>
      <c r="H26" s="144"/>
      <c r="I26" s="46"/>
      <c r="J26" s="147"/>
      <c r="K26" s="144"/>
      <c r="L26" s="46"/>
      <c r="M26" s="147"/>
      <c r="N26" s="144"/>
      <c r="O26" s="46"/>
      <c r="P26" s="147"/>
      <c r="Q26" s="144"/>
      <c r="R26" s="46"/>
      <c r="S26" s="144"/>
    </row>
    <row r="27" spans="1:25" ht="15" customHeight="1" x14ac:dyDescent="0.3">
      <c r="A27" s="153"/>
      <c r="B27" s="154"/>
      <c r="C27" s="46"/>
      <c r="D27" s="148"/>
      <c r="E27" s="145"/>
      <c r="F27" s="46"/>
      <c r="G27" s="148"/>
      <c r="H27" s="145"/>
      <c r="I27" s="46"/>
      <c r="J27" s="148"/>
      <c r="K27" s="145"/>
      <c r="L27" s="46"/>
      <c r="M27" s="148"/>
      <c r="N27" s="145"/>
      <c r="O27" s="46"/>
      <c r="P27" s="148"/>
      <c r="Q27" s="145"/>
      <c r="R27" s="46"/>
      <c r="S27" s="145"/>
    </row>
    <row r="28" spans="1:25" ht="15" customHeight="1" x14ac:dyDescent="0.3">
      <c r="A28" s="46"/>
      <c r="B28" s="46"/>
      <c r="C28" s="46"/>
      <c r="D28" s="46"/>
      <c r="E28" s="46"/>
      <c r="F28" s="46"/>
      <c r="G28" s="46"/>
      <c r="H28" s="46"/>
      <c r="I28" s="46"/>
      <c r="J28" s="46"/>
      <c r="K28" s="46"/>
      <c r="L28" s="46"/>
      <c r="M28" s="46"/>
      <c r="N28" s="46"/>
      <c r="O28" s="46"/>
      <c r="P28" s="46"/>
      <c r="Q28" s="46"/>
      <c r="R28" s="46"/>
      <c r="S28" s="46"/>
    </row>
    <row r="29" spans="1:25" ht="15" customHeight="1" x14ac:dyDescent="0.3">
      <c r="A29" s="128" t="s">
        <v>4327</v>
      </c>
      <c r="B29" s="129"/>
      <c r="C29" s="46"/>
      <c r="D29" s="111" t="s">
        <v>4347</v>
      </c>
      <c r="E29" s="112"/>
      <c r="F29" s="112"/>
      <c r="G29" s="112"/>
      <c r="H29" s="112"/>
      <c r="I29" s="112"/>
      <c r="J29" s="112"/>
      <c r="K29" s="112"/>
      <c r="L29" s="112"/>
      <c r="M29" s="112"/>
      <c r="N29" s="112"/>
      <c r="O29" s="112"/>
      <c r="P29" s="112"/>
      <c r="Q29" s="113"/>
      <c r="R29" s="46"/>
      <c r="S29" s="143">
        <v>1.375</v>
      </c>
    </row>
    <row r="30" spans="1:25" ht="15" customHeight="1" x14ac:dyDescent="0.3">
      <c r="A30" s="130"/>
      <c r="B30" s="131"/>
      <c r="C30" s="46"/>
      <c r="D30" s="114"/>
      <c r="E30" s="115"/>
      <c r="F30" s="115"/>
      <c r="G30" s="115"/>
      <c r="H30" s="115"/>
      <c r="I30" s="115"/>
      <c r="J30" s="115"/>
      <c r="K30" s="115"/>
      <c r="L30" s="115"/>
      <c r="M30" s="115"/>
      <c r="N30" s="115"/>
      <c r="O30" s="115"/>
      <c r="P30" s="115"/>
      <c r="Q30" s="116"/>
      <c r="R30" s="46"/>
      <c r="S30" s="144"/>
    </row>
    <row r="31" spans="1:25" ht="15" customHeight="1" x14ac:dyDescent="0.3">
      <c r="A31" s="130"/>
      <c r="B31" s="131"/>
      <c r="C31" s="46"/>
      <c r="D31" s="114"/>
      <c r="E31" s="115"/>
      <c r="F31" s="115"/>
      <c r="G31" s="115"/>
      <c r="H31" s="115"/>
      <c r="I31" s="115"/>
      <c r="J31" s="115"/>
      <c r="K31" s="115"/>
      <c r="L31" s="115"/>
      <c r="M31" s="115"/>
      <c r="N31" s="115"/>
      <c r="O31" s="115"/>
      <c r="P31" s="115"/>
      <c r="Q31" s="116"/>
      <c r="R31" s="46"/>
      <c r="S31" s="144"/>
      <c r="U31" s="42">
        <v>110</v>
      </c>
    </row>
    <row r="32" spans="1:25" ht="15" customHeight="1" x14ac:dyDescent="0.3">
      <c r="A32" s="130"/>
      <c r="B32" s="131"/>
      <c r="C32" s="46"/>
      <c r="D32" s="114"/>
      <c r="E32" s="115"/>
      <c r="F32" s="115"/>
      <c r="G32" s="115"/>
      <c r="H32" s="115"/>
      <c r="I32" s="115"/>
      <c r="J32" s="115"/>
      <c r="K32" s="115"/>
      <c r="L32" s="115"/>
      <c r="M32" s="115"/>
      <c r="N32" s="115"/>
      <c r="O32" s="115"/>
      <c r="P32" s="115"/>
      <c r="Q32" s="116"/>
      <c r="R32" s="46"/>
      <c r="S32" s="144"/>
    </row>
    <row r="33" spans="1:25" s="42" customFormat="1" ht="15" customHeight="1" x14ac:dyDescent="0.3">
      <c r="A33" s="132"/>
      <c r="B33" s="133"/>
      <c r="C33" s="46"/>
      <c r="D33" s="117"/>
      <c r="E33" s="118"/>
      <c r="F33" s="118"/>
      <c r="G33" s="118"/>
      <c r="H33" s="118"/>
      <c r="I33" s="118"/>
      <c r="J33" s="118"/>
      <c r="K33" s="118"/>
      <c r="L33" s="118"/>
      <c r="M33" s="118"/>
      <c r="N33" s="118"/>
      <c r="O33" s="118"/>
      <c r="P33" s="118"/>
      <c r="Q33" s="119"/>
      <c r="R33" s="46"/>
      <c r="S33" s="145"/>
      <c r="V33" s="45"/>
      <c r="W33" s="45"/>
      <c r="X33" s="45"/>
      <c r="Y33" s="45"/>
    </row>
    <row r="34" spans="1:25" s="42" customFormat="1" ht="15" customHeight="1" x14ac:dyDescent="0.3">
      <c r="A34" s="54"/>
      <c r="B34" s="54"/>
      <c r="C34" s="46"/>
      <c r="D34" s="55"/>
      <c r="E34" s="55"/>
      <c r="F34" s="55"/>
      <c r="G34" s="55"/>
      <c r="H34" s="55"/>
      <c r="I34" s="55"/>
      <c r="J34" s="55"/>
      <c r="K34" s="55"/>
      <c r="L34" s="55"/>
      <c r="M34" s="55"/>
      <c r="N34" s="55"/>
      <c r="O34" s="55"/>
      <c r="P34" s="55"/>
      <c r="Q34" s="55"/>
      <c r="R34" s="46"/>
      <c r="S34" s="56"/>
      <c r="V34" s="45"/>
      <c r="W34" s="45"/>
      <c r="X34" s="45"/>
      <c r="Y34" s="45"/>
    </row>
    <row r="35" spans="1:25" s="42" customFormat="1" ht="15" customHeight="1" x14ac:dyDescent="0.3">
      <c r="A35" s="128" t="s">
        <v>4328</v>
      </c>
      <c r="B35" s="129"/>
      <c r="C35" s="46"/>
      <c r="D35" s="120" t="s">
        <v>4329</v>
      </c>
      <c r="E35" s="120"/>
      <c r="F35" s="120"/>
      <c r="G35" s="120"/>
      <c r="H35" s="120"/>
      <c r="I35" s="120"/>
      <c r="J35" s="120"/>
      <c r="K35" s="120"/>
      <c r="L35" s="120"/>
      <c r="M35" s="120"/>
      <c r="N35" s="120"/>
      <c r="O35" s="120"/>
      <c r="P35" s="120"/>
      <c r="Q35" s="120"/>
      <c r="R35" s="46"/>
      <c r="S35" s="143">
        <v>6.9923296923076923E-3</v>
      </c>
      <c r="V35" s="45"/>
      <c r="W35" s="45"/>
      <c r="X35" s="45"/>
      <c r="Y35" s="45"/>
    </row>
    <row r="36" spans="1:25" s="42" customFormat="1" ht="15" customHeight="1" x14ac:dyDescent="0.3">
      <c r="A36" s="130"/>
      <c r="B36" s="131"/>
      <c r="C36" s="46"/>
      <c r="D36" s="120"/>
      <c r="E36" s="120"/>
      <c r="F36" s="120"/>
      <c r="G36" s="120"/>
      <c r="H36" s="120"/>
      <c r="I36" s="120"/>
      <c r="J36" s="120"/>
      <c r="K36" s="120"/>
      <c r="L36" s="120"/>
      <c r="M36" s="120"/>
      <c r="N36" s="120"/>
      <c r="O36" s="120"/>
      <c r="P36" s="120"/>
      <c r="Q36" s="120"/>
      <c r="R36" s="46"/>
      <c r="S36" s="144"/>
      <c r="V36" s="45"/>
      <c r="W36" s="45"/>
      <c r="X36" s="45"/>
      <c r="Y36" s="45"/>
    </row>
    <row r="37" spans="1:25" s="42" customFormat="1" ht="15" customHeight="1" x14ac:dyDescent="0.3">
      <c r="A37" s="130"/>
      <c r="B37" s="131"/>
      <c r="C37" s="46"/>
      <c r="D37" s="120"/>
      <c r="E37" s="120"/>
      <c r="F37" s="120"/>
      <c r="G37" s="120"/>
      <c r="H37" s="120"/>
      <c r="I37" s="120"/>
      <c r="J37" s="120"/>
      <c r="K37" s="120"/>
      <c r="L37" s="120"/>
      <c r="M37" s="120"/>
      <c r="N37" s="120"/>
      <c r="O37" s="120"/>
      <c r="P37" s="120"/>
      <c r="Q37" s="120"/>
      <c r="R37" s="46"/>
      <c r="S37" s="144"/>
      <c r="V37" s="45"/>
      <c r="W37" s="45"/>
      <c r="X37" s="45"/>
      <c r="Y37" s="45"/>
    </row>
    <row r="38" spans="1:25" s="42" customFormat="1" ht="15" customHeight="1" x14ac:dyDescent="0.3">
      <c r="A38" s="130"/>
      <c r="B38" s="131"/>
      <c r="C38" s="46"/>
      <c r="D38" s="120"/>
      <c r="E38" s="120"/>
      <c r="F38" s="120"/>
      <c r="G38" s="120"/>
      <c r="H38" s="120"/>
      <c r="I38" s="120"/>
      <c r="J38" s="120"/>
      <c r="K38" s="120"/>
      <c r="L38" s="120"/>
      <c r="M38" s="120"/>
      <c r="N38" s="120"/>
      <c r="O38" s="120"/>
      <c r="P38" s="120"/>
      <c r="Q38" s="120"/>
      <c r="R38" s="46"/>
      <c r="S38" s="144"/>
      <c r="V38" s="45"/>
      <c r="W38" s="45"/>
      <c r="X38" s="45"/>
      <c r="Y38" s="45"/>
    </row>
    <row r="39" spans="1:25" s="42" customFormat="1" ht="15" customHeight="1" x14ac:dyDescent="0.3">
      <c r="A39" s="132"/>
      <c r="B39" s="133"/>
      <c r="C39" s="46"/>
      <c r="D39" s="120"/>
      <c r="E39" s="120"/>
      <c r="F39" s="120"/>
      <c r="G39" s="120"/>
      <c r="H39" s="120"/>
      <c r="I39" s="120"/>
      <c r="J39" s="120"/>
      <c r="K39" s="120"/>
      <c r="L39" s="120"/>
      <c r="M39" s="120"/>
      <c r="N39" s="120"/>
      <c r="O39" s="120"/>
      <c r="P39" s="120"/>
      <c r="Q39" s="120"/>
      <c r="R39" s="46"/>
      <c r="S39" s="145"/>
      <c r="V39" s="45"/>
      <c r="W39" s="45"/>
      <c r="X39" s="45"/>
      <c r="Y39" s="45"/>
    </row>
    <row r="40" spans="1:25" s="42" customFormat="1" ht="15" customHeight="1" x14ac:dyDescent="0.3">
      <c r="A40" s="46"/>
      <c r="B40" s="46"/>
      <c r="C40" s="46"/>
      <c r="D40" s="46"/>
      <c r="E40" s="46"/>
      <c r="F40" s="46"/>
      <c r="G40" s="46"/>
      <c r="H40" s="46"/>
      <c r="I40" s="46"/>
      <c r="J40" s="46"/>
      <c r="K40" s="46"/>
      <c r="L40" s="46"/>
      <c r="M40" s="46"/>
      <c r="N40" s="46"/>
      <c r="O40" s="46"/>
      <c r="P40" s="46"/>
      <c r="Q40" s="46"/>
      <c r="R40" s="46"/>
      <c r="S40" s="46"/>
      <c r="V40" s="45"/>
      <c r="W40" s="45"/>
      <c r="X40" s="45"/>
      <c r="Y40" s="45"/>
    </row>
    <row r="41" spans="1:25" s="42" customFormat="1" ht="15" customHeight="1" x14ac:dyDescent="0.3">
      <c r="A41" s="128" t="s">
        <v>4330</v>
      </c>
      <c r="B41" s="129"/>
      <c r="C41" s="46"/>
      <c r="D41" s="134" t="s">
        <v>4331</v>
      </c>
      <c r="E41" s="135"/>
      <c r="F41" s="135"/>
      <c r="G41" s="135"/>
      <c r="H41" s="135"/>
      <c r="I41" s="135"/>
      <c r="J41" s="135"/>
      <c r="K41" s="135"/>
      <c r="L41" s="135"/>
      <c r="M41" s="135"/>
      <c r="N41" s="135"/>
      <c r="O41" s="135"/>
      <c r="P41" s="135"/>
      <c r="Q41" s="136"/>
      <c r="R41" s="46"/>
      <c r="S41" s="143">
        <v>0.98653941525105748</v>
      </c>
      <c r="V41" s="45"/>
      <c r="W41" s="45"/>
      <c r="X41" s="45"/>
      <c r="Y41" s="45"/>
    </row>
    <row r="42" spans="1:25" s="42" customFormat="1" ht="15" customHeight="1" x14ac:dyDescent="0.3">
      <c r="A42" s="130"/>
      <c r="B42" s="131"/>
      <c r="C42" s="46"/>
      <c r="D42" s="137"/>
      <c r="E42" s="138"/>
      <c r="F42" s="138"/>
      <c r="G42" s="138"/>
      <c r="H42" s="138"/>
      <c r="I42" s="138"/>
      <c r="J42" s="138"/>
      <c r="K42" s="138"/>
      <c r="L42" s="138"/>
      <c r="M42" s="138"/>
      <c r="N42" s="138"/>
      <c r="O42" s="138"/>
      <c r="P42" s="138"/>
      <c r="Q42" s="139"/>
      <c r="R42" s="46"/>
      <c r="S42" s="144"/>
      <c r="V42" s="45"/>
      <c r="W42" s="45"/>
      <c r="X42" s="45"/>
      <c r="Y42" s="45"/>
    </row>
    <row r="43" spans="1:25" s="42" customFormat="1" ht="15" customHeight="1" x14ac:dyDescent="0.3">
      <c r="A43" s="130"/>
      <c r="B43" s="131"/>
      <c r="C43" s="46"/>
      <c r="D43" s="137"/>
      <c r="E43" s="138"/>
      <c r="F43" s="138"/>
      <c r="G43" s="138"/>
      <c r="H43" s="138"/>
      <c r="I43" s="138"/>
      <c r="J43" s="138"/>
      <c r="K43" s="138"/>
      <c r="L43" s="138"/>
      <c r="M43" s="138"/>
      <c r="N43" s="138"/>
      <c r="O43" s="138"/>
      <c r="P43" s="138"/>
      <c r="Q43" s="139"/>
      <c r="R43" s="46"/>
      <c r="S43" s="144"/>
      <c r="V43" s="45"/>
      <c r="W43" s="45"/>
      <c r="X43" s="45"/>
      <c r="Y43" s="45"/>
    </row>
    <row r="44" spans="1:25" s="42" customFormat="1" ht="15" customHeight="1" x14ac:dyDescent="0.3">
      <c r="A44" s="130"/>
      <c r="B44" s="131"/>
      <c r="C44" s="46"/>
      <c r="D44" s="137"/>
      <c r="E44" s="138"/>
      <c r="F44" s="138"/>
      <c r="G44" s="138"/>
      <c r="H44" s="138"/>
      <c r="I44" s="138"/>
      <c r="J44" s="138"/>
      <c r="K44" s="138"/>
      <c r="L44" s="138"/>
      <c r="M44" s="138"/>
      <c r="N44" s="138"/>
      <c r="O44" s="138"/>
      <c r="P44" s="138"/>
      <c r="Q44" s="139"/>
      <c r="R44" s="46"/>
      <c r="S44" s="144"/>
      <c r="V44" s="45"/>
      <c r="W44" s="45"/>
      <c r="X44" s="45"/>
      <c r="Y44" s="45"/>
    </row>
    <row r="45" spans="1:25" s="42" customFormat="1" ht="15" customHeight="1" x14ac:dyDescent="0.3">
      <c r="A45" s="132"/>
      <c r="B45" s="133"/>
      <c r="C45" s="46"/>
      <c r="D45" s="140"/>
      <c r="E45" s="141"/>
      <c r="F45" s="141"/>
      <c r="G45" s="141"/>
      <c r="H45" s="141"/>
      <c r="I45" s="141"/>
      <c r="J45" s="141"/>
      <c r="K45" s="141"/>
      <c r="L45" s="141"/>
      <c r="M45" s="141"/>
      <c r="N45" s="141"/>
      <c r="O45" s="141"/>
      <c r="P45" s="141"/>
      <c r="Q45" s="142"/>
      <c r="R45" s="46"/>
      <c r="S45" s="145"/>
      <c r="V45" s="45"/>
      <c r="W45" s="45"/>
      <c r="X45" s="45"/>
      <c r="Y45" s="45"/>
    </row>
    <row r="46" spans="1:25" s="42" customFormat="1" ht="15" customHeight="1" x14ac:dyDescent="0.3">
      <c r="A46" s="46"/>
      <c r="B46" s="46"/>
      <c r="C46" s="46"/>
      <c r="D46" s="46"/>
      <c r="E46" s="46"/>
      <c r="F46" s="46"/>
      <c r="G46" s="46"/>
      <c r="H46" s="46"/>
      <c r="I46" s="46"/>
      <c r="J46" s="46"/>
      <c r="K46" s="46"/>
      <c r="L46" s="46"/>
      <c r="M46" s="46"/>
      <c r="N46" s="46"/>
      <c r="O46" s="46"/>
      <c r="P46" s="46"/>
      <c r="Q46" s="46"/>
      <c r="R46" s="46"/>
      <c r="S46" s="46"/>
      <c r="V46" s="45"/>
      <c r="W46" s="45"/>
      <c r="X46" s="45"/>
      <c r="Y46" s="45"/>
    </row>
    <row r="47" spans="1:25" s="42" customFormat="1" ht="35.1" customHeight="1" x14ac:dyDescent="0.3">
      <c r="N47" s="108" t="s">
        <v>4332</v>
      </c>
      <c r="O47" s="109"/>
      <c r="P47" s="109"/>
      <c r="Q47" s="110"/>
      <c r="S47" s="57">
        <f>+D17+D23+G17+G23+J17+J23+M17+M23+P17+P23</f>
        <v>10</v>
      </c>
      <c r="V47" s="45"/>
      <c r="W47" s="45"/>
      <c r="X47" s="45"/>
      <c r="Y47" s="45"/>
    </row>
    <row r="48" spans="1:25" s="42" customFormat="1" ht="15" customHeight="1" x14ac:dyDescent="0.3">
      <c r="N48" s="58"/>
      <c r="O48" s="58"/>
      <c r="P48" s="58"/>
      <c r="Q48" s="58"/>
      <c r="S48" s="58"/>
      <c r="V48" s="45"/>
      <c r="W48" s="45"/>
      <c r="X48" s="45"/>
      <c r="Y48" s="45"/>
    </row>
    <row r="49" spans="1:25" s="42" customFormat="1" ht="35.1" customHeight="1" x14ac:dyDescent="0.3">
      <c r="A49" s="45"/>
      <c r="B49" s="45"/>
      <c r="D49" s="45"/>
      <c r="E49" s="45"/>
      <c r="G49" s="45"/>
      <c r="H49" s="45"/>
      <c r="J49" s="45"/>
      <c r="K49" s="45"/>
      <c r="M49" s="45"/>
      <c r="N49" s="108" t="s">
        <v>4333</v>
      </c>
      <c r="O49" s="109"/>
      <c r="P49" s="109"/>
      <c r="Q49" s="110"/>
      <c r="S49" s="59">
        <f>+S41+S29+S23+S17+S35</f>
        <v>3.4644597449433654</v>
      </c>
      <c r="V49" s="45"/>
      <c r="W49" s="45"/>
      <c r="X49" s="45"/>
      <c r="Y49" s="45"/>
    </row>
    <row r="53" spans="1:25" s="42" customFormat="1" ht="17.399999999999999" x14ac:dyDescent="0.3">
      <c r="A53" s="60" t="s">
        <v>5</v>
      </c>
      <c r="B53" s="61"/>
      <c r="C53" s="62"/>
      <c r="D53" s="63">
        <v>2</v>
      </c>
      <c r="E53" s="63">
        <v>3</v>
      </c>
      <c r="F53" s="62"/>
      <c r="G53" s="62"/>
      <c r="H53" s="62"/>
      <c r="I53" s="62"/>
      <c r="J53" s="64">
        <v>6</v>
      </c>
      <c r="K53" s="64">
        <v>7</v>
      </c>
      <c r="L53" s="62"/>
      <c r="M53" s="64">
        <v>8</v>
      </c>
      <c r="N53" s="64">
        <v>9</v>
      </c>
      <c r="O53" s="62"/>
      <c r="P53" s="63">
        <v>10</v>
      </c>
      <c r="Q53" s="63">
        <v>11</v>
      </c>
      <c r="R53" s="62"/>
      <c r="S53" s="62"/>
      <c r="T53" s="62"/>
      <c r="V53" s="45"/>
      <c r="W53" s="45"/>
      <c r="X53" s="45"/>
      <c r="Y53" s="45"/>
    </row>
    <row r="55" spans="1:25" s="42" customFormat="1" x14ac:dyDescent="0.3">
      <c r="B55" s="43"/>
      <c r="V55" s="45"/>
      <c r="W55" s="45"/>
      <c r="X55" s="45"/>
      <c r="Y55" s="45"/>
    </row>
    <row r="56" spans="1:25" s="42" customFormat="1" x14ac:dyDescent="0.3">
      <c r="B56" s="43"/>
      <c r="V56" s="45"/>
      <c r="W56" s="45"/>
      <c r="X56" s="45"/>
      <c r="Y56" s="45"/>
    </row>
    <row r="57" spans="1:25" s="42" customFormat="1" ht="16.8" x14ac:dyDescent="0.3">
      <c r="A57" s="44"/>
      <c r="V57" s="45"/>
      <c r="W57" s="45"/>
      <c r="X57" s="45"/>
      <c r="Y57" s="45"/>
    </row>
    <row r="58" spans="1:25" s="42" customFormat="1" x14ac:dyDescent="0.3">
      <c r="A58" s="45"/>
      <c r="B58" s="43"/>
      <c r="V58" s="45"/>
      <c r="W58" s="45"/>
      <c r="X58" s="45"/>
      <c r="Y58" s="45"/>
    </row>
    <row r="59" spans="1:25" s="42" customFormat="1" x14ac:dyDescent="0.3">
      <c r="A59" s="45"/>
      <c r="B59" s="45"/>
      <c r="V59" s="45"/>
      <c r="W59" s="45"/>
      <c r="X59" s="45"/>
      <c r="Y59" s="45"/>
    </row>
    <row r="60" spans="1:25" s="42" customFormat="1" x14ac:dyDescent="0.3">
      <c r="B60" s="45"/>
      <c r="V60" s="45"/>
      <c r="W60" s="45"/>
      <c r="X60" s="45"/>
      <c r="Y60" s="45"/>
    </row>
    <row r="61" spans="1:25" s="42" customFormat="1" x14ac:dyDescent="0.3">
      <c r="A61" s="46"/>
      <c r="B61" s="47"/>
      <c r="C61" s="46"/>
      <c r="D61" s="46"/>
      <c r="E61" s="46"/>
      <c r="F61" s="46"/>
      <c r="G61" s="46"/>
      <c r="H61" s="46"/>
      <c r="I61" s="46"/>
      <c r="J61" s="46"/>
      <c r="K61" s="46"/>
      <c r="L61" s="46"/>
      <c r="M61" s="46"/>
      <c r="N61" s="46"/>
      <c r="O61" s="46"/>
      <c r="P61" s="46"/>
      <c r="Q61" s="46"/>
      <c r="R61" s="46"/>
      <c r="S61" s="46"/>
      <c r="V61" s="45"/>
      <c r="W61" s="45"/>
      <c r="X61" s="45"/>
      <c r="Y61" s="45"/>
    </row>
    <row r="62" spans="1:25" s="42" customFormat="1" ht="15.75" customHeight="1" x14ac:dyDescent="0.3">
      <c r="A62" s="48" t="s">
        <v>4308</v>
      </c>
      <c r="B62" s="49" t="s">
        <v>4309</v>
      </c>
      <c r="C62" s="46"/>
      <c r="D62" s="127" t="s">
        <v>4310</v>
      </c>
      <c r="E62" s="127"/>
      <c r="F62" s="50"/>
      <c r="G62" s="127" t="s">
        <v>4311</v>
      </c>
      <c r="H62" s="127"/>
      <c r="I62" s="50"/>
      <c r="J62" s="127" t="s">
        <v>4312</v>
      </c>
      <c r="K62" s="127"/>
      <c r="L62" s="50"/>
      <c r="M62" s="127" t="s">
        <v>4313</v>
      </c>
      <c r="N62" s="127"/>
      <c r="O62" s="50"/>
      <c r="P62" s="127" t="s">
        <v>4314</v>
      </c>
      <c r="Q62" s="127"/>
      <c r="R62" s="49"/>
      <c r="S62" s="123" t="s">
        <v>4315</v>
      </c>
      <c r="V62" s="45"/>
      <c r="W62" s="45"/>
      <c r="X62" s="45"/>
      <c r="Y62" s="45"/>
    </row>
    <row r="63" spans="1:25" s="42" customFormat="1" ht="15.6" x14ac:dyDescent="0.3">
      <c r="A63" s="48" t="s">
        <v>4316</v>
      </c>
      <c r="B63" s="47"/>
      <c r="C63" s="46"/>
      <c r="D63" s="127"/>
      <c r="E63" s="127"/>
      <c r="F63" s="50"/>
      <c r="G63" s="127"/>
      <c r="H63" s="127"/>
      <c r="I63" s="50"/>
      <c r="J63" s="127"/>
      <c r="K63" s="127"/>
      <c r="L63" s="50"/>
      <c r="M63" s="127"/>
      <c r="N63" s="127"/>
      <c r="O63" s="50"/>
      <c r="P63" s="127"/>
      <c r="Q63" s="127"/>
      <c r="R63" s="49"/>
      <c r="S63" s="123"/>
      <c r="V63" s="45"/>
      <c r="W63" s="45"/>
      <c r="X63" s="45"/>
      <c r="Y63" s="45"/>
    </row>
    <row r="64" spans="1:25" s="42" customFormat="1" x14ac:dyDescent="0.3">
      <c r="A64" s="46"/>
      <c r="B64" s="47"/>
      <c r="C64" s="46"/>
      <c r="D64" s="127"/>
      <c r="E64" s="127"/>
      <c r="F64" s="50"/>
      <c r="G64" s="127"/>
      <c r="H64" s="127"/>
      <c r="I64" s="50"/>
      <c r="J64" s="127"/>
      <c r="K64" s="127"/>
      <c r="L64" s="50"/>
      <c r="M64" s="127"/>
      <c r="N64" s="127"/>
      <c r="O64" s="50"/>
      <c r="P64" s="127"/>
      <c r="Q64" s="127"/>
      <c r="R64" s="49"/>
      <c r="S64" s="123"/>
      <c r="V64" s="45"/>
      <c r="W64" s="45"/>
      <c r="X64" s="45"/>
      <c r="Y64" s="45"/>
    </row>
    <row r="65" spans="1:25" s="42" customFormat="1" ht="15" customHeight="1" x14ac:dyDescent="0.3">
      <c r="A65" s="124" t="s">
        <v>4341</v>
      </c>
      <c r="B65" s="125" t="str">
        <f>+A53</f>
        <v>ANZOATEGUI</v>
      </c>
      <c r="C65" s="46"/>
      <c r="D65" s="51" t="s">
        <v>4317</v>
      </c>
      <c r="E65" s="51" t="s">
        <v>4318</v>
      </c>
      <c r="F65" s="52"/>
      <c r="G65" s="51" t="s">
        <v>4317</v>
      </c>
      <c r="H65" s="51" t="s">
        <v>4318</v>
      </c>
      <c r="I65" s="52"/>
      <c r="J65" s="51" t="s">
        <v>4317</v>
      </c>
      <c r="K65" s="51" t="s">
        <v>4318</v>
      </c>
      <c r="L65" s="52"/>
      <c r="M65" s="51" t="s">
        <v>4317</v>
      </c>
      <c r="N65" s="51" t="s">
        <v>4318</v>
      </c>
      <c r="O65" s="52"/>
      <c r="P65" s="51" t="s">
        <v>4317</v>
      </c>
      <c r="Q65" s="51" t="s">
        <v>4318</v>
      </c>
      <c r="R65" s="52"/>
      <c r="S65" s="51" t="s">
        <v>4315</v>
      </c>
      <c r="V65" s="45"/>
      <c r="W65" s="45"/>
      <c r="X65" s="45"/>
      <c r="Y65" s="45"/>
    </row>
    <row r="66" spans="1:25" s="42" customFormat="1" ht="15" customHeight="1" x14ac:dyDescent="0.3">
      <c r="A66" s="124"/>
      <c r="B66" s="126"/>
      <c r="C66" s="46"/>
      <c r="D66" s="51" t="s">
        <v>4319</v>
      </c>
      <c r="E66" s="51" t="s">
        <v>4320</v>
      </c>
      <c r="F66" s="52"/>
      <c r="G66" s="51" t="s">
        <v>4321</v>
      </c>
      <c r="H66" s="51" t="s">
        <v>4320</v>
      </c>
      <c r="I66" s="52"/>
      <c r="J66" s="51" t="s">
        <v>4322</v>
      </c>
      <c r="K66" s="51" t="s">
        <v>4320</v>
      </c>
      <c r="L66" s="52"/>
      <c r="M66" s="51" t="s">
        <v>4323</v>
      </c>
      <c r="N66" s="51" t="s">
        <v>4320</v>
      </c>
      <c r="O66" s="52"/>
      <c r="P66" s="51" t="s">
        <v>4324</v>
      </c>
      <c r="Q66" s="51" t="s">
        <v>4320</v>
      </c>
      <c r="R66" s="52"/>
      <c r="S66" s="51" t="s">
        <v>4320</v>
      </c>
      <c r="V66" s="45"/>
      <c r="W66" s="45"/>
      <c r="X66" s="45"/>
      <c r="Y66" s="45"/>
    </row>
    <row r="67" spans="1:25" s="42" customFormat="1" x14ac:dyDescent="0.3">
      <c r="A67" s="46"/>
      <c r="B67" s="46"/>
      <c r="C67" s="46"/>
      <c r="D67" s="46"/>
      <c r="E67" s="46"/>
      <c r="F67" s="46"/>
      <c r="G67" s="46"/>
      <c r="H67" s="46"/>
      <c r="I67" s="46"/>
      <c r="J67" s="46"/>
      <c r="K67" s="46"/>
      <c r="L67" s="46"/>
      <c r="M67" s="46"/>
      <c r="N67" s="46"/>
      <c r="O67" s="46"/>
      <c r="P67" s="46"/>
      <c r="Q67" s="46"/>
      <c r="R67" s="46"/>
      <c r="S67" s="46"/>
      <c r="V67" s="45"/>
      <c r="W67" s="45"/>
      <c r="X67" s="45"/>
      <c r="Y67" s="45"/>
    </row>
    <row r="68" spans="1:25" s="42" customFormat="1" ht="15" customHeight="1" x14ac:dyDescent="0.3">
      <c r="A68" s="122" t="s">
        <v>4325</v>
      </c>
      <c r="B68" s="122"/>
      <c r="C68" s="46"/>
      <c r="D68" s="121">
        <v>2</v>
      </c>
      <c r="E68" s="107">
        <v>7.0000000000000007E-2</v>
      </c>
      <c r="F68" s="46"/>
      <c r="G68" s="121">
        <v>6</v>
      </c>
      <c r="H68" s="107">
        <v>0.7641</v>
      </c>
      <c r="I68" s="46"/>
      <c r="J68" s="121">
        <v>0</v>
      </c>
      <c r="K68" s="107">
        <v>0</v>
      </c>
      <c r="L68" s="46"/>
      <c r="M68" s="121">
        <v>0</v>
      </c>
      <c r="N68" s="107">
        <v>0</v>
      </c>
      <c r="O68" s="46"/>
      <c r="P68" s="121">
        <v>2</v>
      </c>
      <c r="Q68" s="107">
        <v>3.2564000000000006</v>
      </c>
      <c r="R68" s="46"/>
      <c r="S68" s="107">
        <f>E68+H68+K68+N68+Q68</f>
        <v>4.0905000000000005</v>
      </c>
      <c r="V68" s="45"/>
      <c r="W68" s="45"/>
      <c r="X68" s="45"/>
      <c r="Y68" s="45"/>
    </row>
    <row r="69" spans="1:25" s="42" customFormat="1" ht="15" customHeight="1" x14ac:dyDescent="0.3">
      <c r="A69" s="122"/>
      <c r="B69" s="122"/>
      <c r="C69" s="46"/>
      <c r="D69" s="121"/>
      <c r="E69" s="107"/>
      <c r="F69" s="46"/>
      <c r="G69" s="121"/>
      <c r="H69" s="107"/>
      <c r="I69" s="46"/>
      <c r="J69" s="121"/>
      <c r="K69" s="107"/>
      <c r="L69" s="46"/>
      <c r="M69" s="121"/>
      <c r="N69" s="107"/>
      <c r="O69" s="46"/>
      <c r="P69" s="121"/>
      <c r="Q69" s="107"/>
      <c r="R69" s="46"/>
      <c r="S69" s="107"/>
      <c r="V69" s="45"/>
      <c r="W69" s="45"/>
      <c r="X69" s="45"/>
      <c r="Y69" s="45"/>
    </row>
    <row r="70" spans="1:25" s="42" customFormat="1" ht="15" customHeight="1" x14ac:dyDescent="0.3">
      <c r="A70" s="122"/>
      <c r="B70" s="122"/>
      <c r="C70" s="46"/>
      <c r="D70" s="121"/>
      <c r="E70" s="107"/>
      <c r="F70" s="46"/>
      <c r="G70" s="121"/>
      <c r="H70" s="107"/>
      <c r="I70" s="46"/>
      <c r="J70" s="121"/>
      <c r="K70" s="107"/>
      <c r="L70" s="46"/>
      <c r="M70" s="121"/>
      <c r="N70" s="107"/>
      <c r="O70" s="46"/>
      <c r="P70" s="121"/>
      <c r="Q70" s="107"/>
      <c r="R70" s="46"/>
      <c r="S70" s="107"/>
      <c r="V70" s="45"/>
      <c r="W70" s="45"/>
      <c r="X70" s="45"/>
      <c r="Y70" s="45"/>
    </row>
    <row r="71" spans="1:25" s="42" customFormat="1" ht="15" customHeight="1" x14ac:dyDescent="0.3">
      <c r="A71" s="122"/>
      <c r="B71" s="122"/>
      <c r="C71" s="46"/>
      <c r="D71" s="121"/>
      <c r="E71" s="107"/>
      <c r="F71" s="46"/>
      <c r="G71" s="121"/>
      <c r="H71" s="107"/>
      <c r="I71" s="46"/>
      <c r="J71" s="121"/>
      <c r="K71" s="107"/>
      <c r="L71" s="46"/>
      <c r="M71" s="121"/>
      <c r="N71" s="107"/>
      <c r="O71" s="46"/>
      <c r="P71" s="121"/>
      <c r="Q71" s="107"/>
      <c r="R71" s="46"/>
      <c r="S71" s="107"/>
      <c r="V71" s="45"/>
      <c r="W71" s="45"/>
      <c r="X71" s="45"/>
      <c r="Y71" s="45"/>
    </row>
    <row r="72" spans="1:25" s="42" customFormat="1" ht="15" customHeight="1" x14ac:dyDescent="0.3">
      <c r="A72" s="122"/>
      <c r="B72" s="122"/>
      <c r="C72" s="46"/>
      <c r="D72" s="121"/>
      <c r="E72" s="107"/>
      <c r="F72" s="46"/>
      <c r="G72" s="121"/>
      <c r="H72" s="107"/>
      <c r="I72" s="46"/>
      <c r="J72" s="121"/>
      <c r="K72" s="107"/>
      <c r="L72" s="46"/>
      <c r="M72" s="121"/>
      <c r="N72" s="107"/>
      <c r="O72" s="46"/>
      <c r="P72" s="121"/>
      <c r="Q72" s="107"/>
      <c r="R72" s="46"/>
      <c r="S72" s="107"/>
      <c r="V72" s="45"/>
      <c r="W72" s="45"/>
      <c r="X72" s="45"/>
      <c r="Y72" s="45"/>
    </row>
    <row r="73" spans="1:25" s="42" customFormat="1" x14ac:dyDescent="0.3">
      <c r="A73" s="53"/>
      <c r="B73" s="53"/>
      <c r="C73" s="46"/>
      <c r="D73" s="46"/>
      <c r="E73" s="46"/>
      <c r="F73" s="46"/>
      <c r="G73" s="46"/>
      <c r="H73" s="46"/>
      <c r="I73" s="46"/>
      <c r="J73" s="46"/>
      <c r="K73" s="46"/>
      <c r="L73" s="46"/>
      <c r="M73" s="46"/>
      <c r="N73" s="46"/>
      <c r="O73" s="46"/>
      <c r="P73" s="46"/>
      <c r="Q73" s="46"/>
      <c r="R73" s="46"/>
      <c r="S73" s="46"/>
      <c r="V73" s="45"/>
      <c r="W73" s="45"/>
      <c r="X73" s="45"/>
      <c r="Y73" s="45"/>
    </row>
    <row r="74" spans="1:25" s="42" customFormat="1" ht="15" customHeight="1" x14ac:dyDescent="0.3">
      <c r="A74" s="122" t="s">
        <v>4326</v>
      </c>
      <c r="B74" s="122"/>
      <c r="C74" s="46"/>
      <c r="D74" s="121">
        <v>2</v>
      </c>
      <c r="E74" s="107">
        <v>1.22</v>
      </c>
      <c r="F74" s="46"/>
      <c r="G74" s="121">
        <v>8</v>
      </c>
      <c r="H74" s="107">
        <v>1.6850000000000001</v>
      </c>
      <c r="I74" s="46"/>
      <c r="J74" s="121">
        <v>2</v>
      </c>
      <c r="K74" s="107">
        <v>0.84</v>
      </c>
      <c r="L74" s="46"/>
      <c r="M74" s="121">
        <v>1</v>
      </c>
      <c r="N74" s="107">
        <v>0.79849440000000005</v>
      </c>
      <c r="O74" s="46"/>
      <c r="P74" s="121">
        <v>0</v>
      </c>
      <c r="Q74" s="107">
        <v>0</v>
      </c>
      <c r="R74" s="46"/>
      <c r="S74" s="107">
        <f>E74+H74+K74+N74+Q74</f>
        <v>4.5434944000000002</v>
      </c>
      <c r="V74" s="45"/>
      <c r="W74" s="45"/>
      <c r="X74" s="45"/>
      <c r="Y74" s="45"/>
    </row>
    <row r="75" spans="1:25" s="42" customFormat="1" ht="15" customHeight="1" x14ac:dyDescent="0.3">
      <c r="A75" s="122"/>
      <c r="B75" s="122"/>
      <c r="C75" s="46"/>
      <c r="D75" s="121"/>
      <c r="E75" s="107"/>
      <c r="F75" s="46"/>
      <c r="G75" s="121"/>
      <c r="H75" s="107"/>
      <c r="I75" s="46"/>
      <c r="J75" s="121"/>
      <c r="K75" s="107"/>
      <c r="L75" s="46"/>
      <c r="M75" s="121"/>
      <c r="N75" s="107"/>
      <c r="O75" s="46"/>
      <c r="P75" s="121"/>
      <c r="Q75" s="107"/>
      <c r="R75" s="46"/>
      <c r="S75" s="107"/>
      <c r="V75" s="45"/>
      <c r="W75" s="45"/>
      <c r="X75" s="45"/>
      <c r="Y75" s="45"/>
    </row>
    <row r="76" spans="1:25" s="42" customFormat="1" ht="15" customHeight="1" x14ac:dyDescent="0.3">
      <c r="A76" s="122"/>
      <c r="B76" s="122"/>
      <c r="C76" s="46"/>
      <c r="D76" s="121"/>
      <c r="E76" s="107"/>
      <c r="F76" s="46"/>
      <c r="G76" s="121"/>
      <c r="H76" s="107"/>
      <c r="I76" s="46"/>
      <c r="J76" s="121"/>
      <c r="K76" s="107"/>
      <c r="L76" s="46"/>
      <c r="M76" s="121"/>
      <c r="N76" s="107"/>
      <c r="O76" s="46"/>
      <c r="P76" s="121"/>
      <c r="Q76" s="107"/>
      <c r="R76" s="46"/>
      <c r="S76" s="107"/>
      <c r="V76" s="45"/>
      <c r="W76" s="45"/>
      <c r="X76" s="45"/>
      <c r="Y76" s="45"/>
    </row>
    <row r="77" spans="1:25" s="42" customFormat="1" ht="15" customHeight="1" x14ac:dyDescent="0.3">
      <c r="A77" s="122"/>
      <c r="B77" s="122"/>
      <c r="C77" s="46"/>
      <c r="D77" s="121"/>
      <c r="E77" s="107"/>
      <c r="F77" s="46"/>
      <c r="G77" s="121"/>
      <c r="H77" s="107"/>
      <c r="I77" s="46"/>
      <c r="J77" s="121"/>
      <c r="K77" s="107"/>
      <c r="L77" s="46"/>
      <c r="M77" s="121"/>
      <c r="N77" s="107"/>
      <c r="O77" s="46"/>
      <c r="P77" s="121"/>
      <c r="Q77" s="107"/>
      <c r="R77" s="46"/>
      <c r="S77" s="107"/>
      <c r="V77" s="45"/>
      <c r="W77" s="45"/>
      <c r="X77" s="45"/>
      <c r="Y77" s="45"/>
    </row>
    <row r="78" spans="1:25" s="42" customFormat="1" ht="15" customHeight="1" x14ac:dyDescent="0.3">
      <c r="A78" s="122"/>
      <c r="B78" s="122"/>
      <c r="C78" s="46"/>
      <c r="D78" s="121"/>
      <c r="E78" s="107"/>
      <c r="F78" s="46"/>
      <c r="G78" s="121"/>
      <c r="H78" s="107"/>
      <c r="I78" s="46"/>
      <c r="J78" s="121"/>
      <c r="K78" s="107"/>
      <c r="L78" s="46"/>
      <c r="M78" s="121"/>
      <c r="N78" s="107"/>
      <c r="O78" s="46"/>
      <c r="P78" s="121"/>
      <c r="Q78" s="107"/>
      <c r="R78" s="46"/>
      <c r="S78" s="107"/>
      <c r="V78" s="45"/>
      <c r="W78" s="45"/>
      <c r="X78" s="45"/>
      <c r="Y78" s="45"/>
    </row>
    <row r="79" spans="1:25" s="42" customFormat="1" x14ac:dyDescent="0.3">
      <c r="A79" s="46"/>
      <c r="B79" s="46"/>
      <c r="C79" s="46"/>
      <c r="D79" s="46"/>
      <c r="E79" s="46"/>
      <c r="F79" s="46"/>
      <c r="G79" s="46"/>
      <c r="H79" s="46"/>
      <c r="I79" s="46"/>
      <c r="J79" s="46"/>
      <c r="K79" s="46"/>
      <c r="L79" s="46"/>
      <c r="M79" s="46"/>
      <c r="N79" s="46"/>
      <c r="O79" s="46"/>
      <c r="P79" s="46"/>
      <c r="Q79" s="46"/>
      <c r="R79" s="46"/>
      <c r="S79" s="46"/>
      <c r="V79" s="45"/>
      <c r="W79" s="45"/>
      <c r="X79" s="45"/>
      <c r="Y79" s="45"/>
    </row>
    <row r="80" spans="1:25" s="42" customFormat="1" ht="15" customHeight="1" x14ac:dyDescent="0.3">
      <c r="A80" s="105" t="s">
        <v>4327</v>
      </c>
      <c r="B80" s="105"/>
      <c r="C80" s="46"/>
      <c r="D80" s="111" t="s">
        <v>4348</v>
      </c>
      <c r="E80" s="112"/>
      <c r="F80" s="112"/>
      <c r="G80" s="112"/>
      <c r="H80" s="112"/>
      <c r="I80" s="112"/>
      <c r="J80" s="112"/>
      <c r="K80" s="112"/>
      <c r="L80" s="112"/>
      <c r="M80" s="112"/>
      <c r="N80" s="112"/>
      <c r="O80" s="112"/>
      <c r="P80" s="112"/>
      <c r="Q80" s="113"/>
      <c r="R80" s="46"/>
      <c r="S80" s="107">
        <v>8.7375000000000007</v>
      </c>
      <c r="V80" s="45"/>
      <c r="W80" s="45"/>
      <c r="X80" s="45"/>
      <c r="Y80" s="45"/>
    </row>
    <row r="81" spans="1:25" s="42" customFormat="1" ht="15" customHeight="1" x14ac:dyDescent="0.3">
      <c r="A81" s="105"/>
      <c r="B81" s="105"/>
      <c r="C81" s="46"/>
      <c r="D81" s="114"/>
      <c r="E81" s="115"/>
      <c r="F81" s="115"/>
      <c r="G81" s="115"/>
      <c r="H81" s="115"/>
      <c r="I81" s="115"/>
      <c r="J81" s="115"/>
      <c r="K81" s="115"/>
      <c r="L81" s="115"/>
      <c r="M81" s="115"/>
      <c r="N81" s="115"/>
      <c r="O81" s="115"/>
      <c r="P81" s="115"/>
      <c r="Q81" s="116"/>
      <c r="R81" s="46"/>
      <c r="S81" s="107"/>
      <c r="V81" s="45"/>
      <c r="W81" s="45"/>
      <c r="X81" s="45"/>
      <c r="Y81" s="45"/>
    </row>
    <row r="82" spans="1:25" s="42" customFormat="1" ht="15" customHeight="1" x14ac:dyDescent="0.3">
      <c r="A82" s="105"/>
      <c r="B82" s="105"/>
      <c r="C82" s="46"/>
      <c r="D82" s="114"/>
      <c r="E82" s="115"/>
      <c r="F82" s="115"/>
      <c r="G82" s="115"/>
      <c r="H82" s="115"/>
      <c r="I82" s="115"/>
      <c r="J82" s="115"/>
      <c r="K82" s="115"/>
      <c r="L82" s="115"/>
      <c r="M82" s="115"/>
      <c r="N82" s="115"/>
      <c r="O82" s="115"/>
      <c r="P82" s="115"/>
      <c r="Q82" s="116"/>
      <c r="R82" s="46"/>
      <c r="S82" s="107"/>
      <c r="V82" s="45"/>
      <c r="W82" s="45"/>
      <c r="X82" s="45"/>
      <c r="Y82" s="45"/>
    </row>
    <row r="83" spans="1:25" s="42" customFormat="1" ht="15" customHeight="1" x14ac:dyDescent="0.3">
      <c r="A83" s="105"/>
      <c r="B83" s="105"/>
      <c r="C83" s="46"/>
      <c r="D83" s="114"/>
      <c r="E83" s="115"/>
      <c r="F83" s="115"/>
      <c r="G83" s="115"/>
      <c r="H83" s="115"/>
      <c r="I83" s="115"/>
      <c r="J83" s="115"/>
      <c r="K83" s="115"/>
      <c r="L83" s="115"/>
      <c r="M83" s="115"/>
      <c r="N83" s="115"/>
      <c r="O83" s="115"/>
      <c r="P83" s="115"/>
      <c r="Q83" s="116"/>
      <c r="R83" s="46"/>
      <c r="S83" s="107"/>
      <c r="V83" s="45"/>
      <c r="W83" s="45"/>
      <c r="X83" s="45"/>
      <c r="Y83" s="45"/>
    </row>
    <row r="84" spans="1:25" s="42" customFormat="1" ht="15" customHeight="1" x14ac:dyDescent="0.3">
      <c r="A84" s="105"/>
      <c r="B84" s="105"/>
      <c r="C84" s="46"/>
      <c r="D84" s="117"/>
      <c r="E84" s="118"/>
      <c r="F84" s="118"/>
      <c r="G84" s="118"/>
      <c r="H84" s="118"/>
      <c r="I84" s="118"/>
      <c r="J84" s="118"/>
      <c r="K84" s="118"/>
      <c r="L84" s="118"/>
      <c r="M84" s="118"/>
      <c r="N84" s="118"/>
      <c r="O84" s="118"/>
      <c r="P84" s="118"/>
      <c r="Q84" s="119"/>
      <c r="R84" s="46"/>
      <c r="S84" s="107"/>
      <c r="V84" s="45"/>
      <c r="W84" s="45"/>
      <c r="X84" s="45"/>
      <c r="Y84" s="45"/>
    </row>
    <row r="85" spans="1:25" s="42" customFormat="1" x14ac:dyDescent="0.3">
      <c r="A85" s="54"/>
      <c r="B85" s="54"/>
      <c r="C85" s="46"/>
      <c r="D85" s="55"/>
      <c r="E85" s="55"/>
      <c r="F85" s="55"/>
      <c r="G85" s="55"/>
      <c r="H85" s="55"/>
      <c r="I85" s="55"/>
      <c r="J85" s="55"/>
      <c r="K85" s="55"/>
      <c r="L85" s="55"/>
      <c r="M85" s="55"/>
      <c r="N85" s="55"/>
      <c r="O85" s="55"/>
      <c r="P85" s="55"/>
      <c r="Q85" s="55"/>
      <c r="R85" s="46"/>
      <c r="S85" s="56"/>
      <c r="V85" s="45"/>
      <c r="W85" s="45"/>
      <c r="X85" s="45"/>
      <c r="Y85" s="45"/>
    </row>
    <row r="86" spans="1:25" s="42" customFormat="1" ht="15" customHeight="1" x14ac:dyDescent="0.3">
      <c r="A86" s="105" t="s">
        <v>4328</v>
      </c>
      <c r="B86" s="105"/>
      <c r="C86" s="46"/>
      <c r="D86" s="120" t="s">
        <v>4329</v>
      </c>
      <c r="E86" s="120"/>
      <c r="F86" s="120"/>
      <c r="G86" s="120"/>
      <c r="H86" s="120"/>
      <c r="I86" s="120"/>
      <c r="J86" s="120"/>
      <c r="K86" s="120"/>
      <c r="L86" s="120"/>
      <c r="M86" s="120"/>
      <c r="N86" s="120"/>
      <c r="O86" s="120"/>
      <c r="P86" s="120"/>
      <c r="Q86" s="120"/>
      <c r="R86" s="46"/>
      <c r="S86" s="107">
        <v>5.1714764000000004</v>
      </c>
      <c r="V86" s="45"/>
      <c r="W86" s="45"/>
      <c r="X86" s="45"/>
      <c r="Y86" s="45"/>
    </row>
    <row r="87" spans="1:25" s="42" customFormat="1" ht="15" customHeight="1" x14ac:dyDescent="0.3">
      <c r="A87" s="105"/>
      <c r="B87" s="105"/>
      <c r="C87" s="46"/>
      <c r="D87" s="120"/>
      <c r="E87" s="120"/>
      <c r="F87" s="120"/>
      <c r="G87" s="120"/>
      <c r="H87" s="120"/>
      <c r="I87" s="120"/>
      <c r="J87" s="120"/>
      <c r="K87" s="120"/>
      <c r="L87" s="120"/>
      <c r="M87" s="120"/>
      <c r="N87" s="120"/>
      <c r="O87" s="120"/>
      <c r="P87" s="120"/>
      <c r="Q87" s="120"/>
      <c r="R87" s="46"/>
      <c r="S87" s="107"/>
      <c r="V87" s="45"/>
      <c r="W87" s="45"/>
      <c r="X87" s="45"/>
      <c r="Y87" s="45"/>
    </row>
    <row r="88" spans="1:25" s="42" customFormat="1" ht="15" customHeight="1" x14ac:dyDescent="0.3">
      <c r="A88" s="105"/>
      <c r="B88" s="105"/>
      <c r="C88" s="46"/>
      <c r="D88" s="120"/>
      <c r="E88" s="120"/>
      <c r="F88" s="120"/>
      <c r="G88" s="120"/>
      <c r="H88" s="120"/>
      <c r="I88" s="120"/>
      <c r="J88" s="120"/>
      <c r="K88" s="120"/>
      <c r="L88" s="120"/>
      <c r="M88" s="120"/>
      <c r="N88" s="120"/>
      <c r="O88" s="120"/>
      <c r="P88" s="120"/>
      <c r="Q88" s="120"/>
      <c r="R88" s="46"/>
      <c r="S88" s="107"/>
      <c r="V88" s="45"/>
      <c r="W88" s="45"/>
      <c r="X88" s="45"/>
      <c r="Y88" s="45"/>
    </row>
    <row r="89" spans="1:25" s="42" customFormat="1" ht="15" customHeight="1" x14ac:dyDescent="0.3">
      <c r="A89" s="105"/>
      <c r="B89" s="105"/>
      <c r="C89" s="46"/>
      <c r="D89" s="120"/>
      <c r="E89" s="120"/>
      <c r="F89" s="120"/>
      <c r="G89" s="120"/>
      <c r="H89" s="120"/>
      <c r="I89" s="120"/>
      <c r="J89" s="120"/>
      <c r="K89" s="120"/>
      <c r="L89" s="120"/>
      <c r="M89" s="120"/>
      <c r="N89" s="120"/>
      <c r="O89" s="120"/>
      <c r="P89" s="120"/>
      <c r="Q89" s="120"/>
      <c r="R89" s="46"/>
      <c r="S89" s="107"/>
      <c r="V89" s="45"/>
      <c r="W89" s="45"/>
      <c r="X89" s="45"/>
      <c r="Y89" s="45"/>
    </row>
    <row r="90" spans="1:25" s="42" customFormat="1" ht="15" customHeight="1" x14ac:dyDescent="0.3">
      <c r="A90" s="105"/>
      <c r="B90" s="105"/>
      <c r="C90" s="46"/>
      <c r="D90" s="120"/>
      <c r="E90" s="120"/>
      <c r="F90" s="120"/>
      <c r="G90" s="120"/>
      <c r="H90" s="120"/>
      <c r="I90" s="120"/>
      <c r="J90" s="120"/>
      <c r="K90" s="120"/>
      <c r="L90" s="120"/>
      <c r="M90" s="120"/>
      <c r="N90" s="120"/>
      <c r="O90" s="120"/>
      <c r="P90" s="120"/>
      <c r="Q90" s="120"/>
      <c r="R90" s="46"/>
      <c r="S90" s="107"/>
      <c r="V90" s="45"/>
      <c r="W90" s="45"/>
      <c r="X90" s="45"/>
      <c r="Y90" s="45"/>
    </row>
    <row r="91" spans="1:25" s="42" customFormat="1" x14ac:dyDescent="0.3">
      <c r="A91" s="46"/>
      <c r="B91" s="46"/>
      <c r="C91" s="46"/>
      <c r="D91" s="46"/>
      <c r="E91" s="46"/>
      <c r="F91" s="46"/>
      <c r="G91" s="46"/>
      <c r="H91" s="46"/>
      <c r="I91" s="46"/>
      <c r="J91" s="46"/>
      <c r="K91" s="46"/>
      <c r="L91" s="46"/>
      <c r="M91" s="46"/>
      <c r="N91" s="46"/>
      <c r="O91" s="46"/>
      <c r="P91" s="46"/>
      <c r="Q91" s="46"/>
      <c r="R91" s="46"/>
      <c r="S91" s="46"/>
      <c r="V91" s="45"/>
      <c r="W91" s="45"/>
      <c r="X91" s="45"/>
      <c r="Y91" s="45"/>
    </row>
    <row r="92" spans="1:25" s="42" customFormat="1" ht="15" customHeight="1" x14ac:dyDescent="0.3">
      <c r="A92" s="105" t="s">
        <v>4330</v>
      </c>
      <c r="B92" s="105"/>
      <c r="C92" s="46"/>
      <c r="D92" s="106" t="s">
        <v>4331</v>
      </c>
      <c r="E92" s="106"/>
      <c r="F92" s="106"/>
      <c r="G92" s="106"/>
      <c r="H92" s="106"/>
      <c r="I92" s="106"/>
      <c r="J92" s="106"/>
      <c r="K92" s="106"/>
      <c r="L92" s="106"/>
      <c r="M92" s="106"/>
      <c r="N92" s="106"/>
      <c r="O92" s="106"/>
      <c r="P92" s="106"/>
      <c r="Q92" s="106"/>
      <c r="R92" s="46"/>
      <c r="S92" s="107">
        <v>5.3217550817983312</v>
      </c>
      <c r="V92" s="45"/>
      <c r="W92" s="45"/>
      <c r="X92" s="45"/>
      <c r="Y92" s="45"/>
    </row>
    <row r="93" spans="1:25" s="42" customFormat="1" ht="15" customHeight="1" x14ac:dyDescent="0.3">
      <c r="A93" s="105"/>
      <c r="B93" s="105"/>
      <c r="C93" s="46"/>
      <c r="D93" s="106"/>
      <c r="E93" s="106"/>
      <c r="F93" s="106"/>
      <c r="G93" s="106"/>
      <c r="H93" s="106"/>
      <c r="I93" s="106"/>
      <c r="J93" s="106"/>
      <c r="K93" s="106"/>
      <c r="L93" s="106"/>
      <c r="M93" s="106"/>
      <c r="N93" s="106"/>
      <c r="O93" s="106"/>
      <c r="P93" s="106"/>
      <c r="Q93" s="106"/>
      <c r="R93" s="46"/>
      <c r="S93" s="107"/>
      <c r="V93" s="45"/>
      <c r="W93" s="45"/>
      <c r="X93" s="45"/>
      <c r="Y93" s="45"/>
    </row>
    <row r="94" spans="1:25" s="42" customFormat="1" ht="15" customHeight="1" x14ac:dyDescent="0.3">
      <c r="A94" s="105"/>
      <c r="B94" s="105"/>
      <c r="C94" s="46"/>
      <c r="D94" s="106"/>
      <c r="E94" s="106"/>
      <c r="F94" s="106"/>
      <c r="G94" s="106"/>
      <c r="H94" s="106"/>
      <c r="I94" s="106"/>
      <c r="J94" s="106"/>
      <c r="K94" s="106"/>
      <c r="L94" s="106"/>
      <c r="M94" s="106"/>
      <c r="N94" s="106"/>
      <c r="O94" s="106"/>
      <c r="P94" s="106"/>
      <c r="Q94" s="106"/>
      <c r="R94" s="46"/>
      <c r="S94" s="107"/>
      <c r="V94" s="45"/>
      <c r="W94" s="45"/>
      <c r="X94" s="45"/>
      <c r="Y94" s="45"/>
    </row>
    <row r="95" spans="1:25" s="42" customFormat="1" ht="15" customHeight="1" x14ac:dyDescent="0.3">
      <c r="A95" s="105"/>
      <c r="B95" s="105"/>
      <c r="C95" s="46"/>
      <c r="D95" s="106"/>
      <c r="E95" s="106"/>
      <c r="F95" s="106"/>
      <c r="G95" s="106"/>
      <c r="H95" s="106"/>
      <c r="I95" s="106"/>
      <c r="J95" s="106"/>
      <c r="K95" s="106"/>
      <c r="L95" s="106"/>
      <c r="M95" s="106"/>
      <c r="N95" s="106"/>
      <c r="O95" s="106"/>
      <c r="P95" s="106"/>
      <c r="Q95" s="106"/>
      <c r="R95" s="46"/>
      <c r="S95" s="107"/>
      <c r="V95" s="45"/>
      <c r="W95" s="45"/>
      <c r="X95" s="45"/>
      <c r="Y95" s="45"/>
    </row>
    <row r="96" spans="1:25" s="42" customFormat="1" ht="15" customHeight="1" x14ac:dyDescent="0.3">
      <c r="A96" s="105"/>
      <c r="B96" s="105"/>
      <c r="C96" s="46"/>
      <c r="D96" s="106"/>
      <c r="E96" s="106"/>
      <c r="F96" s="106"/>
      <c r="G96" s="106"/>
      <c r="H96" s="106"/>
      <c r="I96" s="106"/>
      <c r="J96" s="106"/>
      <c r="K96" s="106"/>
      <c r="L96" s="106"/>
      <c r="M96" s="106"/>
      <c r="N96" s="106"/>
      <c r="O96" s="106"/>
      <c r="P96" s="106"/>
      <c r="Q96" s="106"/>
      <c r="R96" s="46"/>
      <c r="S96" s="107"/>
      <c r="V96" s="45"/>
      <c r="W96" s="45"/>
      <c r="X96" s="45"/>
      <c r="Y96" s="45"/>
    </row>
    <row r="97" spans="1:25" s="42" customFormat="1" x14ac:dyDescent="0.3">
      <c r="A97" s="46"/>
      <c r="B97" s="46"/>
      <c r="C97" s="46"/>
      <c r="D97" s="46"/>
      <c r="E97" s="46"/>
      <c r="F97" s="46"/>
      <c r="G97" s="46"/>
      <c r="H97" s="46"/>
      <c r="I97" s="46"/>
      <c r="J97" s="46"/>
      <c r="K97" s="46"/>
      <c r="L97" s="46"/>
      <c r="M97" s="46"/>
      <c r="N97" s="46"/>
      <c r="O97" s="46"/>
      <c r="P97" s="46"/>
      <c r="Q97" s="46"/>
      <c r="R97" s="46"/>
      <c r="S97" s="46"/>
      <c r="V97" s="45"/>
      <c r="W97" s="45"/>
      <c r="X97" s="45"/>
      <c r="Y97" s="45"/>
    </row>
    <row r="98" spans="1:25" s="42" customFormat="1" ht="35.1" customHeight="1" x14ac:dyDescent="0.3">
      <c r="N98" s="108" t="s">
        <v>4332</v>
      </c>
      <c r="O98" s="109"/>
      <c r="P98" s="109"/>
      <c r="Q98" s="110"/>
      <c r="S98" s="57">
        <f>+D68+D74+G68+G74+J68+J74+M68+M74+P68+P74</f>
        <v>23</v>
      </c>
      <c r="V98" s="45"/>
      <c r="W98" s="45"/>
      <c r="X98" s="45"/>
      <c r="Y98" s="45"/>
    </row>
    <row r="99" spans="1:25" s="42" customFormat="1" ht="15" customHeight="1" x14ac:dyDescent="0.3">
      <c r="N99" s="58"/>
      <c r="O99" s="58"/>
      <c r="P99" s="58"/>
      <c r="Q99" s="58"/>
      <c r="S99" s="58"/>
      <c r="V99" s="45"/>
      <c r="W99" s="45"/>
      <c r="X99" s="45"/>
      <c r="Y99" s="45"/>
    </row>
    <row r="100" spans="1:25" s="42" customFormat="1" ht="35.1" customHeight="1" x14ac:dyDescent="0.3">
      <c r="A100" s="45"/>
      <c r="B100" s="45"/>
      <c r="D100" s="45"/>
      <c r="E100" s="45"/>
      <c r="G100" s="45"/>
      <c r="H100" s="45"/>
      <c r="J100" s="45"/>
      <c r="K100" s="45"/>
      <c r="M100" s="45"/>
      <c r="N100" s="108" t="s">
        <v>4333</v>
      </c>
      <c r="O100" s="109"/>
      <c r="P100" s="109"/>
      <c r="Q100" s="110"/>
      <c r="S100" s="59">
        <f>+S92+S80+S74+S68+S86</f>
        <v>27.864725881798332</v>
      </c>
      <c r="V100" s="45"/>
      <c r="W100" s="45"/>
      <c r="X100" s="45"/>
      <c r="Y100" s="45"/>
    </row>
    <row r="104" spans="1:25" s="42" customFormat="1" ht="17.399999999999999" x14ac:dyDescent="0.3">
      <c r="A104" s="60" t="s">
        <v>16</v>
      </c>
      <c r="B104" s="61"/>
      <c r="C104" s="62"/>
      <c r="D104" s="63">
        <v>2</v>
      </c>
      <c r="E104" s="63">
        <v>3</v>
      </c>
      <c r="F104" s="62"/>
      <c r="G104" s="62"/>
      <c r="H104" s="62"/>
      <c r="I104" s="62"/>
      <c r="J104" s="64">
        <v>6</v>
      </c>
      <c r="K104" s="64">
        <v>7</v>
      </c>
      <c r="L104" s="62"/>
      <c r="M104" s="64">
        <v>8</v>
      </c>
      <c r="N104" s="64">
        <v>9</v>
      </c>
      <c r="O104" s="62"/>
      <c r="P104" s="63">
        <v>10</v>
      </c>
      <c r="Q104" s="63">
        <v>11</v>
      </c>
      <c r="R104" s="62"/>
      <c r="S104" s="62"/>
      <c r="T104" s="62"/>
      <c r="V104" s="45"/>
      <c r="W104" s="45"/>
      <c r="X104" s="45"/>
      <c r="Y104" s="45"/>
    </row>
    <row r="106" spans="1:25" s="42" customFormat="1" x14ac:dyDescent="0.3">
      <c r="B106" s="43"/>
      <c r="V106" s="45"/>
      <c r="W106" s="45"/>
      <c r="X106" s="45"/>
      <c r="Y106" s="45"/>
    </row>
    <row r="107" spans="1:25" s="42" customFormat="1" x14ac:dyDescent="0.3">
      <c r="B107" s="43"/>
      <c r="V107" s="45"/>
      <c r="W107" s="45"/>
      <c r="X107" s="45"/>
      <c r="Y107" s="45"/>
    </row>
    <row r="108" spans="1:25" s="42" customFormat="1" ht="16.8" x14ac:dyDescent="0.3">
      <c r="A108" s="44"/>
      <c r="V108" s="45"/>
      <c r="W108" s="45"/>
      <c r="X108" s="45"/>
      <c r="Y108" s="45"/>
    </row>
    <row r="109" spans="1:25" s="42" customFormat="1" x14ac:dyDescent="0.3">
      <c r="A109" s="45"/>
      <c r="B109" s="43"/>
      <c r="V109" s="45"/>
      <c r="W109" s="45"/>
      <c r="X109" s="45"/>
      <c r="Y109" s="45"/>
    </row>
    <row r="110" spans="1:25" s="42" customFormat="1" x14ac:dyDescent="0.3">
      <c r="A110" s="45"/>
      <c r="B110" s="45"/>
      <c r="V110" s="45"/>
      <c r="W110" s="45"/>
      <c r="X110" s="45"/>
      <c r="Y110" s="45"/>
    </row>
    <row r="111" spans="1:25" s="42" customFormat="1" x14ac:dyDescent="0.3">
      <c r="B111" s="45"/>
      <c r="V111" s="45"/>
      <c r="W111" s="45"/>
      <c r="X111" s="45"/>
      <c r="Y111" s="45"/>
    </row>
    <row r="112" spans="1:25" s="42" customFormat="1" x14ac:dyDescent="0.3">
      <c r="A112" s="46"/>
      <c r="B112" s="47"/>
      <c r="C112" s="46"/>
      <c r="D112" s="46"/>
      <c r="E112" s="46"/>
      <c r="F112" s="46"/>
      <c r="G112" s="46"/>
      <c r="H112" s="46"/>
      <c r="I112" s="46"/>
      <c r="J112" s="46"/>
      <c r="K112" s="46"/>
      <c r="L112" s="46"/>
      <c r="M112" s="46"/>
      <c r="N112" s="46"/>
      <c r="O112" s="46"/>
      <c r="P112" s="46"/>
      <c r="Q112" s="46"/>
      <c r="R112" s="46"/>
      <c r="S112" s="46"/>
      <c r="V112" s="45"/>
      <c r="W112" s="45"/>
      <c r="X112" s="45"/>
      <c r="Y112" s="45"/>
    </row>
    <row r="113" spans="1:25" s="42" customFormat="1" ht="15.6" x14ac:dyDescent="0.3">
      <c r="A113" s="48" t="s">
        <v>4308</v>
      </c>
      <c r="B113" s="49" t="s">
        <v>4309</v>
      </c>
      <c r="C113" s="46"/>
      <c r="D113" s="127" t="s">
        <v>4310</v>
      </c>
      <c r="E113" s="127"/>
      <c r="F113" s="50"/>
      <c r="G113" s="127" t="s">
        <v>4311</v>
      </c>
      <c r="H113" s="127"/>
      <c r="I113" s="50"/>
      <c r="J113" s="127" t="s">
        <v>4312</v>
      </c>
      <c r="K113" s="127"/>
      <c r="L113" s="50"/>
      <c r="M113" s="127" t="s">
        <v>4313</v>
      </c>
      <c r="N113" s="127"/>
      <c r="O113" s="50"/>
      <c r="P113" s="127" t="s">
        <v>4314</v>
      </c>
      <c r="Q113" s="127"/>
      <c r="R113" s="49"/>
      <c r="S113" s="123" t="s">
        <v>4315</v>
      </c>
      <c r="V113" s="45"/>
      <c r="W113" s="45"/>
      <c r="X113" s="45"/>
      <c r="Y113" s="45"/>
    </row>
    <row r="114" spans="1:25" s="42" customFormat="1" ht="15.6" x14ac:dyDescent="0.3">
      <c r="A114" s="48" t="s">
        <v>4316</v>
      </c>
      <c r="B114" s="47"/>
      <c r="C114" s="46"/>
      <c r="D114" s="127"/>
      <c r="E114" s="127"/>
      <c r="F114" s="50"/>
      <c r="G114" s="127"/>
      <c r="H114" s="127"/>
      <c r="I114" s="50"/>
      <c r="J114" s="127"/>
      <c r="K114" s="127"/>
      <c r="L114" s="50"/>
      <c r="M114" s="127"/>
      <c r="N114" s="127"/>
      <c r="O114" s="50"/>
      <c r="P114" s="127"/>
      <c r="Q114" s="127"/>
      <c r="R114" s="49"/>
      <c r="S114" s="123"/>
      <c r="V114" s="45"/>
      <c r="W114" s="45"/>
      <c r="X114" s="45"/>
      <c r="Y114" s="45"/>
    </row>
    <row r="115" spans="1:25" s="42" customFormat="1" x14ac:dyDescent="0.3">
      <c r="A115" s="46"/>
      <c r="B115" s="47"/>
      <c r="C115" s="46"/>
      <c r="D115" s="127"/>
      <c r="E115" s="127"/>
      <c r="F115" s="50"/>
      <c r="G115" s="127"/>
      <c r="H115" s="127"/>
      <c r="I115" s="50"/>
      <c r="J115" s="127"/>
      <c r="K115" s="127"/>
      <c r="L115" s="50"/>
      <c r="M115" s="127"/>
      <c r="N115" s="127"/>
      <c r="O115" s="50"/>
      <c r="P115" s="127"/>
      <c r="Q115" s="127"/>
      <c r="R115" s="49"/>
      <c r="S115" s="123"/>
      <c r="V115" s="45"/>
      <c r="W115" s="45"/>
      <c r="X115" s="45"/>
      <c r="Y115" s="45"/>
    </row>
    <row r="116" spans="1:25" s="42" customFormat="1" x14ac:dyDescent="0.3">
      <c r="A116" s="124" t="s">
        <v>4341</v>
      </c>
      <c r="B116" s="125" t="str">
        <f>+A104</f>
        <v>APURE</v>
      </c>
      <c r="C116" s="46"/>
      <c r="D116" s="51" t="s">
        <v>4317</v>
      </c>
      <c r="E116" s="51" t="s">
        <v>4318</v>
      </c>
      <c r="F116" s="52"/>
      <c r="G116" s="51" t="s">
        <v>4317</v>
      </c>
      <c r="H116" s="51" t="s">
        <v>4318</v>
      </c>
      <c r="I116" s="52"/>
      <c r="J116" s="51" t="s">
        <v>4317</v>
      </c>
      <c r="K116" s="51" t="s">
        <v>4318</v>
      </c>
      <c r="L116" s="52"/>
      <c r="M116" s="51" t="s">
        <v>4317</v>
      </c>
      <c r="N116" s="51" t="s">
        <v>4318</v>
      </c>
      <c r="O116" s="52"/>
      <c r="P116" s="51" t="s">
        <v>4317</v>
      </c>
      <c r="Q116" s="51" t="s">
        <v>4318</v>
      </c>
      <c r="R116" s="52"/>
      <c r="S116" s="51" t="s">
        <v>4315</v>
      </c>
      <c r="V116" s="45"/>
      <c r="W116" s="45"/>
      <c r="X116" s="45"/>
      <c r="Y116" s="45"/>
    </row>
    <row r="117" spans="1:25" s="42" customFormat="1" x14ac:dyDescent="0.3">
      <c r="A117" s="124"/>
      <c r="B117" s="126"/>
      <c r="C117" s="46"/>
      <c r="D117" s="51" t="s">
        <v>4319</v>
      </c>
      <c r="E117" s="51" t="s">
        <v>4320</v>
      </c>
      <c r="F117" s="52"/>
      <c r="G117" s="51" t="s">
        <v>4321</v>
      </c>
      <c r="H117" s="51" t="s">
        <v>4320</v>
      </c>
      <c r="I117" s="52"/>
      <c r="J117" s="51" t="s">
        <v>4322</v>
      </c>
      <c r="K117" s="51" t="s">
        <v>4320</v>
      </c>
      <c r="L117" s="52"/>
      <c r="M117" s="51" t="s">
        <v>4323</v>
      </c>
      <c r="N117" s="51" t="s">
        <v>4320</v>
      </c>
      <c r="O117" s="52"/>
      <c r="P117" s="51" t="s">
        <v>4324</v>
      </c>
      <c r="Q117" s="51" t="s">
        <v>4320</v>
      </c>
      <c r="R117" s="52"/>
      <c r="S117" s="51" t="s">
        <v>4320</v>
      </c>
      <c r="V117" s="45"/>
      <c r="W117" s="45"/>
      <c r="X117" s="45"/>
      <c r="Y117" s="45"/>
    </row>
    <row r="118" spans="1:25" s="42" customFormat="1" x14ac:dyDescent="0.3">
      <c r="A118" s="46"/>
      <c r="B118" s="46"/>
      <c r="C118" s="46"/>
      <c r="D118" s="46"/>
      <c r="E118" s="46"/>
      <c r="F118" s="46"/>
      <c r="G118" s="46"/>
      <c r="H118" s="46"/>
      <c r="I118" s="46"/>
      <c r="J118" s="46"/>
      <c r="K118" s="46"/>
      <c r="L118" s="46"/>
      <c r="M118" s="46"/>
      <c r="N118" s="46"/>
      <c r="O118" s="46"/>
      <c r="P118" s="46"/>
      <c r="Q118" s="46"/>
      <c r="R118" s="46"/>
      <c r="S118" s="46"/>
      <c r="V118" s="45"/>
      <c r="W118" s="45"/>
      <c r="X118" s="45"/>
      <c r="Y118" s="45"/>
    </row>
    <row r="119" spans="1:25" s="42" customFormat="1" x14ac:dyDescent="0.3">
      <c r="A119" s="122" t="s">
        <v>4325</v>
      </c>
      <c r="B119" s="122"/>
      <c r="C119" s="46"/>
      <c r="D119" s="121">
        <v>18</v>
      </c>
      <c r="E119" s="107">
        <v>2.9528963524607588</v>
      </c>
      <c r="F119" s="46"/>
      <c r="G119" s="121">
        <v>14</v>
      </c>
      <c r="H119" s="107">
        <v>6.9513805899999994</v>
      </c>
      <c r="I119" s="46"/>
      <c r="J119" s="121">
        <v>0</v>
      </c>
      <c r="K119" s="107">
        <v>0</v>
      </c>
      <c r="L119" s="46"/>
      <c r="M119" s="121">
        <v>0</v>
      </c>
      <c r="N119" s="107">
        <v>0</v>
      </c>
      <c r="O119" s="46"/>
      <c r="P119" s="121">
        <v>2</v>
      </c>
      <c r="Q119" s="107">
        <v>1.2996000000000001</v>
      </c>
      <c r="R119" s="46"/>
      <c r="S119" s="107">
        <f>E119+H119+K119+N119+Q119</f>
        <v>11.203876942460758</v>
      </c>
      <c r="V119" s="45"/>
      <c r="W119" s="45"/>
      <c r="X119" s="45"/>
      <c r="Y119" s="45"/>
    </row>
    <row r="120" spans="1:25" s="42" customFormat="1" x14ac:dyDescent="0.3">
      <c r="A120" s="122"/>
      <c r="B120" s="122"/>
      <c r="C120" s="46"/>
      <c r="D120" s="121"/>
      <c r="E120" s="107"/>
      <c r="F120" s="46"/>
      <c r="G120" s="121"/>
      <c r="H120" s="107"/>
      <c r="I120" s="46"/>
      <c r="J120" s="121"/>
      <c r="K120" s="107"/>
      <c r="L120" s="46"/>
      <c r="M120" s="121"/>
      <c r="N120" s="107"/>
      <c r="O120" s="46"/>
      <c r="P120" s="121"/>
      <c r="Q120" s="107"/>
      <c r="R120" s="46"/>
      <c r="S120" s="107"/>
      <c r="V120" s="45"/>
      <c r="W120" s="45"/>
      <c r="X120" s="45"/>
      <c r="Y120" s="45"/>
    </row>
    <row r="121" spans="1:25" s="42" customFormat="1" x14ac:dyDescent="0.3">
      <c r="A121" s="122"/>
      <c r="B121" s="122"/>
      <c r="C121" s="46"/>
      <c r="D121" s="121"/>
      <c r="E121" s="107"/>
      <c r="F121" s="46"/>
      <c r="G121" s="121"/>
      <c r="H121" s="107"/>
      <c r="I121" s="46"/>
      <c r="J121" s="121"/>
      <c r="K121" s="107"/>
      <c r="L121" s="46"/>
      <c r="M121" s="121"/>
      <c r="N121" s="107"/>
      <c r="O121" s="46"/>
      <c r="P121" s="121"/>
      <c r="Q121" s="107"/>
      <c r="R121" s="46"/>
      <c r="S121" s="107"/>
      <c r="V121" s="45"/>
      <c r="W121" s="45"/>
      <c r="X121" s="45"/>
      <c r="Y121" s="45"/>
    </row>
    <row r="122" spans="1:25" s="42" customFormat="1" x14ac:dyDescent="0.3">
      <c r="A122" s="122"/>
      <c r="B122" s="122"/>
      <c r="C122" s="46"/>
      <c r="D122" s="121"/>
      <c r="E122" s="107"/>
      <c r="F122" s="46"/>
      <c r="G122" s="121"/>
      <c r="H122" s="107"/>
      <c r="I122" s="46"/>
      <c r="J122" s="121"/>
      <c r="K122" s="107"/>
      <c r="L122" s="46"/>
      <c r="M122" s="121"/>
      <c r="N122" s="107"/>
      <c r="O122" s="46"/>
      <c r="P122" s="121"/>
      <c r="Q122" s="107"/>
      <c r="R122" s="46"/>
      <c r="S122" s="107"/>
      <c r="V122" s="45"/>
      <c r="W122" s="45"/>
      <c r="X122" s="45"/>
      <c r="Y122" s="45"/>
    </row>
    <row r="123" spans="1:25" s="42" customFormat="1" x14ac:dyDescent="0.3">
      <c r="A123" s="122"/>
      <c r="B123" s="122"/>
      <c r="C123" s="46"/>
      <c r="D123" s="121"/>
      <c r="E123" s="107"/>
      <c r="F123" s="46"/>
      <c r="G123" s="121"/>
      <c r="H123" s="107"/>
      <c r="I123" s="46"/>
      <c r="J123" s="121"/>
      <c r="K123" s="107"/>
      <c r="L123" s="46"/>
      <c r="M123" s="121"/>
      <c r="N123" s="107"/>
      <c r="O123" s="46"/>
      <c r="P123" s="121"/>
      <c r="Q123" s="107"/>
      <c r="R123" s="46"/>
      <c r="S123" s="107"/>
      <c r="V123" s="45"/>
      <c r="W123" s="45"/>
      <c r="X123" s="45"/>
      <c r="Y123" s="45"/>
    </row>
    <row r="124" spans="1:25" s="42" customFormat="1" x14ac:dyDescent="0.3">
      <c r="A124" s="53"/>
      <c r="B124" s="53"/>
      <c r="C124" s="46"/>
      <c r="D124" s="46"/>
      <c r="E124" s="46"/>
      <c r="F124" s="46"/>
      <c r="G124" s="46"/>
      <c r="H124" s="46"/>
      <c r="I124" s="46"/>
      <c r="J124" s="46"/>
      <c r="K124" s="46"/>
      <c r="L124" s="46"/>
      <c r="M124" s="46"/>
      <c r="N124" s="46"/>
      <c r="O124" s="46"/>
      <c r="P124" s="46"/>
      <c r="Q124" s="46"/>
      <c r="R124" s="46"/>
      <c r="S124" s="46"/>
      <c r="V124" s="45"/>
      <c r="W124" s="45"/>
      <c r="X124" s="45"/>
      <c r="Y124" s="45"/>
    </row>
    <row r="125" spans="1:25" s="42" customFormat="1" x14ac:dyDescent="0.3">
      <c r="A125" s="122" t="s">
        <v>4326</v>
      </c>
      <c r="B125" s="122"/>
      <c r="C125" s="46"/>
      <c r="D125" s="121">
        <v>1</v>
      </c>
      <c r="E125" s="107">
        <v>0.63289435246075865</v>
      </c>
      <c r="F125" s="46"/>
      <c r="G125" s="121">
        <v>0</v>
      </c>
      <c r="H125" s="107">
        <v>0</v>
      </c>
      <c r="I125" s="46"/>
      <c r="J125" s="121">
        <v>4</v>
      </c>
      <c r="K125" s="107">
        <v>1.26</v>
      </c>
      <c r="L125" s="46"/>
      <c r="M125" s="121">
        <v>1</v>
      </c>
      <c r="N125" s="107">
        <v>1.4995199999999998E-2</v>
      </c>
      <c r="O125" s="46"/>
      <c r="P125" s="121">
        <v>0</v>
      </c>
      <c r="Q125" s="107">
        <v>0</v>
      </c>
      <c r="R125" s="46"/>
      <c r="S125" s="107">
        <f>E125+H125+K125+N125+Q125</f>
        <v>1.9078895524607586</v>
      </c>
      <c r="V125" s="45"/>
      <c r="W125" s="45"/>
      <c r="X125" s="45"/>
      <c r="Y125" s="45"/>
    </row>
    <row r="126" spans="1:25" s="42" customFormat="1" x14ac:dyDescent="0.3">
      <c r="A126" s="122"/>
      <c r="B126" s="122"/>
      <c r="C126" s="46"/>
      <c r="D126" s="121"/>
      <c r="E126" s="107"/>
      <c r="F126" s="46"/>
      <c r="G126" s="121"/>
      <c r="H126" s="107"/>
      <c r="I126" s="46"/>
      <c r="J126" s="121"/>
      <c r="K126" s="107"/>
      <c r="L126" s="46"/>
      <c r="M126" s="121"/>
      <c r="N126" s="107"/>
      <c r="O126" s="46"/>
      <c r="P126" s="121"/>
      <c r="Q126" s="107"/>
      <c r="R126" s="46"/>
      <c r="S126" s="107"/>
      <c r="V126" s="45"/>
      <c r="W126" s="45"/>
      <c r="X126" s="45"/>
      <c r="Y126" s="45"/>
    </row>
    <row r="127" spans="1:25" s="42" customFormat="1" x14ac:dyDescent="0.3">
      <c r="A127" s="122"/>
      <c r="B127" s="122"/>
      <c r="C127" s="46"/>
      <c r="D127" s="121"/>
      <c r="E127" s="107"/>
      <c r="F127" s="46"/>
      <c r="G127" s="121"/>
      <c r="H127" s="107"/>
      <c r="I127" s="46"/>
      <c r="J127" s="121"/>
      <c r="K127" s="107"/>
      <c r="L127" s="46"/>
      <c r="M127" s="121"/>
      <c r="N127" s="107"/>
      <c r="O127" s="46"/>
      <c r="P127" s="121"/>
      <c r="Q127" s="107"/>
      <c r="R127" s="46"/>
      <c r="S127" s="107"/>
      <c r="V127" s="45"/>
      <c r="W127" s="45"/>
      <c r="X127" s="45"/>
      <c r="Y127" s="45"/>
    </row>
    <row r="128" spans="1:25" s="42" customFormat="1" x14ac:dyDescent="0.3">
      <c r="A128" s="122"/>
      <c r="B128" s="122"/>
      <c r="C128" s="46"/>
      <c r="D128" s="121"/>
      <c r="E128" s="107"/>
      <c r="F128" s="46"/>
      <c r="G128" s="121"/>
      <c r="H128" s="107"/>
      <c r="I128" s="46"/>
      <c r="J128" s="121"/>
      <c r="K128" s="107"/>
      <c r="L128" s="46"/>
      <c r="M128" s="121"/>
      <c r="N128" s="107"/>
      <c r="O128" s="46"/>
      <c r="P128" s="121"/>
      <c r="Q128" s="107"/>
      <c r="R128" s="46"/>
      <c r="S128" s="107"/>
      <c r="V128" s="45"/>
      <c r="W128" s="45"/>
      <c r="X128" s="45"/>
      <c r="Y128" s="45"/>
    </row>
    <row r="129" spans="1:25" s="42" customFormat="1" x14ac:dyDescent="0.3">
      <c r="A129" s="122"/>
      <c r="B129" s="122"/>
      <c r="C129" s="46"/>
      <c r="D129" s="121"/>
      <c r="E129" s="107"/>
      <c r="F129" s="46"/>
      <c r="G129" s="121"/>
      <c r="H129" s="107"/>
      <c r="I129" s="46"/>
      <c r="J129" s="121"/>
      <c r="K129" s="107"/>
      <c r="L129" s="46"/>
      <c r="M129" s="121"/>
      <c r="N129" s="107"/>
      <c r="O129" s="46"/>
      <c r="P129" s="121"/>
      <c r="Q129" s="107"/>
      <c r="R129" s="46"/>
      <c r="S129" s="107"/>
      <c r="V129" s="45"/>
      <c r="W129" s="45"/>
      <c r="X129" s="45"/>
      <c r="Y129" s="45"/>
    </row>
    <row r="130" spans="1:25" s="42" customFormat="1" x14ac:dyDescent="0.3">
      <c r="A130" s="46"/>
      <c r="B130" s="46"/>
      <c r="C130" s="46"/>
      <c r="D130" s="46"/>
      <c r="E130" s="46"/>
      <c r="F130" s="46"/>
      <c r="G130" s="46"/>
      <c r="H130" s="46"/>
      <c r="I130" s="46"/>
      <c r="J130" s="46"/>
      <c r="K130" s="46"/>
      <c r="L130" s="46"/>
      <c r="M130" s="46"/>
      <c r="N130" s="46"/>
      <c r="O130" s="46"/>
      <c r="P130" s="46"/>
      <c r="Q130" s="46"/>
      <c r="R130" s="46"/>
      <c r="S130" s="46"/>
      <c r="V130" s="45"/>
      <c r="W130" s="45"/>
      <c r="X130" s="45"/>
      <c r="Y130" s="45"/>
    </row>
    <row r="131" spans="1:25" s="42" customFormat="1" ht="15" customHeight="1" x14ac:dyDescent="0.3">
      <c r="A131" s="105" t="s">
        <v>4327</v>
      </c>
      <c r="B131" s="105"/>
      <c r="C131" s="46"/>
      <c r="D131" s="111" t="s">
        <v>4349</v>
      </c>
      <c r="E131" s="112"/>
      <c r="F131" s="112"/>
      <c r="G131" s="112"/>
      <c r="H131" s="112"/>
      <c r="I131" s="112"/>
      <c r="J131" s="112"/>
      <c r="K131" s="112"/>
      <c r="L131" s="112"/>
      <c r="M131" s="112"/>
      <c r="N131" s="112"/>
      <c r="O131" s="112"/>
      <c r="P131" s="112"/>
      <c r="Q131" s="113"/>
      <c r="R131" s="46"/>
      <c r="S131" s="107">
        <v>4.2249999999999996</v>
      </c>
      <c r="V131" s="45"/>
      <c r="W131" s="45"/>
      <c r="X131" s="45"/>
      <c r="Y131" s="45"/>
    </row>
    <row r="132" spans="1:25" s="42" customFormat="1" ht="15" customHeight="1" x14ac:dyDescent="0.3">
      <c r="A132" s="105"/>
      <c r="B132" s="105"/>
      <c r="C132" s="46"/>
      <c r="D132" s="114"/>
      <c r="E132" s="115"/>
      <c r="F132" s="115"/>
      <c r="G132" s="115"/>
      <c r="H132" s="115"/>
      <c r="I132" s="115"/>
      <c r="J132" s="115"/>
      <c r="K132" s="115"/>
      <c r="L132" s="115"/>
      <c r="M132" s="115"/>
      <c r="N132" s="115"/>
      <c r="O132" s="115"/>
      <c r="P132" s="115"/>
      <c r="Q132" s="116"/>
      <c r="R132" s="46"/>
      <c r="S132" s="107"/>
      <c r="V132" s="45"/>
      <c r="W132" s="45"/>
      <c r="X132" s="45"/>
      <c r="Y132" s="45"/>
    </row>
    <row r="133" spans="1:25" s="42" customFormat="1" ht="15" customHeight="1" x14ac:dyDescent="0.3">
      <c r="A133" s="105"/>
      <c r="B133" s="105"/>
      <c r="C133" s="46"/>
      <c r="D133" s="114"/>
      <c r="E133" s="115"/>
      <c r="F133" s="115"/>
      <c r="G133" s="115"/>
      <c r="H133" s="115"/>
      <c r="I133" s="115"/>
      <c r="J133" s="115"/>
      <c r="K133" s="115"/>
      <c r="L133" s="115"/>
      <c r="M133" s="115"/>
      <c r="N133" s="115"/>
      <c r="O133" s="115"/>
      <c r="P133" s="115"/>
      <c r="Q133" s="116"/>
      <c r="R133" s="46"/>
      <c r="S133" s="107"/>
      <c r="V133" s="45"/>
      <c r="W133" s="45"/>
      <c r="X133" s="45"/>
      <c r="Y133" s="45"/>
    </row>
    <row r="134" spans="1:25" s="42" customFormat="1" ht="15" customHeight="1" x14ac:dyDescent="0.3">
      <c r="A134" s="105"/>
      <c r="B134" s="105"/>
      <c r="C134" s="46"/>
      <c r="D134" s="114"/>
      <c r="E134" s="115"/>
      <c r="F134" s="115"/>
      <c r="G134" s="115"/>
      <c r="H134" s="115"/>
      <c r="I134" s="115"/>
      <c r="J134" s="115"/>
      <c r="K134" s="115"/>
      <c r="L134" s="115"/>
      <c r="M134" s="115"/>
      <c r="N134" s="115"/>
      <c r="O134" s="115"/>
      <c r="P134" s="115"/>
      <c r="Q134" s="116"/>
      <c r="R134" s="46"/>
      <c r="S134" s="107"/>
      <c r="V134" s="45"/>
      <c r="W134" s="45"/>
      <c r="X134" s="45"/>
      <c r="Y134" s="45"/>
    </row>
    <row r="135" spans="1:25" s="42" customFormat="1" ht="15" customHeight="1" x14ac:dyDescent="0.3">
      <c r="A135" s="105"/>
      <c r="B135" s="105"/>
      <c r="C135" s="46"/>
      <c r="D135" s="117"/>
      <c r="E135" s="118"/>
      <c r="F135" s="118"/>
      <c r="G135" s="118"/>
      <c r="H135" s="118"/>
      <c r="I135" s="118"/>
      <c r="J135" s="118"/>
      <c r="K135" s="118"/>
      <c r="L135" s="118"/>
      <c r="M135" s="118"/>
      <c r="N135" s="118"/>
      <c r="O135" s="118"/>
      <c r="P135" s="118"/>
      <c r="Q135" s="119"/>
      <c r="R135" s="46"/>
      <c r="S135" s="107"/>
      <c r="V135" s="45"/>
      <c r="W135" s="45"/>
      <c r="X135" s="45"/>
      <c r="Y135" s="45"/>
    </row>
    <row r="136" spans="1:25" s="42" customFormat="1" x14ac:dyDescent="0.3">
      <c r="A136" s="54"/>
      <c r="B136" s="54"/>
      <c r="C136" s="46"/>
      <c r="D136" s="55"/>
      <c r="E136" s="55"/>
      <c r="F136" s="55"/>
      <c r="G136" s="55"/>
      <c r="H136" s="55"/>
      <c r="I136" s="55"/>
      <c r="J136" s="55"/>
      <c r="K136" s="55"/>
      <c r="L136" s="55"/>
      <c r="M136" s="55"/>
      <c r="N136" s="55"/>
      <c r="O136" s="55"/>
      <c r="P136" s="55"/>
      <c r="Q136" s="55"/>
      <c r="R136" s="46"/>
      <c r="S136" s="56"/>
      <c r="V136" s="45"/>
      <c r="W136" s="45"/>
      <c r="X136" s="45"/>
      <c r="Y136" s="45"/>
    </row>
    <row r="137" spans="1:25" s="42" customFormat="1" ht="15" customHeight="1" x14ac:dyDescent="0.3">
      <c r="A137" s="105" t="s">
        <v>4328</v>
      </c>
      <c r="B137" s="105"/>
      <c r="C137" s="46"/>
      <c r="D137" s="120" t="s">
        <v>4329</v>
      </c>
      <c r="E137" s="120"/>
      <c r="F137" s="120"/>
      <c r="G137" s="120"/>
      <c r="H137" s="120"/>
      <c r="I137" s="120"/>
      <c r="J137" s="120"/>
      <c r="K137" s="120"/>
      <c r="L137" s="120"/>
      <c r="M137" s="120"/>
      <c r="N137" s="120"/>
      <c r="O137" s="120"/>
      <c r="P137" s="120"/>
      <c r="Q137" s="120"/>
      <c r="R137" s="46"/>
      <c r="S137" s="107">
        <v>1.2409729890000001</v>
      </c>
      <c r="V137" s="45"/>
      <c r="W137" s="45"/>
      <c r="X137" s="45"/>
      <c r="Y137" s="45"/>
    </row>
    <row r="138" spans="1:25" s="42" customFormat="1" ht="15" customHeight="1" x14ac:dyDescent="0.3">
      <c r="A138" s="105"/>
      <c r="B138" s="105"/>
      <c r="C138" s="46"/>
      <c r="D138" s="120"/>
      <c r="E138" s="120"/>
      <c r="F138" s="120"/>
      <c r="G138" s="120"/>
      <c r="H138" s="120"/>
      <c r="I138" s="120"/>
      <c r="J138" s="120"/>
      <c r="K138" s="120"/>
      <c r="L138" s="120"/>
      <c r="M138" s="120"/>
      <c r="N138" s="120"/>
      <c r="O138" s="120"/>
      <c r="P138" s="120"/>
      <c r="Q138" s="120"/>
      <c r="R138" s="46"/>
      <c r="S138" s="107"/>
      <c r="V138" s="45"/>
      <c r="W138" s="45"/>
      <c r="X138" s="45"/>
      <c r="Y138" s="45"/>
    </row>
    <row r="139" spans="1:25" s="42" customFormat="1" ht="15" customHeight="1" x14ac:dyDescent="0.3">
      <c r="A139" s="105"/>
      <c r="B139" s="105"/>
      <c r="C139" s="46"/>
      <c r="D139" s="120"/>
      <c r="E139" s="120"/>
      <c r="F139" s="120"/>
      <c r="G139" s="120"/>
      <c r="H139" s="120"/>
      <c r="I139" s="120"/>
      <c r="J139" s="120"/>
      <c r="K139" s="120"/>
      <c r="L139" s="120"/>
      <c r="M139" s="120"/>
      <c r="N139" s="120"/>
      <c r="O139" s="120"/>
      <c r="P139" s="120"/>
      <c r="Q139" s="120"/>
      <c r="R139" s="46"/>
      <c r="S139" s="107"/>
      <c r="V139" s="45"/>
      <c r="W139" s="45"/>
      <c r="X139" s="45"/>
      <c r="Y139" s="45"/>
    </row>
    <row r="140" spans="1:25" s="42" customFormat="1" ht="15" customHeight="1" x14ac:dyDescent="0.3">
      <c r="A140" s="105"/>
      <c r="B140" s="105"/>
      <c r="C140" s="46"/>
      <c r="D140" s="120"/>
      <c r="E140" s="120"/>
      <c r="F140" s="120"/>
      <c r="G140" s="120"/>
      <c r="H140" s="120"/>
      <c r="I140" s="120"/>
      <c r="J140" s="120"/>
      <c r="K140" s="120"/>
      <c r="L140" s="120"/>
      <c r="M140" s="120"/>
      <c r="N140" s="120"/>
      <c r="O140" s="120"/>
      <c r="P140" s="120"/>
      <c r="Q140" s="120"/>
      <c r="R140" s="46"/>
      <c r="S140" s="107"/>
      <c r="V140" s="45"/>
      <c r="W140" s="45"/>
      <c r="X140" s="45"/>
      <c r="Y140" s="45"/>
    </row>
    <row r="141" spans="1:25" s="42" customFormat="1" ht="15" customHeight="1" x14ac:dyDescent="0.3">
      <c r="A141" s="105"/>
      <c r="B141" s="105"/>
      <c r="C141" s="46"/>
      <c r="D141" s="120"/>
      <c r="E141" s="120"/>
      <c r="F141" s="120"/>
      <c r="G141" s="120"/>
      <c r="H141" s="120"/>
      <c r="I141" s="120"/>
      <c r="J141" s="120"/>
      <c r="K141" s="120"/>
      <c r="L141" s="120"/>
      <c r="M141" s="120"/>
      <c r="N141" s="120"/>
      <c r="O141" s="120"/>
      <c r="P141" s="120"/>
      <c r="Q141" s="120"/>
      <c r="R141" s="46"/>
      <c r="S141" s="107"/>
      <c r="V141" s="45"/>
      <c r="W141" s="45"/>
      <c r="X141" s="45"/>
      <c r="Y141" s="45"/>
    </row>
    <row r="142" spans="1:25" s="42" customFormat="1" x14ac:dyDescent="0.3">
      <c r="A142" s="46"/>
      <c r="B142" s="46"/>
      <c r="C142" s="46"/>
      <c r="D142" s="46"/>
      <c r="E142" s="46"/>
      <c r="F142" s="46"/>
      <c r="G142" s="46"/>
      <c r="H142" s="46"/>
      <c r="I142" s="46"/>
      <c r="J142" s="46"/>
      <c r="K142" s="46"/>
      <c r="L142" s="46"/>
      <c r="M142" s="46"/>
      <c r="N142" s="46"/>
      <c r="O142" s="46"/>
      <c r="P142" s="46"/>
      <c r="Q142" s="46"/>
      <c r="R142" s="46"/>
      <c r="S142" s="46"/>
      <c r="V142" s="45"/>
      <c r="W142" s="45"/>
      <c r="X142" s="45"/>
      <c r="Y142" s="45"/>
    </row>
    <row r="143" spans="1:25" s="42" customFormat="1" x14ac:dyDescent="0.3">
      <c r="A143" s="105" t="s">
        <v>4330</v>
      </c>
      <c r="B143" s="105"/>
      <c r="C143" s="46"/>
      <c r="D143" s="106" t="s">
        <v>4331</v>
      </c>
      <c r="E143" s="106"/>
      <c r="F143" s="106"/>
      <c r="G143" s="106"/>
      <c r="H143" s="106"/>
      <c r="I143" s="106"/>
      <c r="J143" s="106"/>
      <c r="K143" s="106"/>
      <c r="L143" s="106"/>
      <c r="M143" s="106"/>
      <c r="N143" s="106"/>
      <c r="O143" s="106"/>
      <c r="P143" s="106"/>
      <c r="Q143" s="106"/>
      <c r="R143" s="46"/>
      <c r="S143" s="107">
        <v>3.2684004478057163</v>
      </c>
      <c r="V143" s="45"/>
      <c r="W143" s="45"/>
      <c r="X143" s="45"/>
      <c r="Y143" s="45"/>
    </row>
    <row r="144" spans="1:25" s="42" customFormat="1" x14ac:dyDescent="0.3">
      <c r="A144" s="105"/>
      <c r="B144" s="105"/>
      <c r="C144" s="46"/>
      <c r="D144" s="106"/>
      <c r="E144" s="106"/>
      <c r="F144" s="106"/>
      <c r="G144" s="106"/>
      <c r="H144" s="106"/>
      <c r="I144" s="106"/>
      <c r="J144" s="106"/>
      <c r="K144" s="106"/>
      <c r="L144" s="106"/>
      <c r="M144" s="106"/>
      <c r="N144" s="106"/>
      <c r="O144" s="106"/>
      <c r="P144" s="106"/>
      <c r="Q144" s="106"/>
      <c r="R144" s="46"/>
      <c r="S144" s="107"/>
      <c r="V144" s="45"/>
      <c r="W144" s="45"/>
      <c r="X144" s="45"/>
      <c r="Y144" s="45"/>
    </row>
    <row r="145" spans="1:25" s="42" customFormat="1" x14ac:dyDescent="0.3">
      <c r="A145" s="105"/>
      <c r="B145" s="105"/>
      <c r="C145" s="46"/>
      <c r="D145" s="106"/>
      <c r="E145" s="106"/>
      <c r="F145" s="106"/>
      <c r="G145" s="106"/>
      <c r="H145" s="106"/>
      <c r="I145" s="106"/>
      <c r="J145" s="106"/>
      <c r="K145" s="106"/>
      <c r="L145" s="106"/>
      <c r="M145" s="106"/>
      <c r="N145" s="106"/>
      <c r="O145" s="106"/>
      <c r="P145" s="106"/>
      <c r="Q145" s="106"/>
      <c r="R145" s="46"/>
      <c r="S145" s="107"/>
      <c r="V145" s="45"/>
      <c r="W145" s="45"/>
      <c r="X145" s="45"/>
      <c r="Y145" s="45"/>
    </row>
    <row r="146" spans="1:25" s="42" customFormat="1" x14ac:dyDescent="0.3">
      <c r="A146" s="105"/>
      <c r="B146" s="105"/>
      <c r="C146" s="46"/>
      <c r="D146" s="106"/>
      <c r="E146" s="106"/>
      <c r="F146" s="106"/>
      <c r="G146" s="106"/>
      <c r="H146" s="106"/>
      <c r="I146" s="106"/>
      <c r="J146" s="106"/>
      <c r="K146" s="106"/>
      <c r="L146" s="106"/>
      <c r="M146" s="106"/>
      <c r="N146" s="106"/>
      <c r="O146" s="106"/>
      <c r="P146" s="106"/>
      <c r="Q146" s="106"/>
      <c r="R146" s="46"/>
      <c r="S146" s="107"/>
      <c r="V146" s="45"/>
      <c r="W146" s="45"/>
      <c r="X146" s="45"/>
      <c r="Y146" s="45"/>
    </row>
    <row r="147" spans="1:25" s="42" customFormat="1" x14ac:dyDescent="0.3">
      <c r="A147" s="105"/>
      <c r="B147" s="105"/>
      <c r="C147" s="46"/>
      <c r="D147" s="106"/>
      <c r="E147" s="106"/>
      <c r="F147" s="106"/>
      <c r="G147" s="106"/>
      <c r="H147" s="106"/>
      <c r="I147" s="106"/>
      <c r="J147" s="106"/>
      <c r="K147" s="106"/>
      <c r="L147" s="106"/>
      <c r="M147" s="106"/>
      <c r="N147" s="106"/>
      <c r="O147" s="106"/>
      <c r="P147" s="106"/>
      <c r="Q147" s="106"/>
      <c r="R147" s="46"/>
      <c r="S147" s="107"/>
      <c r="V147" s="45"/>
      <c r="W147" s="45"/>
      <c r="X147" s="45"/>
      <c r="Y147" s="45"/>
    </row>
    <row r="148" spans="1:25" s="42" customFormat="1" x14ac:dyDescent="0.3">
      <c r="A148" s="46"/>
      <c r="B148" s="46"/>
      <c r="C148" s="46"/>
      <c r="D148" s="46"/>
      <c r="E148" s="46"/>
      <c r="F148" s="46"/>
      <c r="G148" s="46"/>
      <c r="H148" s="46"/>
      <c r="I148" s="46"/>
      <c r="J148" s="46"/>
      <c r="K148" s="46"/>
      <c r="L148" s="46"/>
      <c r="M148" s="46"/>
      <c r="N148" s="46"/>
      <c r="O148" s="46"/>
      <c r="P148" s="46"/>
      <c r="Q148" s="46"/>
      <c r="R148" s="46"/>
      <c r="S148" s="46"/>
      <c r="V148" s="45"/>
      <c r="W148" s="45"/>
      <c r="X148" s="45"/>
      <c r="Y148" s="45"/>
    </row>
    <row r="149" spans="1:25" s="42" customFormat="1" ht="35.1" customHeight="1" x14ac:dyDescent="0.3">
      <c r="N149" s="108" t="s">
        <v>4332</v>
      </c>
      <c r="O149" s="109"/>
      <c r="P149" s="109"/>
      <c r="Q149" s="110"/>
      <c r="S149" s="57">
        <f>+D119+D125+G119+G125+J119+J125+M119+M125+P119+P125</f>
        <v>40</v>
      </c>
      <c r="V149" s="45"/>
      <c r="W149" s="45"/>
      <c r="X149" s="45"/>
      <c r="Y149" s="45"/>
    </row>
    <row r="150" spans="1:25" s="42" customFormat="1" ht="15" customHeight="1" x14ac:dyDescent="0.3">
      <c r="N150" s="58"/>
      <c r="O150" s="58"/>
      <c r="P150" s="58"/>
      <c r="Q150" s="58"/>
      <c r="S150" s="58"/>
      <c r="V150" s="45"/>
      <c r="W150" s="45"/>
      <c r="X150" s="45"/>
      <c r="Y150" s="45"/>
    </row>
    <row r="151" spans="1:25" s="42" customFormat="1" ht="35.1" customHeight="1" x14ac:dyDescent="0.3">
      <c r="A151" s="45"/>
      <c r="B151" s="45"/>
      <c r="D151" s="45"/>
      <c r="E151" s="45"/>
      <c r="G151" s="45"/>
      <c r="H151" s="45"/>
      <c r="J151" s="45"/>
      <c r="K151" s="45"/>
      <c r="M151" s="45"/>
      <c r="N151" s="108" t="s">
        <v>4333</v>
      </c>
      <c r="O151" s="109"/>
      <c r="P151" s="109"/>
      <c r="Q151" s="110"/>
      <c r="S151" s="59">
        <f>+S143+S131+S125+S119+S137</f>
        <v>21.84613993172723</v>
      </c>
      <c r="V151" s="45"/>
      <c r="W151" s="45"/>
      <c r="X151" s="45"/>
      <c r="Y151" s="45"/>
    </row>
    <row r="155" spans="1:25" s="42" customFormat="1" ht="17.399999999999999" x14ac:dyDescent="0.3">
      <c r="A155" s="60" t="s">
        <v>26</v>
      </c>
      <c r="B155" s="61"/>
      <c r="C155" s="62"/>
      <c r="D155" s="63">
        <v>2</v>
      </c>
      <c r="E155" s="63">
        <v>3</v>
      </c>
      <c r="F155" s="62"/>
      <c r="G155" s="62"/>
      <c r="H155" s="62"/>
      <c r="I155" s="62"/>
      <c r="J155" s="64">
        <v>6</v>
      </c>
      <c r="K155" s="64">
        <v>7</v>
      </c>
      <c r="L155" s="62"/>
      <c r="M155" s="64">
        <v>8</v>
      </c>
      <c r="N155" s="64">
        <v>9</v>
      </c>
      <c r="O155" s="62"/>
      <c r="P155" s="63">
        <v>10</v>
      </c>
      <c r="Q155" s="63">
        <v>11</v>
      </c>
      <c r="R155" s="62"/>
      <c r="S155" s="62"/>
      <c r="T155" s="62"/>
      <c r="V155" s="45"/>
      <c r="W155" s="45"/>
      <c r="X155" s="45"/>
      <c r="Y155" s="45"/>
    </row>
    <row r="157" spans="1:25" s="42" customFormat="1" x14ac:dyDescent="0.3">
      <c r="B157" s="43"/>
      <c r="V157" s="45"/>
      <c r="W157" s="45"/>
      <c r="X157" s="45"/>
      <c r="Y157" s="45"/>
    </row>
    <row r="158" spans="1:25" s="42" customFormat="1" x14ac:dyDescent="0.3">
      <c r="B158" s="43"/>
      <c r="V158" s="45"/>
      <c r="W158" s="45"/>
      <c r="X158" s="45"/>
      <c r="Y158" s="45"/>
    </row>
    <row r="159" spans="1:25" s="42" customFormat="1" ht="16.8" x14ac:dyDescent="0.3">
      <c r="A159" s="44"/>
      <c r="V159" s="45"/>
      <c r="W159" s="45"/>
      <c r="X159" s="45"/>
      <c r="Y159" s="45"/>
    </row>
    <row r="160" spans="1:25" s="42" customFormat="1" x14ac:dyDescent="0.3">
      <c r="A160" s="45"/>
      <c r="B160" s="43"/>
      <c r="V160" s="45"/>
      <c r="W160" s="45"/>
      <c r="X160" s="45"/>
      <c r="Y160" s="45"/>
    </row>
    <row r="161" spans="1:25" s="42" customFormat="1" x14ac:dyDescent="0.3">
      <c r="A161" s="45"/>
      <c r="B161" s="45"/>
      <c r="V161" s="45"/>
      <c r="W161" s="45"/>
      <c r="X161" s="45"/>
      <c r="Y161" s="45"/>
    </row>
    <row r="162" spans="1:25" s="42" customFormat="1" x14ac:dyDescent="0.3">
      <c r="B162" s="45"/>
      <c r="V162" s="45"/>
      <c r="W162" s="45"/>
      <c r="X162" s="45"/>
      <c r="Y162" s="45"/>
    </row>
    <row r="163" spans="1:25" s="42" customFormat="1" x14ac:dyDescent="0.3">
      <c r="A163" s="46"/>
      <c r="B163" s="47"/>
      <c r="C163" s="46"/>
      <c r="D163" s="46"/>
      <c r="E163" s="46"/>
      <c r="F163" s="46"/>
      <c r="G163" s="46"/>
      <c r="H163" s="46"/>
      <c r="I163" s="46"/>
      <c r="J163" s="46"/>
      <c r="K163" s="46"/>
      <c r="L163" s="46"/>
      <c r="M163" s="46"/>
      <c r="N163" s="46"/>
      <c r="O163" s="46"/>
      <c r="P163" s="46"/>
      <c r="Q163" s="46"/>
      <c r="R163" s="46"/>
      <c r="S163" s="46"/>
      <c r="V163" s="45"/>
      <c r="W163" s="45"/>
      <c r="X163" s="45"/>
      <c r="Y163" s="45"/>
    </row>
    <row r="164" spans="1:25" s="42" customFormat="1" ht="15.6" x14ac:dyDescent="0.3">
      <c r="A164" s="48" t="s">
        <v>4308</v>
      </c>
      <c r="B164" s="49" t="s">
        <v>4309</v>
      </c>
      <c r="C164" s="46"/>
      <c r="D164" s="127" t="s">
        <v>4310</v>
      </c>
      <c r="E164" s="127"/>
      <c r="F164" s="50"/>
      <c r="G164" s="127" t="s">
        <v>4311</v>
      </c>
      <c r="H164" s="127"/>
      <c r="I164" s="50"/>
      <c r="J164" s="127" t="s">
        <v>4312</v>
      </c>
      <c r="K164" s="127"/>
      <c r="L164" s="50"/>
      <c r="M164" s="127" t="s">
        <v>4313</v>
      </c>
      <c r="N164" s="127"/>
      <c r="O164" s="50"/>
      <c r="P164" s="127" t="s">
        <v>4314</v>
      </c>
      <c r="Q164" s="127"/>
      <c r="R164" s="49"/>
      <c r="S164" s="123" t="s">
        <v>4315</v>
      </c>
      <c r="V164" s="45"/>
      <c r="W164" s="45"/>
      <c r="X164" s="45"/>
      <c r="Y164" s="45"/>
    </row>
    <row r="165" spans="1:25" s="42" customFormat="1" ht="15.6" x14ac:dyDescent="0.3">
      <c r="A165" s="48" t="s">
        <v>4316</v>
      </c>
      <c r="B165" s="47"/>
      <c r="C165" s="46"/>
      <c r="D165" s="127"/>
      <c r="E165" s="127"/>
      <c r="F165" s="50"/>
      <c r="G165" s="127"/>
      <c r="H165" s="127"/>
      <c r="I165" s="50"/>
      <c r="J165" s="127"/>
      <c r="K165" s="127"/>
      <c r="L165" s="50"/>
      <c r="M165" s="127"/>
      <c r="N165" s="127"/>
      <c r="O165" s="50"/>
      <c r="P165" s="127"/>
      <c r="Q165" s="127"/>
      <c r="R165" s="49"/>
      <c r="S165" s="123"/>
      <c r="V165" s="45"/>
      <c r="W165" s="45"/>
      <c r="X165" s="45"/>
      <c r="Y165" s="45"/>
    </row>
    <row r="166" spans="1:25" s="42" customFormat="1" x14ac:dyDescent="0.3">
      <c r="A166" s="46"/>
      <c r="B166" s="47"/>
      <c r="C166" s="46"/>
      <c r="D166" s="127"/>
      <c r="E166" s="127"/>
      <c r="F166" s="50"/>
      <c r="G166" s="127"/>
      <c r="H166" s="127"/>
      <c r="I166" s="50"/>
      <c r="J166" s="127"/>
      <c r="K166" s="127"/>
      <c r="L166" s="50"/>
      <c r="M166" s="127"/>
      <c r="N166" s="127"/>
      <c r="O166" s="50"/>
      <c r="P166" s="127"/>
      <c r="Q166" s="127"/>
      <c r="R166" s="49"/>
      <c r="S166" s="123"/>
      <c r="V166" s="45"/>
      <c r="W166" s="45"/>
      <c r="X166" s="45"/>
      <c r="Y166" s="45"/>
    </row>
    <row r="167" spans="1:25" s="42" customFormat="1" x14ac:dyDescent="0.3">
      <c r="A167" s="124" t="s">
        <v>4341</v>
      </c>
      <c r="B167" s="125" t="str">
        <f>+A155</f>
        <v>ARAGUA</v>
      </c>
      <c r="C167" s="46"/>
      <c r="D167" s="51" t="s">
        <v>4317</v>
      </c>
      <c r="E167" s="51" t="s">
        <v>4318</v>
      </c>
      <c r="F167" s="52"/>
      <c r="G167" s="51" t="s">
        <v>4317</v>
      </c>
      <c r="H167" s="51" t="s">
        <v>4318</v>
      </c>
      <c r="I167" s="52"/>
      <c r="J167" s="51" t="s">
        <v>4317</v>
      </c>
      <c r="K167" s="51" t="s">
        <v>4318</v>
      </c>
      <c r="L167" s="52"/>
      <c r="M167" s="51" t="s">
        <v>4317</v>
      </c>
      <c r="N167" s="51" t="s">
        <v>4318</v>
      </c>
      <c r="O167" s="52"/>
      <c r="P167" s="51" t="s">
        <v>4317</v>
      </c>
      <c r="Q167" s="51" t="s">
        <v>4318</v>
      </c>
      <c r="R167" s="52"/>
      <c r="S167" s="51" t="s">
        <v>4315</v>
      </c>
      <c r="V167" s="45"/>
      <c r="W167" s="45"/>
      <c r="X167" s="45"/>
      <c r="Y167" s="45"/>
    </row>
    <row r="168" spans="1:25" s="42" customFormat="1" x14ac:dyDescent="0.3">
      <c r="A168" s="124"/>
      <c r="B168" s="126"/>
      <c r="C168" s="46"/>
      <c r="D168" s="51" t="s">
        <v>4319</v>
      </c>
      <c r="E168" s="51" t="s">
        <v>4320</v>
      </c>
      <c r="F168" s="52"/>
      <c r="G168" s="51" t="s">
        <v>4321</v>
      </c>
      <c r="H168" s="51" t="s">
        <v>4320</v>
      </c>
      <c r="I168" s="52"/>
      <c r="J168" s="51" t="s">
        <v>4322</v>
      </c>
      <c r="K168" s="51" t="s">
        <v>4320</v>
      </c>
      <c r="L168" s="52"/>
      <c r="M168" s="51" t="s">
        <v>4323</v>
      </c>
      <c r="N168" s="51" t="s">
        <v>4320</v>
      </c>
      <c r="O168" s="52"/>
      <c r="P168" s="51" t="s">
        <v>4324</v>
      </c>
      <c r="Q168" s="51" t="s">
        <v>4320</v>
      </c>
      <c r="R168" s="52"/>
      <c r="S168" s="51" t="s">
        <v>4320</v>
      </c>
      <c r="V168" s="45"/>
      <c r="W168" s="45"/>
      <c r="X168" s="45"/>
      <c r="Y168" s="45"/>
    </row>
    <row r="169" spans="1:25" s="42" customFormat="1" x14ac:dyDescent="0.3">
      <c r="A169" s="46"/>
      <c r="B169" s="46"/>
      <c r="C169" s="46"/>
      <c r="D169" s="46"/>
      <c r="E169" s="46"/>
      <c r="F169" s="46"/>
      <c r="G169" s="46"/>
      <c r="H169" s="46"/>
      <c r="I169" s="46"/>
      <c r="J169" s="46"/>
      <c r="K169" s="46"/>
      <c r="L169" s="46"/>
      <c r="M169" s="46"/>
      <c r="N169" s="46"/>
      <c r="O169" s="46"/>
      <c r="P169" s="46"/>
      <c r="Q169" s="46"/>
      <c r="R169" s="46"/>
      <c r="S169" s="46"/>
      <c r="V169" s="45"/>
      <c r="W169" s="45"/>
      <c r="X169" s="45"/>
      <c r="Y169" s="45"/>
    </row>
    <row r="170" spans="1:25" s="42" customFormat="1" x14ac:dyDescent="0.3">
      <c r="A170" s="122" t="s">
        <v>4325</v>
      </c>
      <c r="B170" s="122"/>
      <c r="C170" s="46"/>
      <c r="D170" s="121">
        <v>0</v>
      </c>
      <c r="E170" s="107">
        <v>0</v>
      </c>
      <c r="F170" s="46"/>
      <c r="G170" s="121">
        <v>14</v>
      </c>
      <c r="H170" s="107">
        <v>1.0774999999999999</v>
      </c>
      <c r="I170" s="46"/>
      <c r="J170" s="121">
        <v>0</v>
      </c>
      <c r="K170" s="107">
        <v>0</v>
      </c>
      <c r="L170" s="46"/>
      <c r="M170" s="121">
        <v>0</v>
      </c>
      <c r="N170" s="107">
        <v>0</v>
      </c>
      <c r="O170" s="46"/>
      <c r="P170" s="121">
        <v>2</v>
      </c>
      <c r="Q170" s="107">
        <v>2.4068000000000001</v>
      </c>
      <c r="R170" s="46"/>
      <c r="S170" s="107">
        <f>E170+H170+K170+N170+Q170</f>
        <v>3.4843000000000002</v>
      </c>
      <c r="V170" s="45"/>
      <c r="W170" s="45"/>
      <c r="X170" s="45"/>
      <c r="Y170" s="45"/>
    </row>
    <row r="171" spans="1:25" s="42" customFormat="1" x14ac:dyDescent="0.3">
      <c r="A171" s="122"/>
      <c r="B171" s="122"/>
      <c r="C171" s="46"/>
      <c r="D171" s="121"/>
      <c r="E171" s="107"/>
      <c r="F171" s="46"/>
      <c r="G171" s="121"/>
      <c r="H171" s="107"/>
      <c r="I171" s="46"/>
      <c r="J171" s="121"/>
      <c r="K171" s="107"/>
      <c r="L171" s="46"/>
      <c r="M171" s="121"/>
      <c r="N171" s="107"/>
      <c r="O171" s="46"/>
      <c r="P171" s="121"/>
      <c r="Q171" s="107"/>
      <c r="R171" s="46"/>
      <c r="S171" s="107"/>
      <c r="V171" s="45"/>
      <c r="W171" s="45"/>
      <c r="X171" s="45"/>
      <c r="Y171" s="45"/>
    </row>
    <row r="172" spans="1:25" s="42" customFormat="1" x14ac:dyDescent="0.3">
      <c r="A172" s="122"/>
      <c r="B172" s="122"/>
      <c r="C172" s="46"/>
      <c r="D172" s="121"/>
      <c r="E172" s="107"/>
      <c r="F172" s="46"/>
      <c r="G172" s="121"/>
      <c r="H172" s="107"/>
      <c r="I172" s="46"/>
      <c r="J172" s="121"/>
      <c r="K172" s="107"/>
      <c r="L172" s="46"/>
      <c r="M172" s="121"/>
      <c r="N172" s="107"/>
      <c r="O172" s="46"/>
      <c r="P172" s="121"/>
      <c r="Q172" s="107"/>
      <c r="R172" s="46"/>
      <c r="S172" s="107"/>
      <c r="V172" s="45"/>
      <c r="W172" s="45"/>
      <c r="X172" s="45"/>
      <c r="Y172" s="45"/>
    </row>
    <row r="173" spans="1:25" s="42" customFormat="1" x14ac:dyDescent="0.3">
      <c r="A173" s="122"/>
      <c r="B173" s="122"/>
      <c r="C173" s="46"/>
      <c r="D173" s="121"/>
      <c r="E173" s="107"/>
      <c r="F173" s="46"/>
      <c r="G173" s="121"/>
      <c r="H173" s="107"/>
      <c r="I173" s="46"/>
      <c r="J173" s="121"/>
      <c r="K173" s="107"/>
      <c r="L173" s="46"/>
      <c r="M173" s="121"/>
      <c r="N173" s="107"/>
      <c r="O173" s="46"/>
      <c r="P173" s="121"/>
      <c r="Q173" s="107"/>
      <c r="R173" s="46"/>
      <c r="S173" s="107"/>
      <c r="V173" s="45"/>
      <c r="W173" s="45"/>
      <c r="X173" s="45"/>
      <c r="Y173" s="45"/>
    </row>
    <row r="174" spans="1:25" s="42" customFormat="1" x14ac:dyDescent="0.3">
      <c r="A174" s="122"/>
      <c r="B174" s="122"/>
      <c r="C174" s="46"/>
      <c r="D174" s="121"/>
      <c r="E174" s="107"/>
      <c r="F174" s="46"/>
      <c r="G174" s="121"/>
      <c r="H174" s="107"/>
      <c r="I174" s="46"/>
      <c r="J174" s="121"/>
      <c r="K174" s="107"/>
      <c r="L174" s="46"/>
      <c r="M174" s="121"/>
      <c r="N174" s="107"/>
      <c r="O174" s="46"/>
      <c r="P174" s="121"/>
      <c r="Q174" s="107"/>
      <c r="R174" s="46"/>
      <c r="S174" s="107"/>
      <c r="V174" s="45"/>
      <c r="W174" s="45"/>
      <c r="X174" s="45"/>
      <c r="Y174" s="45"/>
    </row>
    <row r="175" spans="1:25" s="42" customFormat="1" x14ac:dyDescent="0.3">
      <c r="A175" s="53"/>
      <c r="B175" s="53"/>
      <c r="C175" s="46"/>
      <c r="D175" s="46"/>
      <c r="E175" s="46"/>
      <c r="F175" s="46"/>
      <c r="G175" s="46"/>
      <c r="H175" s="46"/>
      <c r="I175" s="46"/>
      <c r="J175" s="46"/>
      <c r="K175" s="46"/>
      <c r="L175" s="46"/>
      <c r="M175" s="46"/>
      <c r="N175" s="46"/>
      <c r="O175" s="46"/>
      <c r="P175" s="46"/>
      <c r="Q175" s="46"/>
      <c r="R175" s="46"/>
      <c r="S175" s="46"/>
      <c r="V175" s="45"/>
      <c r="W175" s="45"/>
      <c r="X175" s="45"/>
      <c r="Y175" s="45"/>
    </row>
    <row r="176" spans="1:25" s="42" customFormat="1" x14ac:dyDescent="0.3">
      <c r="A176" s="122" t="s">
        <v>4326</v>
      </c>
      <c r="B176" s="122"/>
      <c r="C176" s="46"/>
      <c r="D176" s="121">
        <v>1</v>
      </c>
      <c r="E176" s="107">
        <v>0.09</v>
      </c>
      <c r="F176" s="46"/>
      <c r="G176" s="121">
        <v>30</v>
      </c>
      <c r="H176" s="107">
        <v>3.5830000000000002</v>
      </c>
      <c r="I176" s="46"/>
      <c r="J176" s="121">
        <v>0</v>
      </c>
      <c r="K176" s="107">
        <v>0</v>
      </c>
      <c r="L176" s="46"/>
      <c r="M176" s="121">
        <v>1</v>
      </c>
      <c r="N176" s="107">
        <v>1.4613970000000001</v>
      </c>
      <c r="O176" s="46"/>
      <c r="P176" s="121">
        <v>0</v>
      </c>
      <c r="Q176" s="107">
        <v>0</v>
      </c>
      <c r="R176" s="46"/>
      <c r="S176" s="107">
        <f>E176+H176+K176+N176+Q176</f>
        <v>5.1343969999999999</v>
      </c>
      <c r="V176" s="45"/>
      <c r="W176" s="45"/>
      <c r="X176" s="45"/>
      <c r="Y176" s="45"/>
    </row>
    <row r="177" spans="1:25" s="42" customFormat="1" x14ac:dyDescent="0.3">
      <c r="A177" s="122"/>
      <c r="B177" s="122"/>
      <c r="C177" s="46"/>
      <c r="D177" s="121"/>
      <c r="E177" s="107"/>
      <c r="F177" s="46"/>
      <c r="G177" s="121"/>
      <c r="H177" s="107"/>
      <c r="I177" s="46"/>
      <c r="J177" s="121"/>
      <c r="K177" s="107"/>
      <c r="L177" s="46"/>
      <c r="M177" s="121"/>
      <c r="N177" s="107"/>
      <c r="O177" s="46"/>
      <c r="P177" s="121"/>
      <c r="Q177" s="107"/>
      <c r="R177" s="46"/>
      <c r="S177" s="107"/>
      <c r="V177" s="45"/>
      <c r="W177" s="45"/>
      <c r="X177" s="45"/>
      <c r="Y177" s="45"/>
    </row>
    <row r="178" spans="1:25" s="42" customFormat="1" x14ac:dyDescent="0.3">
      <c r="A178" s="122"/>
      <c r="B178" s="122"/>
      <c r="C178" s="46"/>
      <c r="D178" s="121"/>
      <c r="E178" s="107"/>
      <c r="F178" s="46"/>
      <c r="G178" s="121"/>
      <c r="H178" s="107"/>
      <c r="I178" s="46"/>
      <c r="J178" s="121"/>
      <c r="K178" s="107"/>
      <c r="L178" s="46"/>
      <c r="M178" s="121"/>
      <c r="N178" s="107"/>
      <c r="O178" s="46"/>
      <c r="P178" s="121"/>
      <c r="Q178" s="107"/>
      <c r="R178" s="46"/>
      <c r="S178" s="107"/>
      <c r="V178" s="45"/>
      <c r="W178" s="45"/>
      <c r="X178" s="45"/>
      <c r="Y178" s="45"/>
    </row>
    <row r="179" spans="1:25" s="42" customFormat="1" x14ac:dyDescent="0.3">
      <c r="A179" s="122"/>
      <c r="B179" s="122"/>
      <c r="C179" s="46"/>
      <c r="D179" s="121"/>
      <c r="E179" s="107"/>
      <c r="F179" s="46"/>
      <c r="G179" s="121"/>
      <c r="H179" s="107"/>
      <c r="I179" s="46"/>
      <c r="J179" s="121"/>
      <c r="K179" s="107"/>
      <c r="L179" s="46"/>
      <c r="M179" s="121"/>
      <c r="N179" s="107"/>
      <c r="O179" s="46"/>
      <c r="P179" s="121"/>
      <c r="Q179" s="107"/>
      <c r="R179" s="46"/>
      <c r="S179" s="107"/>
      <c r="V179" s="45"/>
      <c r="W179" s="45"/>
      <c r="X179" s="45"/>
      <c r="Y179" s="45"/>
    </row>
    <row r="180" spans="1:25" s="42" customFormat="1" x14ac:dyDescent="0.3">
      <c r="A180" s="122"/>
      <c r="B180" s="122"/>
      <c r="C180" s="46"/>
      <c r="D180" s="121"/>
      <c r="E180" s="107"/>
      <c r="F180" s="46"/>
      <c r="G180" s="121"/>
      <c r="H180" s="107"/>
      <c r="I180" s="46"/>
      <c r="J180" s="121"/>
      <c r="K180" s="107"/>
      <c r="L180" s="46"/>
      <c r="M180" s="121"/>
      <c r="N180" s="107"/>
      <c r="O180" s="46"/>
      <c r="P180" s="121"/>
      <c r="Q180" s="107"/>
      <c r="R180" s="46"/>
      <c r="S180" s="107"/>
      <c r="V180" s="45"/>
      <c r="W180" s="45"/>
      <c r="X180" s="45"/>
      <c r="Y180" s="45"/>
    </row>
    <row r="181" spans="1:25" s="42" customFormat="1" x14ac:dyDescent="0.3">
      <c r="A181" s="46"/>
      <c r="B181" s="46"/>
      <c r="C181" s="46"/>
      <c r="D181" s="46"/>
      <c r="E181" s="46"/>
      <c r="F181" s="46"/>
      <c r="G181" s="46"/>
      <c r="H181" s="46"/>
      <c r="I181" s="46"/>
      <c r="J181" s="46"/>
      <c r="K181" s="46"/>
      <c r="L181" s="46"/>
      <c r="M181" s="46"/>
      <c r="N181" s="46"/>
      <c r="O181" s="46"/>
      <c r="P181" s="46"/>
      <c r="Q181" s="46"/>
      <c r="R181" s="46"/>
      <c r="S181" s="46"/>
      <c r="V181" s="45"/>
      <c r="W181" s="45"/>
      <c r="X181" s="45"/>
      <c r="Y181" s="45"/>
    </row>
    <row r="182" spans="1:25" s="42" customFormat="1" ht="15" customHeight="1" x14ac:dyDescent="0.3">
      <c r="A182" s="105" t="s">
        <v>4327</v>
      </c>
      <c r="B182" s="105"/>
      <c r="C182" s="46"/>
      <c r="D182" s="111" t="s">
        <v>4350</v>
      </c>
      <c r="E182" s="112"/>
      <c r="F182" s="112"/>
      <c r="G182" s="112"/>
      <c r="H182" s="112"/>
      <c r="I182" s="112"/>
      <c r="J182" s="112"/>
      <c r="K182" s="112"/>
      <c r="L182" s="112"/>
      <c r="M182" s="112"/>
      <c r="N182" s="112"/>
      <c r="O182" s="112"/>
      <c r="P182" s="112"/>
      <c r="Q182" s="113"/>
      <c r="R182" s="46"/>
      <c r="S182" s="107">
        <v>7.875</v>
      </c>
      <c r="V182" s="45"/>
      <c r="W182" s="45"/>
      <c r="X182" s="45"/>
      <c r="Y182" s="45"/>
    </row>
    <row r="183" spans="1:25" s="42" customFormat="1" ht="15" customHeight="1" x14ac:dyDescent="0.3">
      <c r="A183" s="105"/>
      <c r="B183" s="105"/>
      <c r="C183" s="46"/>
      <c r="D183" s="114"/>
      <c r="E183" s="115"/>
      <c r="F183" s="115"/>
      <c r="G183" s="115"/>
      <c r="H183" s="115"/>
      <c r="I183" s="115"/>
      <c r="J183" s="115"/>
      <c r="K183" s="115"/>
      <c r="L183" s="115"/>
      <c r="M183" s="115"/>
      <c r="N183" s="115"/>
      <c r="O183" s="115"/>
      <c r="P183" s="115"/>
      <c r="Q183" s="116"/>
      <c r="R183" s="46"/>
      <c r="S183" s="107"/>
      <c r="V183" s="45"/>
      <c r="W183" s="45"/>
      <c r="X183" s="45"/>
      <c r="Y183" s="45"/>
    </row>
    <row r="184" spans="1:25" s="42" customFormat="1" ht="15" customHeight="1" x14ac:dyDescent="0.3">
      <c r="A184" s="105"/>
      <c r="B184" s="105"/>
      <c r="C184" s="46"/>
      <c r="D184" s="114"/>
      <c r="E184" s="115"/>
      <c r="F184" s="115"/>
      <c r="G184" s="115"/>
      <c r="H184" s="115"/>
      <c r="I184" s="115"/>
      <c r="J184" s="115"/>
      <c r="K184" s="115"/>
      <c r="L184" s="115"/>
      <c r="M184" s="115"/>
      <c r="N184" s="115"/>
      <c r="O184" s="115"/>
      <c r="P184" s="115"/>
      <c r="Q184" s="116"/>
      <c r="R184" s="46"/>
      <c r="S184" s="107"/>
      <c r="V184" s="45"/>
      <c r="W184" s="45"/>
      <c r="X184" s="45"/>
      <c r="Y184" s="45"/>
    </row>
    <row r="185" spans="1:25" s="42" customFormat="1" ht="15" customHeight="1" x14ac:dyDescent="0.3">
      <c r="A185" s="105"/>
      <c r="B185" s="105"/>
      <c r="C185" s="46"/>
      <c r="D185" s="114"/>
      <c r="E185" s="115"/>
      <c r="F185" s="115"/>
      <c r="G185" s="115"/>
      <c r="H185" s="115"/>
      <c r="I185" s="115"/>
      <c r="J185" s="115"/>
      <c r="K185" s="115"/>
      <c r="L185" s="115"/>
      <c r="M185" s="115"/>
      <c r="N185" s="115"/>
      <c r="O185" s="115"/>
      <c r="P185" s="115"/>
      <c r="Q185" s="116"/>
      <c r="R185" s="46"/>
      <c r="S185" s="107"/>
      <c r="V185" s="45"/>
      <c r="W185" s="45"/>
      <c r="X185" s="45"/>
      <c r="Y185" s="45"/>
    </row>
    <row r="186" spans="1:25" s="42" customFormat="1" ht="15" customHeight="1" x14ac:dyDescent="0.3">
      <c r="A186" s="105"/>
      <c r="B186" s="105"/>
      <c r="C186" s="46"/>
      <c r="D186" s="117"/>
      <c r="E186" s="118"/>
      <c r="F186" s="118"/>
      <c r="G186" s="118"/>
      <c r="H186" s="118"/>
      <c r="I186" s="118"/>
      <c r="J186" s="118"/>
      <c r="K186" s="118"/>
      <c r="L186" s="118"/>
      <c r="M186" s="118"/>
      <c r="N186" s="118"/>
      <c r="O186" s="118"/>
      <c r="P186" s="118"/>
      <c r="Q186" s="119"/>
      <c r="R186" s="46"/>
      <c r="S186" s="107"/>
      <c r="V186" s="45"/>
      <c r="W186" s="45"/>
      <c r="X186" s="45"/>
      <c r="Y186" s="45"/>
    </row>
    <row r="187" spans="1:25" s="42" customFormat="1" x14ac:dyDescent="0.3">
      <c r="A187" s="54"/>
      <c r="B187" s="54"/>
      <c r="C187" s="46"/>
      <c r="D187" s="55"/>
      <c r="E187" s="55"/>
      <c r="F187" s="55"/>
      <c r="G187" s="55"/>
      <c r="H187" s="55"/>
      <c r="I187" s="55"/>
      <c r="J187" s="55"/>
      <c r="K187" s="55"/>
      <c r="L187" s="55"/>
      <c r="M187" s="55"/>
      <c r="N187" s="55"/>
      <c r="O187" s="55"/>
      <c r="P187" s="55"/>
      <c r="Q187" s="55"/>
      <c r="R187" s="46"/>
      <c r="S187" s="56"/>
      <c r="V187" s="45"/>
      <c r="W187" s="45"/>
      <c r="X187" s="45"/>
      <c r="Y187" s="45"/>
    </row>
    <row r="188" spans="1:25" s="42" customFormat="1" ht="15" customHeight="1" x14ac:dyDescent="0.3">
      <c r="A188" s="105" t="s">
        <v>4328</v>
      </c>
      <c r="B188" s="105"/>
      <c r="C188" s="46"/>
      <c r="D188" s="120" t="s">
        <v>4329</v>
      </c>
      <c r="E188" s="120"/>
      <c r="F188" s="120"/>
      <c r="G188" s="120"/>
      <c r="H188" s="120"/>
      <c r="I188" s="120"/>
      <c r="J188" s="120"/>
      <c r="K188" s="120"/>
      <c r="L188" s="120"/>
      <c r="M188" s="120"/>
      <c r="N188" s="120"/>
      <c r="O188" s="120"/>
      <c r="P188" s="120"/>
      <c r="Q188" s="120"/>
      <c r="R188" s="46"/>
      <c r="S188" s="107">
        <v>0.28460769000000002</v>
      </c>
      <c r="V188" s="45"/>
      <c r="W188" s="45"/>
      <c r="X188" s="45"/>
      <c r="Y188" s="45"/>
    </row>
    <row r="189" spans="1:25" s="42" customFormat="1" ht="15" customHeight="1" x14ac:dyDescent="0.3">
      <c r="A189" s="105"/>
      <c r="B189" s="105"/>
      <c r="C189" s="46"/>
      <c r="D189" s="120"/>
      <c r="E189" s="120"/>
      <c r="F189" s="120"/>
      <c r="G189" s="120"/>
      <c r="H189" s="120"/>
      <c r="I189" s="120"/>
      <c r="J189" s="120"/>
      <c r="K189" s="120"/>
      <c r="L189" s="120"/>
      <c r="M189" s="120"/>
      <c r="N189" s="120"/>
      <c r="O189" s="120"/>
      <c r="P189" s="120"/>
      <c r="Q189" s="120"/>
      <c r="R189" s="46"/>
      <c r="S189" s="107"/>
      <c r="V189" s="45"/>
      <c r="W189" s="45"/>
      <c r="X189" s="45"/>
      <c r="Y189" s="45"/>
    </row>
    <row r="190" spans="1:25" s="42" customFormat="1" ht="15" customHeight="1" x14ac:dyDescent="0.3">
      <c r="A190" s="105"/>
      <c r="B190" s="105"/>
      <c r="C190" s="46"/>
      <c r="D190" s="120"/>
      <c r="E190" s="120"/>
      <c r="F190" s="120"/>
      <c r="G190" s="120"/>
      <c r="H190" s="120"/>
      <c r="I190" s="120"/>
      <c r="J190" s="120"/>
      <c r="K190" s="120"/>
      <c r="L190" s="120"/>
      <c r="M190" s="120"/>
      <c r="N190" s="120"/>
      <c r="O190" s="120"/>
      <c r="P190" s="120"/>
      <c r="Q190" s="120"/>
      <c r="R190" s="46"/>
      <c r="S190" s="107"/>
      <c r="V190" s="45"/>
      <c r="W190" s="45"/>
      <c r="X190" s="45"/>
      <c r="Y190" s="45"/>
    </row>
    <row r="191" spans="1:25" s="42" customFormat="1" ht="15" customHeight="1" x14ac:dyDescent="0.3">
      <c r="A191" s="105"/>
      <c r="B191" s="105"/>
      <c r="C191" s="46"/>
      <c r="D191" s="120"/>
      <c r="E191" s="120"/>
      <c r="F191" s="120"/>
      <c r="G191" s="120"/>
      <c r="H191" s="120"/>
      <c r="I191" s="120"/>
      <c r="J191" s="120"/>
      <c r="K191" s="120"/>
      <c r="L191" s="120"/>
      <c r="M191" s="120"/>
      <c r="N191" s="120"/>
      <c r="O191" s="120"/>
      <c r="P191" s="120"/>
      <c r="Q191" s="120"/>
      <c r="R191" s="46"/>
      <c r="S191" s="107"/>
      <c r="V191" s="45"/>
      <c r="W191" s="45"/>
      <c r="X191" s="45"/>
      <c r="Y191" s="45"/>
    </row>
    <row r="192" spans="1:25" s="42" customFormat="1" ht="15" customHeight="1" x14ac:dyDescent="0.3">
      <c r="A192" s="105"/>
      <c r="B192" s="105"/>
      <c r="C192" s="46"/>
      <c r="D192" s="120"/>
      <c r="E192" s="120"/>
      <c r="F192" s="120"/>
      <c r="G192" s="120"/>
      <c r="H192" s="120"/>
      <c r="I192" s="120"/>
      <c r="J192" s="120"/>
      <c r="K192" s="120"/>
      <c r="L192" s="120"/>
      <c r="M192" s="120"/>
      <c r="N192" s="120"/>
      <c r="O192" s="120"/>
      <c r="P192" s="120"/>
      <c r="Q192" s="120"/>
      <c r="R192" s="46"/>
      <c r="S192" s="107"/>
      <c r="V192" s="45"/>
      <c r="W192" s="45"/>
      <c r="X192" s="45"/>
      <c r="Y192" s="45"/>
    </row>
    <row r="193" spans="1:25" s="42" customFormat="1" x14ac:dyDescent="0.3">
      <c r="A193" s="46"/>
      <c r="B193" s="46"/>
      <c r="C193" s="46"/>
      <c r="D193" s="46"/>
      <c r="E193" s="46"/>
      <c r="F193" s="46"/>
      <c r="G193" s="46"/>
      <c r="H193" s="46"/>
      <c r="I193" s="46"/>
      <c r="J193" s="46"/>
      <c r="K193" s="46"/>
      <c r="L193" s="46"/>
      <c r="M193" s="46"/>
      <c r="N193" s="46"/>
      <c r="O193" s="46"/>
      <c r="P193" s="46"/>
      <c r="Q193" s="46"/>
      <c r="R193" s="46"/>
      <c r="S193" s="46"/>
      <c r="V193" s="45"/>
      <c r="W193" s="45"/>
      <c r="X193" s="45"/>
      <c r="Y193" s="45"/>
    </row>
    <row r="194" spans="1:25" s="42" customFormat="1" x14ac:dyDescent="0.3">
      <c r="A194" s="105" t="s">
        <v>4330</v>
      </c>
      <c r="B194" s="105"/>
      <c r="C194" s="46"/>
      <c r="D194" s="106" t="s">
        <v>4331</v>
      </c>
      <c r="E194" s="106"/>
      <c r="F194" s="106"/>
      <c r="G194" s="106"/>
      <c r="H194" s="106"/>
      <c r="I194" s="106"/>
      <c r="J194" s="106"/>
      <c r="K194" s="106"/>
      <c r="L194" s="106"/>
      <c r="M194" s="106"/>
      <c r="N194" s="106"/>
      <c r="O194" s="106"/>
      <c r="P194" s="106"/>
      <c r="Q194" s="106"/>
      <c r="R194" s="46"/>
      <c r="S194" s="107">
        <v>4.3860473074356934</v>
      </c>
      <c r="V194" s="45"/>
      <c r="W194" s="45"/>
      <c r="X194" s="45"/>
      <c r="Y194" s="45"/>
    </row>
    <row r="195" spans="1:25" s="42" customFormat="1" x14ac:dyDescent="0.3">
      <c r="A195" s="105"/>
      <c r="B195" s="105"/>
      <c r="C195" s="46"/>
      <c r="D195" s="106"/>
      <c r="E195" s="106"/>
      <c r="F195" s="106"/>
      <c r="G195" s="106"/>
      <c r="H195" s="106"/>
      <c r="I195" s="106"/>
      <c r="J195" s="106"/>
      <c r="K195" s="106"/>
      <c r="L195" s="106"/>
      <c r="M195" s="106"/>
      <c r="N195" s="106"/>
      <c r="O195" s="106"/>
      <c r="P195" s="106"/>
      <c r="Q195" s="106"/>
      <c r="R195" s="46"/>
      <c r="S195" s="107"/>
      <c r="V195" s="45"/>
      <c r="W195" s="45"/>
      <c r="X195" s="45"/>
      <c r="Y195" s="45"/>
    </row>
    <row r="196" spans="1:25" s="42" customFormat="1" x14ac:dyDescent="0.3">
      <c r="A196" s="105"/>
      <c r="B196" s="105"/>
      <c r="C196" s="46"/>
      <c r="D196" s="106"/>
      <c r="E196" s="106"/>
      <c r="F196" s="106"/>
      <c r="G196" s="106"/>
      <c r="H196" s="106"/>
      <c r="I196" s="106"/>
      <c r="J196" s="106"/>
      <c r="K196" s="106"/>
      <c r="L196" s="106"/>
      <c r="M196" s="106"/>
      <c r="N196" s="106"/>
      <c r="O196" s="106"/>
      <c r="P196" s="106"/>
      <c r="Q196" s="106"/>
      <c r="R196" s="46"/>
      <c r="S196" s="107"/>
      <c r="V196" s="45"/>
      <c r="W196" s="45"/>
      <c r="X196" s="45"/>
      <c r="Y196" s="45"/>
    </row>
    <row r="197" spans="1:25" s="42" customFormat="1" x14ac:dyDescent="0.3">
      <c r="A197" s="105"/>
      <c r="B197" s="105"/>
      <c r="C197" s="46"/>
      <c r="D197" s="106"/>
      <c r="E197" s="106"/>
      <c r="F197" s="106"/>
      <c r="G197" s="106"/>
      <c r="H197" s="106"/>
      <c r="I197" s="106"/>
      <c r="J197" s="106"/>
      <c r="K197" s="106"/>
      <c r="L197" s="106"/>
      <c r="M197" s="106"/>
      <c r="N197" s="106"/>
      <c r="O197" s="106"/>
      <c r="P197" s="106"/>
      <c r="Q197" s="106"/>
      <c r="R197" s="46"/>
      <c r="S197" s="107"/>
      <c r="V197" s="45"/>
      <c r="W197" s="45"/>
      <c r="X197" s="45"/>
      <c r="Y197" s="45"/>
    </row>
    <row r="198" spans="1:25" s="42" customFormat="1" x14ac:dyDescent="0.3">
      <c r="A198" s="105"/>
      <c r="B198" s="105"/>
      <c r="C198" s="46"/>
      <c r="D198" s="106"/>
      <c r="E198" s="106"/>
      <c r="F198" s="106"/>
      <c r="G198" s="106"/>
      <c r="H198" s="106"/>
      <c r="I198" s="106"/>
      <c r="J198" s="106"/>
      <c r="K198" s="106"/>
      <c r="L198" s="106"/>
      <c r="M198" s="106"/>
      <c r="N198" s="106"/>
      <c r="O198" s="106"/>
      <c r="P198" s="106"/>
      <c r="Q198" s="106"/>
      <c r="R198" s="46"/>
      <c r="S198" s="107"/>
      <c r="V198" s="45"/>
      <c r="W198" s="45"/>
      <c r="X198" s="45"/>
      <c r="Y198" s="45"/>
    </row>
    <row r="199" spans="1:25" s="42" customFormat="1" x14ac:dyDescent="0.3">
      <c r="A199" s="46"/>
      <c r="B199" s="46"/>
      <c r="C199" s="46"/>
      <c r="D199" s="46"/>
      <c r="E199" s="46"/>
      <c r="F199" s="46"/>
      <c r="G199" s="46"/>
      <c r="H199" s="46"/>
      <c r="I199" s="46"/>
      <c r="J199" s="46"/>
      <c r="K199" s="46"/>
      <c r="L199" s="46"/>
      <c r="M199" s="46"/>
      <c r="N199" s="46"/>
      <c r="O199" s="46"/>
      <c r="P199" s="46"/>
      <c r="Q199" s="46"/>
      <c r="R199" s="46"/>
      <c r="S199" s="46"/>
      <c r="V199" s="45"/>
      <c r="W199" s="45"/>
      <c r="X199" s="45"/>
      <c r="Y199" s="45"/>
    </row>
    <row r="200" spans="1:25" s="42" customFormat="1" ht="35.1" customHeight="1" x14ac:dyDescent="0.3">
      <c r="N200" s="108" t="s">
        <v>4332</v>
      </c>
      <c r="O200" s="109"/>
      <c r="P200" s="109"/>
      <c r="Q200" s="110"/>
      <c r="S200" s="57">
        <f>+D170+D176+G170+G176+J170+J176+M170+M176+P170+P176</f>
        <v>48</v>
      </c>
      <c r="V200" s="45"/>
      <c r="W200" s="45"/>
      <c r="X200" s="45"/>
      <c r="Y200" s="45"/>
    </row>
    <row r="201" spans="1:25" s="42" customFormat="1" ht="15" customHeight="1" x14ac:dyDescent="0.3">
      <c r="N201" s="58"/>
      <c r="O201" s="58"/>
      <c r="P201" s="58"/>
      <c r="Q201" s="58"/>
      <c r="S201" s="58"/>
      <c r="V201" s="45"/>
      <c r="W201" s="45"/>
      <c r="X201" s="45"/>
      <c r="Y201" s="45"/>
    </row>
    <row r="202" spans="1:25" s="42" customFormat="1" ht="35.1" customHeight="1" x14ac:dyDescent="0.3">
      <c r="A202" s="45"/>
      <c r="B202" s="45"/>
      <c r="D202" s="45"/>
      <c r="E202" s="45"/>
      <c r="G202" s="45"/>
      <c r="H202" s="45"/>
      <c r="J202" s="45"/>
      <c r="K202" s="45"/>
      <c r="M202" s="45"/>
      <c r="N202" s="108" t="s">
        <v>4333</v>
      </c>
      <c r="O202" s="109"/>
      <c r="P202" s="109"/>
      <c r="Q202" s="110"/>
      <c r="S202" s="59">
        <f>+S194+S182+S176+S170+S188</f>
        <v>21.164351997435695</v>
      </c>
      <c r="V202" s="45"/>
      <c r="W202" s="45"/>
      <c r="X202" s="45"/>
      <c r="Y202" s="45"/>
    </row>
    <row r="206" spans="1:25" s="42" customFormat="1" ht="17.399999999999999" x14ac:dyDescent="0.3">
      <c r="A206" s="60" t="s">
        <v>19</v>
      </c>
      <c r="B206" s="61"/>
      <c r="C206" s="62"/>
      <c r="D206" s="63">
        <v>2</v>
      </c>
      <c r="E206" s="63">
        <v>3</v>
      </c>
      <c r="F206" s="62"/>
      <c r="G206" s="62"/>
      <c r="H206" s="62"/>
      <c r="I206" s="62"/>
      <c r="J206" s="64">
        <v>6</v>
      </c>
      <c r="K206" s="64">
        <v>7</v>
      </c>
      <c r="L206" s="62"/>
      <c r="M206" s="64">
        <v>8</v>
      </c>
      <c r="N206" s="64">
        <v>9</v>
      </c>
      <c r="O206" s="62"/>
      <c r="P206" s="63">
        <v>10</v>
      </c>
      <c r="Q206" s="63">
        <v>11</v>
      </c>
      <c r="R206" s="62"/>
      <c r="S206" s="62"/>
      <c r="T206" s="62"/>
      <c r="V206" s="45"/>
      <c r="W206" s="45"/>
      <c r="X206" s="45"/>
      <c r="Y206" s="45"/>
    </row>
    <row r="208" spans="1:25" s="42" customFormat="1" x14ac:dyDescent="0.3">
      <c r="B208" s="43"/>
      <c r="V208" s="45"/>
      <c r="W208" s="45"/>
      <c r="X208" s="45"/>
      <c r="Y208" s="45"/>
    </row>
    <row r="209" spans="1:25" s="42" customFormat="1" x14ac:dyDescent="0.3">
      <c r="B209" s="43"/>
      <c r="V209" s="45"/>
      <c r="W209" s="45"/>
      <c r="X209" s="45"/>
      <c r="Y209" s="45"/>
    </row>
    <row r="210" spans="1:25" s="42" customFormat="1" ht="16.8" x14ac:dyDescent="0.3">
      <c r="A210" s="44"/>
      <c r="V210" s="45"/>
      <c r="W210" s="45"/>
      <c r="X210" s="45"/>
      <c r="Y210" s="45"/>
    </row>
    <row r="211" spans="1:25" s="42" customFormat="1" x14ac:dyDescent="0.3">
      <c r="A211" s="45"/>
      <c r="B211" s="43"/>
      <c r="V211" s="45"/>
      <c r="W211" s="45"/>
      <c r="X211" s="45"/>
      <c r="Y211" s="45"/>
    </row>
    <row r="212" spans="1:25" s="42" customFormat="1" x14ac:dyDescent="0.3">
      <c r="A212" s="45"/>
      <c r="B212" s="45"/>
      <c r="V212" s="45"/>
      <c r="W212" s="45"/>
      <c r="X212" s="45"/>
      <c r="Y212" s="45"/>
    </row>
    <row r="213" spans="1:25" s="42" customFormat="1" x14ac:dyDescent="0.3">
      <c r="B213" s="45"/>
      <c r="V213" s="45"/>
      <c r="W213" s="45"/>
      <c r="X213" s="45"/>
      <c r="Y213" s="45"/>
    </row>
    <row r="214" spans="1:25" s="42" customFormat="1" x14ac:dyDescent="0.3">
      <c r="A214" s="46"/>
      <c r="B214" s="47"/>
      <c r="C214" s="46"/>
      <c r="D214" s="46"/>
      <c r="E214" s="46"/>
      <c r="F214" s="46"/>
      <c r="G214" s="46"/>
      <c r="H214" s="46"/>
      <c r="I214" s="46"/>
      <c r="J214" s="46"/>
      <c r="K214" s="46"/>
      <c r="L214" s="46"/>
      <c r="M214" s="46"/>
      <c r="N214" s="46"/>
      <c r="O214" s="46"/>
      <c r="P214" s="46"/>
      <c r="Q214" s="46"/>
      <c r="R214" s="46"/>
      <c r="S214" s="46"/>
      <c r="V214" s="45"/>
      <c r="W214" s="45"/>
      <c r="X214" s="45"/>
      <c r="Y214" s="45"/>
    </row>
    <row r="215" spans="1:25" s="42" customFormat="1" ht="15.6" x14ac:dyDescent="0.3">
      <c r="A215" s="48" t="s">
        <v>4308</v>
      </c>
      <c r="B215" s="49" t="s">
        <v>4309</v>
      </c>
      <c r="C215" s="46"/>
      <c r="D215" s="127" t="s">
        <v>4310</v>
      </c>
      <c r="E215" s="127"/>
      <c r="F215" s="50"/>
      <c r="G215" s="127" t="s">
        <v>4311</v>
      </c>
      <c r="H215" s="127"/>
      <c r="I215" s="50"/>
      <c r="J215" s="127" t="s">
        <v>4312</v>
      </c>
      <c r="K215" s="127"/>
      <c r="L215" s="50"/>
      <c r="M215" s="127" t="s">
        <v>4313</v>
      </c>
      <c r="N215" s="127"/>
      <c r="O215" s="50"/>
      <c r="P215" s="127" t="s">
        <v>4314</v>
      </c>
      <c r="Q215" s="127"/>
      <c r="R215" s="49"/>
      <c r="S215" s="123" t="s">
        <v>4315</v>
      </c>
      <c r="V215" s="45"/>
      <c r="W215" s="45"/>
      <c r="X215" s="45"/>
      <c r="Y215" s="45"/>
    </row>
    <row r="216" spans="1:25" s="42" customFormat="1" ht="15.6" x14ac:dyDescent="0.3">
      <c r="A216" s="48" t="s">
        <v>4316</v>
      </c>
      <c r="B216" s="47"/>
      <c r="C216" s="46"/>
      <c r="D216" s="127"/>
      <c r="E216" s="127"/>
      <c r="F216" s="50"/>
      <c r="G216" s="127"/>
      <c r="H216" s="127"/>
      <c r="I216" s="50"/>
      <c r="J216" s="127"/>
      <c r="K216" s="127"/>
      <c r="L216" s="50"/>
      <c r="M216" s="127"/>
      <c r="N216" s="127"/>
      <c r="O216" s="50"/>
      <c r="P216" s="127"/>
      <c r="Q216" s="127"/>
      <c r="R216" s="49"/>
      <c r="S216" s="123"/>
      <c r="V216" s="45"/>
      <c r="W216" s="45"/>
      <c r="X216" s="45"/>
      <c r="Y216" s="45"/>
    </row>
    <row r="217" spans="1:25" s="42" customFormat="1" x14ac:dyDescent="0.3">
      <c r="A217" s="46"/>
      <c r="B217" s="47"/>
      <c r="C217" s="46"/>
      <c r="D217" s="127"/>
      <c r="E217" s="127"/>
      <c r="F217" s="50"/>
      <c r="G217" s="127"/>
      <c r="H217" s="127"/>
      <c r="I217" s="50"/>
      <c r="J217" s="127"/>
      <c r="K217" s="127"/>
      <c r="L217" s="50"/>
      <c r="M217" s="127"/>
      <c r="N217" s="127"/>
      <c r="O217" s="50"/>
      <c r="P217" s="127"/>
      <c r="Q217" s="127"/>
      <c r="R217" s="49"/>
      <c r="S217" s="123"/>
      <c r="V217" s="45"/>
      <c r="W217" s="45"/>
      <c r="X217" s="45"/>
      <c r="Y217" s="45"/>
    </row>
    <row r="218" spans="1:25" s="42" customFormat="1" x14ac:dyDescent="0.3">
      <c r="A218" s="124" t="s">
        <v>4341</v>
      </c>
      <c r="B218" s="125" t="str">
        <f>+A206</f>
        <v>BARINAS</v>
      </c>
      <c r="C218" s="46"/>
      <c r="D218" s="51" t="s">
        <v>4317</v>
      </c>
      <c r="E218" s="51" t="s">
        <v>4318</v>
      </c>
      <c r="F218" s="52"/>
      <c r="G218" s="51" t="s">
        <v>4317</v>
      </c>
      <c r="H218" s="51" t="s">
        <v>4318</v>
      </c>
      <c r="I218" s="52"/>
      <c r="J218" s="51" t="s">
        <v>4317</v>
      </c>
      <c r="K218" s="51" t="s">
        <v>4318</v>
      </c>
      <c r="L218" s="52"/>
      <c r="M218" s="51" t="s">
        <v>4317</v>
      </c>
      <c r="N218" s="51" t="s">
        <v>4318</v>
      </c>
      <c r="O218" s="52"/>
      <c r="P218" s="51" t="s">
        <v>4317</v>
      </c>
      <c r="Q218" s="51" t="s">
        <v>4318</v>
      </c>
      <c r="R218" s="52"/>
      <c r="S218" s="51" t="s">
        <v>4315</v>
      </c>
      <c r="V218" s="45"/>
      <c r="W218" s="45"/>
      <c r="X218" s="45"/>
      <c r="Y218" s="45"/>
    </row>
    <row r="219" spans="1:25" s="42" customFormat="1" x14ac:dyDescent="0.3">
      <c r="A219" s="124"/>
      <c r="B219" s="126"/>
      <c r="C219" s="46"/>
      <c r="D219" s="51" t="s">
        <v>4319</v>
      </c>
      <c r="E219" s="51" t="s">
        <v>4320</v>
      </c>
      <c r="F219" s="52"/>
      <c r="G219" s="51" t="s">
        <v>4321</v>
      </c>
      <c r="H219" s="51" t="s">
        <v>4320</v>
      </c>
      <c r="I219" s="52"/>
      <c r="J219" s="51" t="s">
        <v>4322</v>
      </c>
      <c r="K219" s="51" t="s">
        <v>4320</v>
      </c>
      <c r="L219" s="52"/>
      <c r="M219" s="51" t="s">
        <v>4323</v>
      </c>
      <c r="N219" s="51" t="s">
        <v>4320</v>
      </c>
      <c r="O219" s="52"/>
      <c r="P219" s="51" t="s">
        <v>4324</v>
      </c>
      <c r="Q219" s="51" t="s">
        <v>4320</v>
      </c>
      <c r="R219" s="52"/>
      <c r="S219" s="51" t="s">
        <v>4320</v>
      </c>
      <c r="V219" s="45"/>
      <c r="W219" s="45"/>
      <c r="X219" s="45"/>
      <c r="Y219" s="45"/>
    </row>
    <row r="220" spans="1:25" s="42" customFormat="1" x14ac:dyDescent="0.3">
      <c r="A220" s="46"/>
      <c r="B220" s="46"/>
      <c r="C220" s="46"/>
      <c r="D220" s="46"/>
      <c r="E220" s="46"/>
      <c r="F220" s="46"/>
      <c r="G220" s="46"/>
      <c r="H220" s="46"/>
      <c r="I220" s="46"/>
      <c r="J220" s="46"/>
      <c r="K220" s="46"/>
      <c r="L220" s="46"/>
      <c r="M220" s="46"/>
      <c r="N220" s="46"/>
      <c r="O220" s="46"/>
      <c r="P220" s="46"/>
      <c r="Q220" s="46"/>
      <c r="R220" s="46"/>
      <c r="S220" s="46"/>
      <c r="V220" s="45"/>
      <c r="W220" s="45"/>
      <c r="X220" s="45"/>
      <c r="Y220" s="45"/>
    </row>
    <row r="221" spans="1:25" s="42" customFormat="1" x14ac:dyDescent="0.3">
      <c r="A221" s="122" t="s">
        <v>4325</v>
      </c>
      <c r="B221" s="122"/>
      <c r="C221" s="46"/>
      <c r="D221" s="121">
        <v>4</v>
      </c>
      <c r="E221" s="107">
        <v>1.05</v>
      </c>
      <c r="F221" s="46"/>
      <c r="G221" s="121">
        <v>8</v>
      </c>
      <c r="H221" s="107">
        <v>1.7760294519650222</v>
      </c>
      <c r="I221" s="46"/>
      <c r="J221" s="121">
        <v>0</v>
      </c>
      <c r="K221" s="107">
        <v>0</v>
      </c>
      <c r="L221" s="46"/>
      <c r="M221" s="121">
        <v>0</v>
      </c>
      <c r="N221" s="107">
        <v>0</v>
      </c>
      <c r="O221" s="46"/>
      <c r="P221" s="121">
        <v>2</v>
      </c>
      <c r="Q221" s="107">
        <v>1.4321999999999999</v>
      </c>
      <c r="R221" s="46"/>
      <c r="S221" s="107">
        <f>E221+H221+K221+N221+Q221</f>
        <v>4.2582294519650219</v>
      </c>
      <c r="V221" s="45"/>
      <c r="W221" s="45"/>
      <c r="X221" s="45"/>
      <c r="Y221" s="45"/>
    </row>
    <row r="222" spans="1:25" s="42" customFormat="1" x14ac:dyDescent="0.3">
      <c r="A222" s="122"/>
      <c r="B222" s="122"/>
      <c r="C222" s="46"/>
      <c r="D222" s="121"/>
      <c r="E222" s="107"/>
      <c r="F222" s="46"/>
      <c r="G222" s="121"/>
      <c r="H222" s="107"/>
      <c r="I222" s="46"/>
      <c r="J222" s="121"/>
      <c r="K222" s="107"/>
      <c r="L222" s="46"/>
      <c r="M222" s="121"/>
      <c r="N222" s="107"/>
      <c r="O222" s="46"/>
      <c r="P222" s="121"/>
      <c r="Q222" s="107"/>
      <c r="R222" s="46"/>
      <c r="S222" s="107"/>
      <c r="V222" s="45"/>
      <c r="W222" s="45"/>
      <c r="X222" s="45"/>
      <c r="Y222" s="45"/>
    </row>
    <row r="223" spans="1:25" s="42" customFormat="1" x14ac:dyDescent="0.3">
      <c r="A223" s="122"/>
      <c r="B223" s="122"/>
      <c r="C223" s="46"/>
      <c r="D223" s="121"/>
      <c r="E223" s="107"/>
      <c r="F223" s="46"/>
      <c r="G223" s="121"/>
      <c r="H223" s="107"/>
      <c r="I223" s="46"/>
      <c r="J223" s="121"/>
      <c r="K223" s="107"/>
      <c r="L223" s="46"/>
      <c r="M223" s="121"/>
      <c r="N223" s="107"/>
      <c r="O223" s="46"/>
      <c r="P223" s="121"/>
      <c r="Q223" s="107"/>
      <c r="R223" s="46"/>
      <c r="S223" s="107"/>
      <c r="V223" s="45"/>
      <c r="W223" s="45"/>
      <c r="X223" s="45"/>
      <c r="Y223" s="45"/>
    </row>
    <row r="224" spans="1:25" s="42" customFormat="1" x14ac:dyDescent="0.3">
      <c r="A224" s="122"/>
      <c r="B224" s="122"/>
      <c r="C224" s="46"/>
      <c r="D224" s="121"/>
      <c r="E224" s="107"/>
      <c r="F224" s="46"/>
      <c r="G224" s="121"/>
      <c r="H224" s="107"/>
      <c r="I224" s="46"/>
      <c r="J224" s="121"/>
      <c r="K224" s="107"/>
      <c r="L224" s="46"/>
      <c r="M224" s="121"/>
      <c r="N224" s="107"/>
      <c r="O224" s="46"/>
      <c r="P224" s="121"/>
      <c r="Q224" s="107"/>
      <c r="R224" s="46"/>
      <c r="S224" s="107"/>
      <c r="V224" s="45"/>
      <c r="W224" s="45"/>
      <c r="X224" s="45"/>
      <c r="Y224" s="45"/>
    </row>
    <row r="225" spans="1:25" s="42" customFormat="1" x14ac:dyDescent="0.3">
      <c r="A225" s="122"/>
      <c r="B225" s="122"/>
      <c r="C225" s="46"/>
      <c r="D225" s="121"/>
      <c r="E225" s="107"/>
      <c r="F225" s="46"/>
      <c r="G225" s="121"/>
      <c r="H225" s="107"/>
      <c r="I225" s="46"/>
      <c r="J225" s="121"/>
      <c r="K225" s="107"/>
      <c r="L225" s="46"/>
      <c r="M225" s="121"/>
      <c r="N225" s="107"/>
      <c r="O225" s="46"/>
      <c r="P225" s="121"/>
      <c r="Q225" s="107"/>
      <c r="R225" s="46"/>
      <c r="S225" s="107"/>
      <c r="V225" s="45"/>
      <c r="W225" s="45"/>
      <c r="X225" s="45"/>
      <c r="Y225" s="45"/>
    </row>
    <row r="226" spans="1:25" s="42" customFormat="1" x14ac:dyDescent="0.3">
      <c r="A226" s="53"/>
      <c r="B226" s="53"/>
      <c r="C226" s="46"/>
      <c r="D226" s="46"/>
      <c r="E226" s="46"/>
      <c r="F226" s="46"/>
      <c r="G226" s="46"/>
      <c r="H226" s="46"/>
      <c r="I226" s="46"/>
      <c r="J226" s="46"/>
      <c r="K226" s="46"/>
      <c r="L226" s="46"/>
      <c r="M226" s="46"/>
      <c r="N226" s="46"/>
      <c r="O226" s="46"/>
      <c r="P226" s="46"/>
      <c r="Q226" s="46"/>
      <c r="R226" s="46"/>
      <c r="S226" s="46"/>
      <c r="V226" s="45"/>
      <c r="W226" s="45"/>
      <c r="X226" s="45"/>
      <c r="Y226" s="45"/>
    </row>
    <row r="227" spans="1:25" s="42" customFormat="1" x14ac:dyDescent="0.3">
      <c r="A227" s="122" t="s">
        <v>4326</v>
      </c>
      <c r="B227" s="122"/>
      <c r="C227" s="46"/>
      <c r="D227" s="121">
        <v>0</v>
      </c>
      <c r="E227" s="107">
        <v>0</v>
      </c>
      <c r="F227" s="46"/>
      <c r="G227" s="121">
        <v>4</v>
      </c>
      <c r="H227" s="107">
        <v>0.23609186699662887</v>
      </c>
      <c r="I227" s="46"/>
      <c r="J227" s="121">
        <v>2</v>
      </c>
      <c r="K227" s="107">
        <v>1.26</v>
      </c>
      <c r="L227" s="46"/>
      <c r="M227" s="121">
        <v>1</v>
      </c>
      <c r="N227" s="107">
        <v>0.99718079999999998</v>
      </c>
      <c r="O227" s="46"/>
      <c r="P227" s="121">
        <v>0</v>
      </c>
      <c r="Q227" s="107">
        <v>0</v>
      </c>
      <c r="R227" s="46"/>
      <c r="S227" s="107">
        <f>E227+H227+K227+N227+Q227</f>
        <v>2.4932726669966288</v>
      </c>
      <c r="V227" s="45"/>
      <c r="W227" s="45"/>
      <c r="X227" s="45"/>
      <c r="Y227" s="45"/>
    </row>
    <row r="228" spans="1:25" s="42" customFormat="1" x14ac:dyDescent="0.3">
      <c r="A228" s="122"/>
      <c r="B228" s="122"/>
      <c r="C228" s="46"/>
      <c r="D228" s="121"/>
      <c r="E228" s="107"/>
      <c r="F228" s="46"/>
      <c r="G228" s="121"/>
      <c r="H228" s="107"/>
      <c r="I228" s="46"/>
      <c r="J228" s="121"/>
      <c r="K228" s="107"/>
      <c r="L228" s="46"/>
      <c r="M228" s="121"/>
      <c r="N228" s="107"/>
      <c r="O228" s="46"/>
      <c r="P228" s="121"/>
      <c r="Q228" s="107"/>
      <c r="R228" s="46"/>
      <c r="S228" s="107"/>
      <c r="V228" s="45"/>
      <c r="W228" s="45"/>
      <c r="X228" s="45"/>
      <c r="Y228" s="45"/>
    </row>
    <row r="229" spans="1:25" s="42" customFormat="1" x14ac:dyDescent="0.3">
      <c r="A229" s="122"/>
      <c r="B229" s="122"/>
      <c r="C229" s="46"/>
      <c r="D229" s="121"/>
      <c r="E229" s="107"/>
      <c r="F229" s="46"/>
      <c r="G229" s="121"/>
      <c r="H229" s="107"/>
      <c r="I229" s="46"/>
      <c r="J229" s="121"/>
      <c r="K229" s="107"/>
      <c r="L229" s="46"/>
      <c r="M229" s="121"/>
      <c r="N229" s="107"/>
      <c r="O229" s="46"/>
      <c r="P229" s="121"/>
      <c r="Q229" s="107"/>
      <c r="R229" s="46"/>
      <c r="S229" s="107"/>
      <c r="V229" s="45"/>
      <c r="W229" s="45"/>
      <c r="X229" s="45"/>
      <c r="Y229" s="45"/>
    </row>
    <row r="230" spans="1:25" s="42" customFormat="1" x14ac:dyDescent="0.3">
      <c r="A230" s="122"/>
      <c r="B230" s="122"/>
      <c r="C230" s="46"/>
      <c r="D230" s="121"/>
      <c r="E230" s="107"/>
      <c r="F230" s="46"/>
      <c r="G230" s="121"/>
      <c r="H230" s="107"/>
      <c r="I230" s="46"/>
      <c r="J230" s="121"/>
      <c r="K230" s="107"/>
      <c r="L230" s="46"/>
      <c r="M230" s="121"/>
      <c r="N230" s="107"/>
      <c r="O230" s="46"/>
      <c r="P230" s="121"/>
      <c r="Q230" s="107"/>
      <c r="R230" s="46"/>
      <c r="S230" s="107"/>
      <c r="V230" s="45"/>
      <c r="W230" s="45"/>
      <c r="X230" s="45"/>
      <c r="Y230" s="45"/>
    </row>
    <row r="231" spans="1:25" s="42" customFormat="1" x14ac:dyDescent="0.3">
      <c r="A231" s="122"/>
      <c r="B231" s="122"/>
      <c r="C231" s="46"/>
      <c r="D231" s="121"/>
      <c r="E231" s="107"/>
      <c r="F231" s="46"/>
      <c r="G231" s="121"/>
      <c r="H231" s="107"/>
      <c r="I231" s="46"/>
      <c r="J231" s="121"/>
      <c r="K231" s="107"/>
      <c r="L231" s="46"/>
      <c r="M231" s="121"/>
      <c r="N231" s="107"/>
      <c r="O231" s="46"/>
      <c r="P231" s="121"/>
      <c r="Q231" s="107"/>
      <c r="R231" s="46"/>
      <c r="S231" s="107"/>
      <c r="V231" s="45"/>
      <c r="W231" s="45"/>
      <c r="X231" s="45"/>
      <c r="Y231" s="45"/>
    </row>
    <row r="232" spans="1:25" s="42" customFormat="1" x14ac:dyDescent="0.3">
      <c r="A232" s="46"/>
      <c r="B232" s="46"/>
      <c r="C232" s="46"/>
      <c r="D232" s="46"/>
      <c r="E232" s="46"/>
      <c r="F232" s="46"/>
      <c r="G232" s="46"/>
      <c r="H232" s="46"/>
      <c r="I232" s="46"/>
      <c r="J232" s="46"/>
      <c r="K232" s="46"/>
      <c r="L232" s="46"/>
      <c r="M232" s="46"/>
      <c r="N232" s="46"/>
      <c r="O232" s="46"/>
      <c r="P232" s="46"/>
      <c r="Q232" s="46"/>
      <c r="R232" s="46"/>
      <c r="S232" s="46"/>
      <c r="V232" s="45"/>
      <c r="W232" s="45"/>
      <c r="X232" s="45"/>
      <c r="Y232" s="45"/>
    </row>
    <row r="233" spans="1:25" s="42" customFormat="1" ht="15" customHeight="1" x14ac:dyDescent="0.3">
      <c r="A233" s="105" t="s">
        <v>4327</v>
      </c>
      <c r="B233" s="105"/>
      <c r="C233" s="46"/>
      <c r="D233" s="111" t="s">
        <v>4351</v>
      </c>
      <c r="E233" s="112"/>
      <c r="F233" s="112"/>
      <c r="G233" s="112"/>
      <c r="H233" s="112"/>
      <c r="I233" s="112"/>
      <c r="J233" s="112"/>
      <c r="K233" s="112"/>
      <c r="L233" s="112"/>
      <c r="M233" s="112"/>
      <c r="N233" s="112"/>
      <c r="O233" s="112"/>
      <c r="P233" s="112"/>
      <c r="Q233" s="113"/>
      <c r="R233" s="46"/>
      <c r="S233" s="107">
        <v>2.4125000000000001</v>
      </c>
      <c r="V233" s="45"/>
      <c r="W233" s="45"/>
      <c r="X233" s="45"/>
      <c r="Y233" s="45"/>
    </row>
    <row r="234" spans="1:25" s="42" customFormat="1" ht="15" customHeight="1" x14ac:dyDescent="0.3">
      <c r="A234" s="105"/>
      <c r="B234" s="105"/>
      <c r="C234" s="46"/>
      <c r="D234" s="114"/>
      <c r="E234" s="115"/>
      <c r="F234" s="115"/>
      <c r="G234" s="115"/>
      <c r="H234" s="115"/>
      <c r="I234" s="115"/>
      <c r="J234" s="115"/>
      <c r="K234" s="115"/>
      <c r="L234" s="115"/>
      <c r="M234" s="115"/>
      <c r="N234" s="115"/>
      <c r="O234" s="115"/>
      <c r="P234" s="115"/>
      <c r="Q234" s="116"/>
      <c r="R234" s="46"/>
      <c r="S234" s="107"/>
      <c r="V234" s="45"/>
      <c r="W234" s="45"/>
      <c r="X234" s="45"/>
      <c r="Y234" s="45"/>
    </row>
    <row r="235" spans="1:25" s="42" customFormat="1" ht="15" customHeight="1" x14ac:dyDescent="0.3">
      <c r="A235" s="105"/>
      <c r="B235" s="105"/>
      <c r="C235" s="46"/>
      <c r="D235" s="114"/>
      <c r="E235" s="115"/>
      <c r="F235" s="115"/>
      <c r="G235" s="115"/>
      <c r="H235" s="115"/>
      <c r="I235" s="115"/>
      <c r="J235" s="115"/>
      <c r="K235" s="115"/>
      <c r="L235" s="115"/>
      <c r="M235" s="115"/>
      <c r="N235" s="115"/>
      <c r="O235" s="115"/>
      <c r="P235" s="115"/>
      <c r="Q235" s="116"/>
      <c r="R235" s="46"/>
      <c r="S235" s="107"/>
      <c r="V235" s="45"/>
      <c r="W235" s="45"/>
      <c r="X235" s="45"/>
      <c r="Y235" s="45"/>
    </row>
    <row r="236" spans="1:25" s="42" customFormat="1" ht="15" customHeight="1" x14ac:dyDescent="0.3">
      <c r="A236" s="105"/>
      <c r="B236" s="105"/>
      <c r="C236" s="46"/>
      <c r="D236" s="114"/>
      <c r="E236" s="115"/>
      <c r="F236" s="115"/>
      <c r="G236" s="115"/>
      <c r="H236" s="115"/>
      <c r="I236" s="115"/>
      <c r="J236" s="115"/>
      <c r="K236" s="115"/>
      <c r="L236" s="115"/>
      <c r="M236" s="115"/>
      <c r="N236" s="115"/>
      <c r="O236" s="115"/>
      <c r="P236" s="115"/>
      <c r="Q236" s="116"/>
      <c r="R236" s="46"/>
      <c r="S236" s="107"/>
      <c r="V236" s="45"/>
      <c r="W236" s="45"/>
      <c r="X236" s="45"/>
      <c r="Y236" s="45"/>
    </row>
    <row r="237" spans="1:25" s="42" customFormat="1" ht="15" customHeight="1" x14ac:dyDescent="0.3">
      <c r="A237" s="105"/>
      <c r="B237" s="105"/>
      <c r="C237" s="46"/>
      <c r="D237" s="117"/>
      <c r="E237" s="118"/>
      <c r="F237" s="118"/>
      <c r="G237" s="118"/>
      <c r="H237" s="118"/>
      <c r="I237" s="118"/>
      <c r="J237" s="118"/>
      <c r="K237" s="118"/>
      <c r="L237" s="118"/>
      <c r="M237" s="118"/>
      <c r="N237" s="118"/>
      <c r="O237" s="118"/>
      <c r="P237" s="118"/>
      <c r="Q237" s="119"/>
      <c r="R237" s="46"/>
      <c r="S237" s="107"/>
      <c r="V237" s="45"/>
      <c r="W237" s="45"/>
      <c r="X237" s="45"/>
      <c r="Y237" s="45"/>
    </row>
    <row r="238" spans="1:25" s="42" customFormat="1" x14ac:dyDescent="0.3">
      <c r="A238" s="54"/>
      <c r="B238" s="54"/>
      <c r="C238" s="46"/>
      <c r="D238" s="55"/>
      <c r="E238" s="55"/>
      <c r="F238" s="55"/>
      <c r="G238" s="55"/>
      <c r="H238" s="55"/>
      <c r="I238" s="55"/>
      <c r="J238" s="55"/>
      <c r="K238" s="55"/>
      <c r="L238" s="55"/>
      <c r="M238" s="55"/>
      <c r="N238" s="55"/>
      <c r="O238" s="55"/>
      <c r="P238" s="55"/>
      <c r="Q238" s="55"/>
      <c r="R238" s="46"/>
      <c r="S238" s="56"/>
      <c r="V238" s="45"/>
      <c r="W238" s="45"/>
      <c r="X238" s="45"/>
      <c r="Y238" s="45"/>
    </row>
    <row r="239" spans="1:25" s="42" customFormat="1" ht="15" customHeight="1" x14ac:dyDescent="0.3">
      <c r="A239" s="105" t="s">
        <v>4328</v>
      </c>
      <c r="B239" s="105"/>
      <c r="C239" s="46"/>
      <c r="D239" s="120" t="s">
        <v>4329</v>
      </c>
      <c r="E239" s="120"/>
      <c r="F239" s="120"/>
      <c r="G239" s="120"/>
      <c r="H239" s="120"/>
      <c r="I239" s="120"/>
      <c r="J239" s="120"/>
      <c r="K239" s="120"/>
      <c r="L239" s="120"/>
      <c r="M239" s="120"/>
      <c r="N239" s="120"/>
      <c r="O239" s="120"/>
      <c r="P239" s="120"/>
      <c r="Q239" s="120"/>
      <c r="R239" s="46"/>
      <c r="S239" s="107">
        <v>0.6502514658461539</v>
      </c>
      <c r="V239" s="45"/>
      <c r="W239" s="45"/>
      <c r="X239" s="45"/>
      <c r="Y239" s="45"/>
    </row>
    <row r="240" spans="1:25" s="42" customFormat="1" ht="15" customHeight="1" x14ac:dyDescent="0.3">
      <c r="A240" s="105"/>
      <c r="B240" s="105"/>
      <c r="C240" s="46"/>
      <c r="D240" s="120"/>
      <c r="E240" s="120"/>
      <c r="F240" s="120"/>
      <c r="G240" s="120"/>
      <c r="H240" s="120"/>
      <c r="I240" s="120"/>
      <c r="J240" s="120"/>
      <c r="K240" s="120"/>
      <c r="L240" s="120"/>
      <c r="M240" s="120"/>
      <c r="N240" s="120"/>
      <c r="O240" s="120"/>
      <c r="P240" s="120"/>
      <c r="Q240" s="120"/>
      <c r="R240" s="46"/>
      <c r="S240" s="107"/>
      <c r="V240" s="45"/>
      <c r="W240" s="45"/>
      <c r="X240" s="45"/>
      <c r="Y240" s="45"/>
    </row>
    <row r="241" spans="1:25" s="42" customFormat="1" ht="15" customHeight="1" x14ac:dyDescent="0.3">
      <c r="A241" s="105"/>
      <c r="B241" s="105"/>
      <c r="C241" s="46"/>
      <c r="D241" s="120"/>
      <c r="E241" s="120"/>
      <c r="F241" s="120"/>
      <c r="G241" s="120"/>
      <c r="H241" s="120"/>
      <c r="I241" s="120"/>
      <c r="J241" s="120"/>
      <c r="K241" s="120"/>
      <c r="L241" s="120"/>
      <c r="M241" s="120"/>
      <c r="N241" s="120"/>
      <c r="O241" s="120"/>
      <c r="P241" s="120"/>
      <c r="Q241" s="120"/>
      <c r="R241" s="46"/>
      <c r="S241" s="107"/>
      <c r="V241" s="45"/>
      <c r="W241" s="45"/>
      <c r="X241" s="45"/>
      <c r="Y241" s="45"/>
    </row>
    <row r="242" spans="1:25" s="42" customFormat="1" ht="15" customHeight="1" x14ac:dyDescent="0.3">
      <c r="A242" s="105"/>
      <c r="B242" s="105"/>
      <c r="C242" s="46"/>
      <c r="D242" s="120"/>
      <c r="E242" s="120"/>
      <c r="F242" s="120"/>
      <c r="G242" s="120"/>
      <c r="H242" s="120"/>
      <c r="I242" s="120"/>
      <c r="J242" s="120"/>
      <c r="K242" s="120"/>
      <c r="L242" s="120"/>
      <c r="M242" s="120"/>
      <c r="N242" s="120"/>
      <c r="O242" s="120"/>
      <c r="P242" s="120"/>
      <c r="Q242" s="120"/>
      <c r="R242" s="46"/>
      <c r="S242" s="107"/>
      <c r="V242" s="45"/>
      <c r="W242" s="45"/>
      <c r="X242" s="45"/>
      <c r="Y242" s="45"/>
    </row>
    <row r="243" spans="1:25" s="42" customFormat="1" ht="15" customHeight="1" x14ac:dyDescent="0.3">
      <c r="A243" s="105"/>
      <c r="B243" s="105"/>
      <c r="C243" s="46"/>
      <c r="D243" s="120"/>
      <c r="E243" s="120"/>
      <c r="F243" s="120"/>
      <c r="G243" s="120"/>
      <c r="H243" s="120"/>
      <c r="I243" s="120"/>
      <c r="J243" s="120"/>
      <c r="K243" s="120"/>
      <c r="L243" s="120"/>
      <c r="M243" s="120"/>
      <c r="N243" s="120"/>
      <c r="O243" s="120"/>
      <c r="P243" s="120"/>
      <c r="Q243" s="120"/>
      <c r="R243" s="46"/>
      <c r="S243" s="107"/>
      <c r="V243" s="45"/>
      <c r="W243" s="45"/>
      <c r="X243" s="45"/>
      <c r="Y243" s="45"/>
    </row>
    <row r="244" spans="1:25" s="42" customFormat="1" x14ac:dyDescent="0.3">
      <c r="A244" s="46"/>
      <c r="B244" s="46"/>
      <c r="C244" s="46"/>
      <c r="D244" s="46"/>
      <c r="E244" s="46"/>
      <c r="F244" s="46"/>
      <c r="G244" s="46"/>
      <c r="H244" s="46"/>
      <c r="I244" s="46"/>
      <c r="J244" s="46"/>
      <c r="K244" s="46"/>
      <c r="L244" s="46"/>
      <c r="M244" s="46"/>
      <c r="N244" s="46"/>
      <c r="O244" s="46"/>
      <c r="P244" s="46"/>
      <c r="Q244" s="46"/>
      <c r="R244" s="46"/>
      <c r="S244" s="46"/>
      <c r="V244" s="45"/>
      <c r="W244" s="45"/>
      <c r="X244" s="45"/>
      <c r="Y244" s="45"/>
    </row>
    <row r="245" spans="1:25" s="42" customFormat="1" x14ac:dyDescent="0.3">
      <c r="A245" s="105" t="s">
        <v>4330</v>
      </c>
      <c r="B245" s="105"/>
      <c r="C245" s="46"/>
      <c r="D245" s="106" t="s">
        <v>4331</v>
      </c>
      <c r="E245" s="106"/>
      <c r="F245" s="106"/>
      <c r="G245" s="106"/>
      <c r="H245" s="106"/>
      <c r="I245" s="106"/>
      <c r="J245" s="106"/>
      <c r="K245" s="106"/>
      <c r="L245" s="106"/>
      <c r="M245" s="106"/>
      <c r="N245" s="106"/>
      <c r="O245" s="106"/>
      <c r="P245" s="106"/>
      <c r="Q245" s="106"/>
      <c r="R245" s="46"/>
      <c r="S245" s="107">
        <v>5.6373680871489</v>
      </c>
      <c r="V245" s="45"/>
      <c r="W245" s="45"/>
      <c r="X245" s="45"/>
      <c r="Y245" s="45"/>
    </row>
    <row r="246" spans="1:25" s="42" customFormat="1" x14ac:dyDescent="0.3">
      <c r="A246" s="105"/>
      <c r="B246" s="105"/>
      <c r="C246" s="46"/>
      <c r="D246" s="106"/>
      <c r="E246" s="106"/>
      <c r="F246" s="106"/>
      <c r="G246" s="106"/>
      <c r="H246" s="106"/>
      <c r="I246" s="106"/>
      <c r="J246" s="106"/>
      <c r="K246" s="106"/>
      <c r="L246" s="106"/>
      <c r="M246" s="106"/>
      <c r="N246" s="106"/>
      <c r="O246" s="106"/>
      <c r="P246" s="106"/>
      <c r="Q246" s="106"/>
      <c r="R246" s="46"/>
      <c r="S246" s="107"/>
      <c r="V246" s="45"/>
      <c r="W246" s="45"/>
      <c r="X246" s="45"/>
      <c r="Y246" s="45"/>
    </row>
    <row r="247" spans="1:25" s="42" customFormat="1" x14ac:dyDescent="0.3">
      <c r="A247" s="105"/>
      <c r="B247" s="105"/>
      <c r="C247" s="46"/>
      <c r="D247" s="106"/>
      <c r="E247" s="106"/>
      <c r="F247" s="106"/>
      <c r="G247" s="106"/>
      <c r="H247" s="106"/>
      <c r="I247" s="106"/>
      <c r="J247" s="106"/>
      <c r="K247" s="106"/>
      <c r="L247" s="106"/>
      <c r="M247" s="106"/>
      <c r="N247" s="106"/>
      <c r="O247" s="106"/>
      <c r="P247" s="106"/>
      <c r="Q247" s="106"/>
      <c r="R247" s="46"/>
      <c r="S247" s="107"/>
      <c r="V247" s="45"/>
      <c r="W247" s="45"/>
      <c r="X247" s="45"/>
      <c r="Y247" s="45"/>
    </row>
    <row r="248" spans="1:25" s="42" customFormat="1" x14ac:dyDescent="0.3">
      <c r="A248" s="105"/>
      <c r="B248" s="105"/>
      <c r="C248" s="46"/>
      <c r="D248" s="106"/>
      <c r="E248" s="106"/>
      <c r="F248" s="106"/>
      <c r="G248" s="106"/>
      <c r="H248" s="106"/>
      <c r="I248" s="106"/>
      <c r="J248" s="106"/>
      <c r="K248" s="106"/>
      <c r="L248" s="106"/>
      <c r="M248" s="106"/>
      <c r="N248" s="106"/>
      <c r="O248" s="106"/>
      <c r="P248" s="106"/>
      <c r="Q248" s="106"/>
      <c r="R248" s="46"/>
      <c r="S248" s="107"/>
      <c r="V248" s="45"/>
      <c r="W248" s="45"/>
      <c r="X248" s="45"/>
      <c r="Y248" s="45"/>
    </row>
    <row r="249" spans="1:25" s="42" customFormat="1" x14ac:dyDescent="0.3">
      <c r="A249" s="105"/>
      <c r="B249" s="105"/>
      <c r="C249" s="46"/>
      <c r="D249" s="106"/>
      <c r="E249" s="106"/>
      <c r="F249" s="106"/>
      <c r="G249" s="106"/>
      <c r="H249" s="106"/>
      <c r="I249" s="106"/>
      <c r="J249" s="106"/>
      <c r="K249" s="106"/>
      <c r="L249" s="106"/>
      <c r="M249" s="106"/>
      <c r="N249" s="106"/>
      <c r="O249" s="106"/>
      <c r="P249" s="106"/>
      <c r="Q249" s="106"/>
      <c r="R249" s="46"/>
      <c r="S249" s="107"/>
      <c r="V249" s="45"/>
      <c r="W249" s="45"/>
      <c r="X249" s="45"/>
      <c r="Y249" s="45"/>
    </row>
    <row r="250" spans="1:25" s="42" customFormat="1" x14ac:dyDescent="0.3">
      <c r="A250" s="46"/>
      <c r="B250" s="46"/>
      <c r="C250" s="46"/>
      <c r="D250" s="46"/>
      <c r="E250" s="46"/>
      <c r="F250" s="46"/>
      <c r="G250" s="46"/>
      <c r="H250" s="46"/>
      <c r="I250" s="46"/>
      <c r="J250" s="46"/>
      <c r="K250" s="46"/>
      <c r="L250" s="46"/>
      <c r="M250" s="46"/>
      <c r="N250" s="46"/>
      <c r="O250" s="46"/>
      <c r="P250" s="46"/>
      <c r="Q250" s="46"/>
      <c r="R250" s="46"/>
      <c r="S250" s="46"/>
      <c r="V250" s="45"/>
      <c r="W250" s="45"/>
      <c r="X250" s="45"/>
      <c r="Y250" s="45"/>
    </row>
    <row r="251" spans="1:25" s="42" customFormat="1" ht="35.1" customHeight="1" x14ac:dyDescent="0.3">
      <c r="N251" s="108" t="s">
        <v>4332</v>
      </c>
      <c r="O251" s="109"/>
      <c r="P251" s="109"/>
      <c r="Q251" s="110"/>
      <c r="S251" s="57">
        <f>+D221+D227+G221+G227+J221+J227+M221+M227+P221+P227</f>
        <v>21</v>
      </c>
      <c r="V251" s="45"/>
      <c r="W251" s="45"/>
      <c r="X251" s="45"/>
      <c r="Y251" s="45"/>
    </row>
    <row r="252" spans="1:25" s="42" customFormat="1" ht="15" customHeight="1" x14ac:dyDescent="0.3">
      <c r="N252" s="58"/>
      <c r="O252" s="58"/>
      <c r="P252" s="58"/>
      <c r="Q252" s="58"/>
      <c r="S252" s="58"/>
      <c r="V252" s="45"/>
      <c r="W252" s="45"/>
      <c r="X252" s="45"/>
      <c r="Y252" s="45"/>
    </row>
    <row r="253" spans="1:25" s="42" customFormat="1" ht="35.1" customHeight="1" x14ac:dyDescent="0.3">
      <c r="A253" s="45"/>
      <c r="B253" s="45"/>
      <c r="D253" s="45"/>
      <c r="E253" s="45"/>
      <c r="G253" s="45"/>
      <c r="H253" s="45"/>
      <c r="J253" s="45"/>
      <c r="K253" s="45"/>
      <c r="M253" s="45"/>
      <c r="N253" s="108" t="s">
        <v>4333</v>
      </c>
      <c r="O253" s="109"/>
      <c r="P253" s="109"/>
      <c r="Q253" s="110"/>
      <c r="S253" s="59">
        <f>+S245+S233+S227+S221+S239</f>
        <v>15.451621671956705</v>
      </c>
      <c r="V253" s="45"/>
      <c r="W253" s="45"/>
      <c r="X253" s="45"/>
      <c r="Y253" s="45"/>
    </row>
    <row r="257" spans="1:25" s="42" customFormat="1" ht="17.399999999999999" x14ac:dyDescent="0.3">
      <c r="A257" s="60" t="s">
        <v>10</v>
      </c>
      <c r="B257" s="61"/>
      <c r="C257" s="62"/>
      <c r="D257" s="63">
        <v>2</v>
      </c>
      <c r="E257" s="63">
        <v>3</v>
      </c>
      <c r="F257" s="62"/>
      <c r="G257" s="62"/>
      <c r="H257" s="62"/>
      <c r="I257" s="62"/>
      <c r="J257" s="64">
        <v>6</v>
      </c>
      <c r="K257" s="64">
        <v>7</v>
      </c>
      <c r="L257" s="62"/>
      <c r="M257" s="64">
        <v>8</v>
      </c>
      <c r="N257" s="64">
        <v>9</v>
      </c>
      <c r="O257" s="62"/>
      <c r="P257" s="63">
        <v>10</v>
      </c>
      <c r="Q257" s="63">
        <v>11</v>
      </c>
      <c r="R257" s="62"/>
      <c r="S257" s="62"/>
      <c r="T257" s="62"/>
      <c r="V257" s="45"/>
      <c r="W257" s="45"/>
      <c r="X257" s="45"/>
      <c r="Y257" s="45"/>
    </row>
    <row r="259" spans="1:25" s="42" customFormat="1" x14ac:dyDescent="0.3">
      <c r="B259" s="43"/>
      <c r="V259" s="45"/>
      <c r="W259" s="45"/>
      <c r="X259" s="45"/>
      <c r="Y259" s="45"/>
    </row>
    <row r="260" spans="1:25" s="42" customFormat="1" x14ac:dyDescent="0.3">
      <c r="B260" s="43"/>
      <c r="V260" s="45"/>
      <c r="W260" s="45"/>
      <c r="X260" s="45"/>
      <c r="Y260" s="45"/>
    </row>
    <row r="261" spans="1:25" s="42" customFormat="1" ht="16.8" x14ac:dyDescent="0.3">
      <c r="A261" s="44"/>
      <c r="V261" s="45"/>
      <c r="W261" s="45"/>
      <c r="X261" s="45"/>
      <c r="Y261" s="45"/>
    </row>
    <row r="262" spans="1:25" s="42" customFormat="1" x14ac:dyDescent="0.3">
      <c r="A262" s="45"/>
      <c r="B262" s="43"/>
      <c r="V262" s="45"/>
      <c r="W262" s="45"/>
      <c r="X262" s="45"/>
      <c r="Y262" s="45"/>
    </row>
    <row r="263" spans="1:25" s="42" customFormat="1" x14ac:dyDescent="0.3">
      <c r="A263" s="45"/>
      <c r="B263" s="45"/>
      <c r="V263" s="45"/>
      <c r="W263" s="45"/>
      <c r="X263" s="45"/>
      <c r="Y263" s="45"/>
    </row>
    <row r="264" spans="1:25" s="42" customFormat="1" x14ac:dyDescent="0.3">
      <c r="B264" s="45"/>
      <c r="V264" s="45"/>
      <c r="W264" s="45"/>
      <c r="X264" s="45"/>
      <c r="Y264" s="45"/>
    </row>
    <row r="265" spans="1:25" s="42" customFormat="1" x14ac:dyDescent="0.3">
      <c r="A265" s="46"/>
      <c r="B265" s="47"/>
      <c r="C265" s="46"/>
      <c r="D265" s="46"/>
      <c r="E265" s="46"/>
      <c r="F265" s="46"/>
      <c r="G265" s="46"/>
      <c r="H265" s="46"/>
      <c r="I265" s="46"/>
      <c r="J265" s="46"/>
      <c r="K265" s="46"/>
      <c r="L265" s="46"/>
      <c r="M265" s="46"/>
      <c r="N265" s="46"/>
      <c r="O265" s="46"/>
      <c r="P265" s="46"/>
      <c r="Q265" s="46"/>
      <c r="R265" s="46"/>
      <c r="S265" s="46"/>
      <c r="V265" s="45"/>
      <c r="W265" s="45"/>
      <c r="X265" s="45"/>
      <c r="Y265" s="45"/>
    </row>
    <row r="266" spans="1:25" s="42" customFormat="1" ht="15.6" x14ac:dyDescent="0.3">
      <c r="A266" s="48" t="s">
        <v>4308</v>
      </c>
      <c r="B266" s="49" t="s">
        <v>4309</v>
      </c>
      <c r="C266" s="46"/>
      <c r="D266" s="127" t="s">
        <v>4310</v>
      </c>
      <c r="E266" s="127"/>
      <c r="F266" s="50"/>
      <c r="G266" s="127" t="s">
        <v>4311</v>
      </c>
      <c r="H266" s="127"/>
      <c r="I266" s="50"/>
      <c r="J266" s="127" t="s">
        <v>4312</v>
      </c>
      <c r="K266" s="127"/>
      <c r="L266" s="50"/>
      <c r="M266" s="127" t="s">
        <v>4313</v>
      </c>
      <c r="N266" s="127"/>
      <c r="O266" s="50"/>
      <c r="P266" s="127" t="s">
        <v>4314</v>
      </c>
      <c r="Q266" s="127"/>
      <c r="R266" s="49"/>
      <c r="S266" s="123" t="s">
        <v>4315</v>
      </c>
      <c r="V266" s="45"/>
      <c r="W266" s="45"/>
      <c r="X266" s="45"/>
      <c r="Y266" s="45"/>
    </row>
    <row r="267" spans="1:25" s="42" customFormat="1" ht="15.6" x14ac:dyDescent="0.3">
      <c r="A267" s="48" t="s">
        <v>4316</v>
      </c>
      <c r="B267" s="47"/>
      <c r="C267" s="46"/>
      <c r="D267" s="127"/>
      <c r="E267" s="127"/>
      <c r="F267" s="50"/>
      <c r="G267" s="127"/>
      <c r="H267" s="127"/>
      <c r="I267" s="50"/>
      <c r="J267" s="127"/>
      <c r="K267" s="127"/>
      <c r="L267" s="50"/>
      <c r="M267" s="127"/>
      <c r="N267" s="127"/>
      <c r="O267" s="50"/>
      <c r="P267" s="127"/>
      <c r="Q267" s="127"/>
      <c r="R267" s="49"/>
      <c r="S267" s="123"/>
      <c r="V267" s="45"/>
      <c r="W267" s="45"/>
      <c r="X267" s="45"/>
      <c r="Y267" s="45"/>
    </row>
    <row r="268" spans="1:25" s="42" customFormat="1" x14ac:dyDescent="0.3">
      <c r="A268" s="46"/>
      <c r="B268" s="47"/>
      <c r="C268" s="46"/>
      <c r="D268" s="127"/>
      <c r="E268" s="127"/>
      <c r="F268" s="50"/>
      <c r="G268" s="127"/>
      <c r="H268" s="127"/>
      <c r="I268" s="50"/>
      <c r="J268" s="127"/>
      <c r="K268" s="127"/>
      <c r="L268" s="50"/>
      <c r="M268" s="127"/>
      <c r="N268" s="127"/>
      <c r="O268" s="50"/>
      <c r="P268" s="127"/>
      <c r="Q268" s="127"/>
      <c r="R268" s="49"/>
      <c r="S268" s="123"/>
      <c r="V268" s="45"/>
      <c r="W268" s="45"/>
      <c r="X268" s="45"/>
      <c r="Y268" s="45"/>
    </row>
    <row r="269" spans="1:25" s="42" customFormat="1" x14ac:dyDescent="0.3">
      <c r="A269" s="124" t="s">
        <v>4341</v>
      </c>
      <c r="B269" s="125" t="str">
        <f>+A257</f>
        <v>BOLIVAR</v>
      </c>
      <c r="C269" s="46"/>
      <c r="D269" s="51" t="s">
        <v>4317</v>
      </c>
      <c r="E269" s="51" t="s">
        <v>4318</v>
      </c>
      <c r="F269" s="52"/>
      <c r="G269" s="51" t="s">
        <v>4317</v>
      </c>
      <c r="H269" s="51" t="s">
        <v>4318</v>
      </c>
      <c r="I269" s="52"/>
      <c r="J269" s="51" t="s">
        <v>4317</v>
      </c>
      <c r="K269" s="51" t="s">
        <v>4318</v>
      </c>
      <c r="L269" s="52"/>
      <c r="M269" s="51" t="s">
        <v>4317</v>
      </c>
      <c r="N269" s="51" t="s">
        <v>4318</v>
      </c>
      <c r="O269" s="52"/>
      <c r="P269" s="51" t="s">
        <v>4317</v>
      </c>
      <c r="Q269" s="51" t="s">
        <v>4318</v>
      </c>
      <c r="R269" s="52"/>
      <c r="S269" s="51" t="s">
        <v>4315</v>
      </c>
      <c r="V269" s="45"/>
      <c r="W269" s="45"/>
      <c r="X269" s="45"/>
      <c r="Y269" s="45"/>
    </row>
    <row r="270" spans="1:25" s="42" customFormat="1" x14ac:dyDescent="0.3">
      <c r="A270" s="124"/>
      <c r="B270" s="126"/>
      <c r="C270" s="46"/>
      <c r="D270" s="51" t="s">
        <v>4319</v>
      </c>
      <c r="E270" s="51" t="s">
        <v>4320</v>
      </c>
      <c r="F270" s="52"/>
      <c r="G270" s="51" t="s">
        <v>4321</v>
      </c>
      <c r="H270" s="51" t="s">
        <v>4320</v>
      </c>
      <c r="I270" s="52"/>
      <c r="J270" s="51" t="s">
        <v>4322</v>
      </c>
      <c r="K270" s="51" t="s">
        <v>4320</v>
      </c>
      <c r="L270" s="52"/>
      <c r="M270" s="51" t="s">
        <v>4323</v>
      </c>
      <c r="N270" s="51" t="s">
        <v>4320</v>
      </c>
      <c r="O270" s="52"/>
      <c r="P270" s="51" t="s">
        <v>4324</v>
      </c>
      <c r="Q270" s="51" t="s">
        <v>4320</v>
      </c>
      <c r="R270" s="52"/>
      <c r="S270" s="51" t="s">
        <v>4320</v>
      </c>
      <c r="V270" s="45"/>
      <c r="W270" s="45"/>
      <c r="X270" s="45"/>
      <c r="Y270" s="45"/>
    </row>
    <row r="271" spans="1:25" s="42" customFormat="1" x14ac:dyDescent="0.3">
      <c r="A271" s="46"/>
      <c r="B271" s="46"/>
      <c r="C271" s="46"/>
      <c r="D271" s="46"/>
      <c r="E271" s="46"/>
      <c r="F271" s="46"/>
      <c r="G271" s="46"/>
      <c r="H271" s="46"/>
      <c r="I271" s="46"/>
      <c r="J271" s="46"/>
      <c r="K271" s="46"/>
      <c r="L271" s="46"/>
      <c r="M271" s="46"/>
      <c r="N271" s="46"/>
      <c r="O271" s="46"/>
      <c r="P271" s="46"/>
      <c r="Q271" s="46"/>
      <c r="R271" s="46"/>
      <c r="S271" s="46"/>
      <c r="V271" s="45"/>
      <c r="W271" s="45"/>
      <c r="X271" s="45"/>
      <c r="Y271" s="45"/>
    </row>
    <row r="272" spans="1:25" s="42" customFormat="1" x14ac:dyDescent="0.3">
      <c r="A272" s="122" t="s">
        <v>4325</v>
      </c>
      <c r="B272" s="122"/>
      <c r="C272" s="46"/>
      <c r="D272" s="121">
        <v>5</v>
      </c>
      <c r="E272" s="107">
        <v>14.320311825900001</v>
      </c>
      <c r="F272" s="46"/>
      <c r="G272" s="121">
        <v>23</v>
      </c>
      <c r="H272" s="107">
        <v>9.9393766374999988</v>
      </c>
      <c r="I272" s="46"/>
      <c r="J272" s="121">
        <v>0</v>
      </c>
      <c r="K272" s="107">
        <v>0</v>
      </c>
      <c r="L272" s="46"/>
      <c r="M272" s="121">
        <v>0</v>
      </c>
      <c r="N272" s="107">
        <v>0</v>
      </c>
      <c r="O272" s="46"/>
      <c r="P272" s="121">
        <v>2</v>
      </c>
      <c r="Q272" s="107">
        <v>3.6832500000000001</v>
      </c>
      <c r="R272" s="46"/>
      <c r="S272" s="107">
        <f>E272+H272+K272+N272+Q272</f>
        <v>27.942938463400001</v>
      </c>
      <c r="V272" s="45"/>
      <c r="W272" s="45"/>
      <c r="X272" s="45"/>
      <c r="Y272" s="45"/>
    </row>
    <row r="273" spans="1:25" s="42" customFormat="1" x14ac:dyDescent="0.3">
      <c r="A273" s="122"/>
      <c r="B273" s="122"/>
      <c r="C273" s="46"/>
      <c r="D273" s="121"/>
      <c r="E273" s="107"/>
      <c r="F273" s="46"/>
      <c r="G273" s="121"/>
      <c r="H273" s="107"/>
      <c r="I273" s="46"/>
      <c r="J273" s="121"/>
      <c r="K273" s="107"/>
      <c r="L273" s="46"/>
      <c r="M273" s="121"/>
      <c r="N273" s="107"/>
      <c r="O273" s="46"/>
      <c r="P273" s="121"/>
      <c r="Q273" s="107"/>
      <c r="R273" s="46"/>
      <c r="S273" s="107"/>
      <c r="V273" s="45"/>
      <c r="W273" s="45"/>
      <c r="X273" s="45"/>
      <c r="Y273" s="45"/>
    </row>
    <row r="274" spans="1:25" s="42" customFormat="1" x14ac:dyDescent="0.3">
      <c r="A274" s="122"/>
      <c r="B274" s="122"/>
      <c r="C274" s="46"/>
      <c r="D274" s="121"/>
      <c r="E274" s="107"/>
      <c r="F274" s="46"/>
      <c r="G274" s="121"/>
      <c r="H274" s="107"/>
      <c r="I274" s="46"/>
      <c r="J274" s="121"/>
      <c r="K274" s="107"/>
      <c r="L274" s="46"/>
      <c r="M274" s="121"/>
      <c r="N274" s="107"/>
      <c r="O274" s="46"/>
      <c r="P274" s="121"/>
      <c r="Q274" s="107"/>
      <c r="R274" s="46"/>
      <c r="S274" s="107"/>
      <c r="V274" s="45"/>
      <c r="W274" s="45"/>
      <c r="X274" s="45"/>
      <c r="Y274" s="45"/>
    </row>
    <row r="275" spans="1:25" s="42" customFormat="1" x14ac:dyDescent="0.3">
      <c r="A275" s="122"/>
      <c r="B275" s="122"/>
      <c r="C275" s="46"/>
      <c r="D275" s="121"/>
      <c r="E275" s="107"/>
      <c r="F275" s="46"/>
      <c r="G275" s="121"/>
      <c r="H275" s="107"/>
      <c r="I275" s="46"/>
      <c r="J275" s="121"/>
      <c r="K275" s="107"/>
      <c r="L275" s="46"/>
      <c r="M275" s="121"/>
      <c r="N275" s="107"/>
      <c r="O275" s="46"/>
      <c r="P275" s="121"/>
      <c r="Q275" s="107"/>
      <c r="R275" s="46"/>
      <c r="S275" s="107"/>
      <c r="V275" s="45"/>
      <c r="W275" s="45"/>
      <c r="X275" s="45"/>
      <c r="Y275" s="45"/>
    </row>
    <row r="276" spans="1:25" s="42" customFormat="1" x14ac:dyDescent="0.3">
      <c r="A276" s="122"/>
      <c r="B276" s="122"/>
      <c r="C276" s="46"/>
      <c r="D276" s="121"/>
      <c r="E276" s="107"/>
      <c r="F276" s="46"/>
      <c r="G276" s="121"/>
      <c r="H276" s="107"/>
      <c r="I276" s="46"/>
      <c r="J276" s="121"/>
      <c r="K276" s="107"/>
      <c r="L276" s="46"/>
      <c r="M276" s="121"/>
      <c r="N276" s="107"/>
      <c r="O276" s="46"/>
      <c r="P276" s="121"/>
      <c r="Q276" s="107"/>
      <c r="R276" s="46"/>
      <c r="S276" s="107"/>
      <c r="V276" s="45"/>
      <c r="W276" s="45"/>
      <c r="X276" s="45"/>
      <c r="Y276" s="45"/>
    </row>
    <row r="277" spans="1:25" s="42" customFormat="1" x14ac:dyDescent="0.3">
      <c r="A277" s="53"/>
      <c r="B277" s="53"/>
      <c r="C277" s="46"/>
      <c r="D277" s="46"/>
      <c r="E277" s="46"/>
      <c r="F277" s="46"/>
      <c r="G277" s="46"/>
      <c r="H277" s="46"/>
      <c r="I277" s="46"/>
      <c r="J277" s="46"/>
      <c r="K277" s="46"/>
      <c r="L277" s="46"/>
      <c r="M277" s="46"/>
      <c r="N277" s="46"/>
      <c r="O277" s="46"/>
      <c r="P277" s="46"/>
      <c r="Q277" s="46"/>
      <c r="R277" s="46"/>
      <c r="S277" s="46"/>
      <c r="V277" s="45"/>
      <c r="W277" s="45"/>
      <c r="X277" s="45"/>
      <c r="Y277" s="45"/>
    </row>
    <row r="278" spans="1:25" s="42" customFormat="1" x14ac:dyDescent="0.3">
      <c r="A278" s="122" t="s">
        <v>4326</v>
      </c>
      <c r="B278" s="122"/>
      <c r="C278" s="46"/>
      <c r="D278" s="121">
        <v>0</v>
      </c>
      <c r="E278" s="107">
        <v>0</v>
      </c>
      <c r="F278" s="46"/>
      <c r="G278" s="121">
        <v>2</v>
      </c>
      <c r="H278" s="107">
        <v>5.4183415125000005</v>
      </c>
      <c r="I278" s="46"/>
      <c r="J278" s="121">
        <v>9</v>
      </c>
      <c r="K278" s="107">
        <v>5.3760000000000003</v>
      </c>
      <c r="L278" s="46"/>
      <c r="M278" s="121">
        <v>1</v>
      </c>
      <c r="N278" s="107">
        <v>2.7791104</v>
      </c>
      <c r="O278" s="46"/>
      <c r="P278" s="121">
        <v>0</v>
      </c>
      <c r="Q278" s="107">
        <v>0</v>
      </c>
      <c r="R278" s="46"/>
      <c r="S278" s="107">
        <f>E278+H278+K278+N278+Q278</f>
        <v>13.573451912500001</v>
      </c>
      <c r="V278" s="45"/>
      <c r="W278" s="45"/>
      <c r="X278" s="45"/>
      <c r="Y278" s="45"/>
    </row>
    <row r="279" spans="1:25" s="42" customFormat="1" x14ac:dyDescent="0.3">
      <c r="A279" s="122"/>
      <c r="B279" s="122"/>
      <c r="C279" s="46"/>
      <c r="D279" s="121"/>
      <c r="E279" s="107"/>
      <c r="F279" s="46"/>
      <c r="G279" s="121"/>
      <c r="H279" s="107"/>
      <c r="I279" s="46"/>
      <c r="J279" s="121"/>
      <c r="K279" s="107"/>
      <c r="L279" s="46"/>
      <c r="M279" s="121"/>
      <c r="N279" s="107"/>
      <c r="O279" s="46"/>
      <c r="P279" s="121"/>
      <c r="Q279" s="107"/>
      <c r="R279" s="46"/>
      <c r="S279" s="107"/>
      <c r="V279" s="45"/>
      <c r="W279" s="45"/>
      <c r="X279" s="45"/>
      <c r="Y279" s="45"/>
    </row>
    <row r="280" spans="1:25" s="42" customFormat="1" x14ac:dyDescent="0.3">
      <c r="A280" s="122"/>
      <c r="B280" s="122"/>
      <c r="C280" s="46"/>
      <c r="D280" s="121"/>
      <c r="E280" s="107"/>
      <c r="F280" s="46"/>
      <c r="G280" s="121"/>
      <c r="H280" s="107"/>
      <c r="I280" s="46"/>
      <c r="J280" s="121"/>
      <c r="K280" s="107"/>
      <c r="L280" s="46"/>
      <c r="M280" s="121"/>
      <c r="N280" s="107"/>
      <c r="O280" s="46"/>
      <c r="P280" s="121"/>
      <c r="Q280" s="107"/>
      <c r="R280" s="46"/>
      <c r="S280" s="107"/>
      <c r="V280" s="45"/>
      <c r="W280" s="45"/>
      <c r="X280" s="45"/>
      <c r="Y280" s="45"/>
    </row>
    <row r="281" spans="1:25" s="42" customFormat="1" x14ac:dyDescent="0.3">
      <c r="A281" s="122"/>
      <c r="B281" s="122"/>
      <c r="C281" s="46"/>
      <c r="D281" s="121"/>
      <c r="E281" s="107"/>
      <c r="F281" s="46"/>
      <c r="G281" s="121"/>
      <c r="H281" s="107"/>
      <c r="I281" s="46"/>
      <c r="J281" s="121"/>
      <c r="K281" s="107"/>
      <c r="L281" s="46"/>
      <c r="M281" s="121"/>
      <c r="N281" s="107"/>
      <c r="O281" s="46"/>
      <c r="P281" s="121"/>
      <c r="Q281" s="107"/>
      <c r="R281" s="46"/>
      <c r="S281" s="107"/>
      <c r="V281" s="45"/>
      <c r="W281" s="45"/>
      <c r="X281" s="45"/>
      <c r="Y281" s="45"/>
    </row>
    <row r="282" spans="1:25" s="42" customFormat="1" x14ac:dyDescent="0.3">
      <c r="A282" s="122"/>
      <c r="B282" s="122"/>
      <c r="C282" s="46"/>
      <c r="D282" s="121"/>
      <c r="E282" s="107"/>
      <c r="F282" s="46"/>
      <c r="G282" s="121"/>
      <c r="H282" s="107"/>
      <c r="I282" s="46"/>
      <c r="J282" s="121"/>
      <c r="K282" s="107"/>
      <c r="L282" s="46"/>
      <c r="M282" s="121"/>
      <c r="N282" s="107"/>
      <c r="O282" s="46"/>
      <c r="P282" s="121"/>
      <c r="Q282" s="107"/>
      <c r="R282" s="46"/>
      <c r="S282" s="107"/>
      <c r="V282" s="45"/>
      <c r="W282" s="45"/>
      <c r="X282" s="45"/>
      <c r="Y282" s="45"/>
    </row>
    <row r="283" spans="1:25" s="42" customFormat="1" x14ac:dyDescent="0.3">
      <c r="A283" s="46"/>
      <c r="B283" s="46"/>
      <c r="C283" s="46"/>
      <c r="D283" s="46"/>
      <c r="E283" s="46"/>
      <c r="F283" s="46"/>
      <c r="G283" s="46"/>
      <c r="H283" s="46"/>
      <c r="I283" s="46"/>
      <c r="J283" s="46"/>
      <c r="K283" s="46"/>
      <c r="L283" s="46"/>
      <c r="M283" s="46"/>
      <c r="N283" s="46"/>
      <c r="O283" s="46"/>
      <c r="P283" s="46"/>
      <c r="Q283" s="46"/>
      <c r="R283" s="46"/>
      <c r="S283" s="46"/>
      <c r="V283" s="45"/>
      <c r="W283" s="45"/>
      <c r="X283" s="45"/>
      <c r="Y283" s="45"/>
    </row>
    <row r="284" spans="1:25" s="42" customFormat="1" ht="15" customHeight="1" x14ac:dyDescent="0.3">
      <c r="A284" s="105" t="s">
        <v>4327</v>
      </c>
      <c r="B284" s="105"/>
      <c r="C284" s="46"/>
      <c r="D284" s="111" t="s">
        <v>4352</v>
      </c>
      <c r="E284" s="112"/>
      <c r="F284" s="112"/>
      <c r="G284" s="112"/>
      <c r="H284" s="112"/>
      <c r="I284" s="112"/>
      <c r="J284" s="112"/>
      <c r="K284" s="112"/>
      <c r="L284" s="112"/>
      <c r="M284" s="112"/>
      <c r="N284" s="112"/>
      <c r="O284" s="112"/>
      <c r="P284" s="112"/>
      <c r="Q284" s="113"/>
      <c r="R284" s="46"/>
      <c r="S284" s="107">
        <v>14.95</v>
      </c>
      <c r="V284" s="45"/>
      <c r="W284" s="45"/>
      <c r="X284" s="45"/>
      <c r="Y284" s="45"/>
    </row>
    <row r="285" spans="1:25" s="42" customFormat="1" ht="15" customHeight="1" x14ac:dyDescent="0.3">
      <c r="A285" s="105"/>
      <c r="B285" s="105"/>
      <c r="C285" s="46"/>
      <c r="D285" s="114"/>
      <c r="E285" s="115"/>
      <c r="F285" s="115"/>
      <c r="G285" s="115"/>
      <c r="H285" s="115"/>
      <c r="I285" s="115"/>
      <c r="J285" s="115"/>
      <c r="K285" s="115"/>
      <c r="L285" s="115"/>
      <c r="M285" s="115"/>
      <c r="N285" s="115"/>
      <c r="O285" s="115"/>
      <c r="P285" s="115"/>
      <c r="Q285" s="116"/>
      <c r="R285" s="46"/>
      <c r="S285" s="107"/>
      <c r="V285" s="45"/>
      <c r="W285" s="45"/>
      <c r="X285" s="45"/>
      <c r="Y285" s="45"/>
    </row>
    <row r="286" spans="1:25" s="42" customFormat="1" ht="15" customHeight="1" x14ac:dyDescent="0.3">
      <c r="A286" s="105"/>
      <c r="B286" s="105"/>
      <c r="C286" s="46"/>
      <c r="D286" s="114"/>
      <c r="E286" s="115"/>
      <c r="F286" s="115"/>
      <c r="G286" s="115"/>
      <c r="H286" s="115"/>
      <c r="I286" s="115"/>
      <c r="J286" s="115"/>
      <c r="K286" s="115"/>
      <c r="L286" s="115"/>
      <c r="M286" s="115"/>
      <c r="N286" s="115"/>
      <c r="O286" s="115"/>
      <c r="P286" s="115"/>
      <c r="Q286" s="116"/>
      <c r="R286" s="46"/>
      <c r="S286" s="107"/>
      <c r="V286" s="45"/>
      <c r="W286" s="45"/>
      <c r="X286" s="45"/>
      <c r="Y286" s="45"/>
    </row>
    <row r="287" spans="1:25" s="42" customFormat="1" ht="15" customHeight="1" x14ac:dyDescent="0.3">
      <c r="A287" s="105"/>
      <c r="B287" s="105"/>
      <c r="C287" s="46"/>
      <c r="D287" s="114"/>
      <c r="E287" s="115"/>
      <c r="F287" s="115"/>
      <c r="G287" s="115"/>
      <c r="H287" s="115"/>
      <c r="I287" s="115"/>
      <c r="J287" s="115"/>
      <c r="K287" s="115"/>
      <c r="L287" s="115"/>
      <c r="M287" s="115"/>
      <c r="N287" s="115"/>
      <c r="O287" s="115"/>
      <c r="P287" s="115"/>
      <c r="Q287" s="116"/>
      <c r="R287" s="46"/>
      <c r="S287" s="107"/>
      <c r="V287" s="45"/>
      <c r="W287" s="45"/>
      <c r="X287" s="45"/>
      <c r="Y287" s="45"/>
    </row>
    <row r="288" spans="1:25" s="42" customFormat="1" ht="15" customHeight="1" x14ac:dyDescent="0.3">
      <c r="A288" s="105"/>
      <c r="B288" s="105"/>
      <c r="C288" s="46"/>
      <c r="D288" s="117"/>
      <c r="E288" s="118"/>
      <c r="F288" s="118"/>
      <c r="G288" s="118"/>
      <c r="H288" s="118"/>
      <c r="I288" s="118"/>
      <c r="J288" s="118"/>
      <c r="K288" s="118"/>
      <c r="L288" s="118"/>
      <c r="M288" s="118"/>
      <c r="N288" s="118"/>
      <c r="O288" s="118"/>
      <c r="P288" s="118"/>
      <c r="Q288" s="119"/>
      <c r="R288" s="46"/>
      <c r="S288" s="107"/>
      <c r="V288" s="45"/>
      <c r="W288" s="45"/>
      <c r="X288" s="45"/>
      <c r="Y288" s="45"/>
    </row>
    <row r="289" spans="1:25" s="42" customFormat="1" x14ac:dyDescent="0.3">
      <c r="A289" s="54"/>
      <c r="B289" s="54"/>
      <c r="C289" s="46"/>
      <c r="D289" s="55"/>
      <c r="E289" s="55"/>
      <c r="F289" s="55"/>
      <c r="G289" s="55"/>
      <c r="H289" s="55"/>
      <c r="I289" s="55"/>
      <c r="J289" s="55"/>
      <c r="K289" s="55"/>
      <c r="L289" s="55"/>
      <c r="M289" s="55"/>
      <c r="N289" s="55"/>
      <c r="O289" s="55"/>
      <c r="P289" s="55"/>
      <c r="Q289" s="55"/>
      <c r="R289" s="46"/>
      <c r="S289" s="56"/>
      <c r="V289" s="45"/>
      <c r="W289" s="45"/>
      <c r="X289" s="45"/>
      <c r="Y289" s="45"/>
    </row>
    <row r="290" spans="1:25" s="42" customFormat="1" ht="15" customHeight="1" x14ac:dyDescent="0.3">
      <c r="A290" s="105" t="s">
        <v>4328</v>
      </c>
      <c r="B290" s="105"/>
      <c r="C290" s="46"/>
      <c r="D290" s="120" t="s">
        <v>4329</v>
      </c>
      <c r="E290" s="120"/>
      <c r="F290" s="120"/>
      <c r="G290" s="120"/>
      <c r="H290" s="120"/>
      <c r="I290" s="120"/>
      <c r="J290" s="120"/>
      <c r="K290" s="120"/>
      <c r="L290" s="120"/>
      <c r="M290" s="120"/>
      <c r="N290" s="120"/>
      <c r="O290" s="120"/>
      <c r="P290" s="120"/>
      <c r="Q290" s="120"/>
      <c r="R290" s="46"/>
      <c r="S290" s="107">
        <v>2.9048832899999999</v>
      </c>
      <c r="V290" s="45"/>
      <c r="W290" s="45"/>
      <c r="X290" s="45"/>
      <c r="Y290" s="45"/>
    </row>
    <row r="291" spans="1:25" s="42" customFormat="1" ht="15" customHeight="1" x14ac:dyDescent="0.3">
      <c r="A291" s="105"/>
      <c r="B291" s="105"/>
      <c r="C291" s="46"/>
      <c r="D291" s="120"/>
      <c r="E291" s="120"/>
      <c r="F291" s="120"/>
      <c r="G291" s="120"/>
      <c r="H291" s="120"/>
      <c r="I291" s="120"/>
      <c r="J291" s="120"/>
      <c r="K291" s="120"/>
      <c r="L291" s="120"/>
      <c r="M291" s="120"/>
      <c r="N291" s="120"/>
      <c r="O291" s="120"/>
      <c r="P291" s="120"/>
      <c r="Q291" s="120"/>
      <c r="R291" s="46"/>
      <c r="S291" s="107"/>
      <c r="V291" s="45"/>
      <c r="W291" s="45"/>
      <c r="X291" s="45"/>
      <c r="Y291" s="45"/>
    </row>
    <row r="292" spans="1:25" s="42" customFormat="1" ht="15" customHeight="1" x14ac:dyDescent="0.3">
      <c r="A292" s="105"/>
      <c r="B292" s="105"/>
      <c r="C292" s="46"/>
      <c r="D292" s="120"/>
      <c r="E292" s="120"/>
      <c r="F292" s="120"/>
      <c r="G292" s="120"/>
      <c r="H292" s="120"/>
      <c r="I292" s="120"/>
      <c r="J292" s="120"/>
      <c r="K292" s="120"/>
      <c r="L292" s="120"/>
      <c r="M292" s="120"/>
      <c r="N292" s="120"/>
      <c r="O292" s="120"/>
      <c r="P292" s="120"/>
      <c r="Q292" s="120"/>
      <c r="R292" s="46"/>
      <c r="S292" s="107"/>
      <c r="V292" s="45"/>
      <c r="W292" s="45"/>
      <c r="X292" s="45"/>
      <c r="Y292" s="45"/>
    </row>
    <row r="293" spans="1:25" s="42" customFormat="1" ht="15" customHeight="1" x14ac:dyDescent="0.3">
      <c r="A293" s="105"/>
      <c r="B293" s="105"/>
      <c r="C293" s="46"/>
      <c r="D293" s="120"/>
      <c r="E293" s="120"/>
      <c r="F293" s="120"/>
      <c r="G293" s="120"/>
      <c r="H293" s="120"/>
      <c r="I293" s="120"/>
      <c r="J293" s="120"/>
      <c r="K293" s="120"/>
      <c r="L293" s="120"/>
      <c r="M293" s="120"/>
      <c r="N293" s="120"/>
      <c r="O293" s="120"/>
      <c r="P293" s="120"/>
      <c r="Q293" s="120"/>
      <c r="R293" s="46"/>
      <c r="S293" s="107"/>
      <c r="V293" s="45"/>
      <c r="W293" s="45"/>
      <c r="X293" s="45"/>
      <c r="Y293" s="45"/>
    </row>
    <row r="294" spans="1:25" s="42" customFormat="1" ht="15" customHeight="1" x14ac:dyDescent="0.3">
      <c r="A294" s="105"/>
      <c r="B294" s="105"/>
      <c r="C294" s="46"/>
      <c r="D294" s="120"/>
      <c r="E294" s="120"/>
      <c r="F294" s="120"/>
      <c r="G294" s="120"/>
      <c r="H294" s="120"/>
      <c r="I294" s="120"/>
      <c r="J294" s="120"/>
      <c r="K294" s="120"/>
      <c r="L294" s="120"/>
      <c r="M294" s="120"/>
      <c r="N294" s="120"/>
      <c r="O294" s="120"/>
      <c r="P294" s="120"/>
      <c r="Q294" s="120"/>
      <c r="R294" s="46"/>
      <c r="S294" s="107"/>
      <c r="V294" s="45"/>
      <c r="W294" s="45"/>
      <c r="X294" s="45"/>
      <c r="Y294" s="45"/>
    </row>
    <row r="295" spans="1:25" s="42" customFormat="1" x14ac:dyDescent="0.3">
      <c r="A295" s="46"/>
      <c r="B295" s="46"/>
      <c r="C295" s="46"/>
      <c r="D295" s="46"/>
      <c r="E295" s="46"/>
      <c r="F295" s="46"/>
      <c r="G295" s="46"/>
      <c r="H295" s="46"/>
      <c r="I295" s="46"/>
      <c r="J295" s="46"/>
      <c r="K295" s="46"/>
      <c r="L295" s="46"/>
      <c r="M295" s="46"/>
      <c r="N295" s="46"/>
      <c r="O295" s="46"/>
      <c r="P295" s="46"/>
      <c r="Q295" s="46"/>
      <c r="R295" s="46"/>
      <c r="S295" s="46"/>
      <c r="V295" s="45"/>
      <c r="W295" s="45"/>
      <c r="X295" s="45"/>
      <c r="Y295" s="45"/>
    </row>
    <row r="296" spans="1:25" s="42" customFormat="1" x14ac:dyDescent="0.3">
      <c r="A296" s="105" t="s">
        <v>4330</v>
      </c>
      <c r="B296" s="105"/>
      <c r="C296" s="46"/>
      <c r="D296" s="106" t="s">
        <v>4331</v>
      </c>
      <c r="E296" s="106"/>
      <c r="F296" s="106"/>
      <c r="G296" s="106"/>
      <c r="H296" s="106"/>
      <c r="I296" s="106"/>
      <c r="J296" s="106"/>
      <c r="K296" s="106"/>
      <c r="L296" s="106"/>
      <c r="M296" s="106"/>
      <c r="N296" s="106"/>
      <c r="O296" s="106"/>
      <c r="P296" s="106"/>
      <c r="Q296" s="106"/>
      <c r="R296" s="46"/>
      <c r="S296" s="107">
        <v>8.45605213072335</v>
      </c>
      <c r="V296" s="45"/>
      <c r="W296" s="45"/>
      <c r="X296" s="45"/>
      <c r="Y296" s="45"/>
    </row>
    <row r="297" spans="1:25" s="42" customFormat="1" x14ac:dyDescent="0.3">
      <c r="A297" s="105"/>
      <c r="B297" s="105"/>
      <c r="C297" s="46"/>
      <c r="D297" s="106"/>
      <c r="E297" s="106"/>
      <c r="F297" s="106"/>
      <c r="G297" s="106"/>
      <c r="H297" s="106"/>
      <c r="I297" s="106"/>
      <c r="J297" s="106"/>
      <c r="K297" s="106"/>
      <c r="L297" s="106"/>
      <c r="M297" s="106"/>
      <c r="N297" s="106"/>
      <c r="O297" s="106"/>
      <c r="P297" s="106"/>
      <c r="Q297" s="106"/>
      <c r="R297" s="46"/>
      <c r="S297" s="107"/>
      <c r="V297" s="45"/>
      <c r="W297" s="45"/>
      <c r="X297" s="45"/>
      <c r="Y297" s="45"/>
    </row>
    <row r="298" spans="1:25" s="42" customFormat="1" x14ac:dyDescent="0.3">
      <c r="A298" s="105"/>
      <c r="B298" s="105"/>
      <c r="C298" s="46"/>
      <c r="D298" s="106"/>
      <c r="E298" s="106"/>
      <c r="F298" s="106"/>
      <c r="G298" s="106"/>
      <c r="H298" s="106"/>
      <c r="I298" s="106"/>
      <c r="J298" s="106"/>
      <c r="K298" s="106"/>
      <c r="L298" s="106"/>
      <c r="M298" s="106"/>
      <c r="N298" s="106"/>
      <c r="O298" s="106"/>
      <c r="P298" s="106"/>
      <c r="Q298" s="106"/>
      <c r="R298" s="46"/>
      <c r="S298" s="107"/>
      <c r="V298" s="45"/>
      <c r="W298" s="45"/>
      <c r="X298" s="45"/>
      <c r="Y298" s="45"/>
    </row>
    <row r="299" spans="1:25" s="42" customFormat="1" x14ac:dyDescent="0.3">
      <c r="A299" s="105"/>
      <c r="B299" s="105"/>
      <c r="C299" s="46"/>
      <c r="D299" s="106"/>
      <c r="E299" s="106"/>
      <c r="F299" s="106"/>
      <c r="G299" s="106"/>
      <c r="H299" s="106"/>
      <c r="I299" s="106"/>
      <c r="J299" s="106"/>
      <c r="K299" s="106"/>
      <c r="L299" s="106"/>
      <c r="M299" s="106"/>
      <c r="N299" s="106"/>
      <c r="O299" s="106"/>
      <c r="P299" s="106"/>
      <c r="Q299" s="106"/>
      <c r="R299" s="46"/>
      <c r="S299" s="107"/>
      <c r="V299" s="45"/>
      <c r="W299" s="45"/>
      <c r="X299" s="45"/>
      <c r="Y299" s="45"/>
    </row>
    <row r="300" spans="1:25" s="42" customFormat="1" x14ac:dyDescent="0.3">
      <c r="A300" s="105"/>
      <c r="B300" s="105"/>
      <c r="C300" s="46"/>
      <c r="D300" s="106"/>
      <c r="E300" s="106"/>
      <c r="F300" s="106"/>
      <c r="G300" s="106"/>
      <c r="H300" s="106"/>
      <c r="I300" s="106"/>
      <c r="J300" s="106"/>
      <c r="K300" s="106"/>
      <c r="L300" s="106"/>
      <c r="M300" s="106"/>
      <c r="N300" s="106"/>
      <c r="O300" s="106"/>
      <c r="P300" s="106"/>
      <c r="Q300" s="106"/>
      <c r="R300" s="46"/>
      <c r="S300" s="107"/>
      <c r="V300" s="45"/>
      <c r="W300" s="45"/>
      <c r="X300" s="45"/>
      <c r="Y300" s="45"/>
    </row>
    <row r="301" spans="1:25" s="42" customFormat="1" x14ac:dyDescent="0.3">
      <c r="A301" s="46"/>
      <c r="B301" s="46"/>
      <c r="C301" s="46"/>
      <c r="D301" s="46"/>
      <c r="E301" s="46"/>
      <c r="F301" s="46"/>
      <c r="G301" s="46"/>
      <c r="H301" s="46"/>
      <c r="I301" s="46"/>
      <c r="J301" s="46"/>
      <c r="K301" s="46"/>
      <c r="L301" s="46"/>
      <c r="M301" s="46"/>
      <c r="N301" s="46"/>
      <c r="O301" s="46"/>
      <c r="P301" s="46"/>
      <c r="Q301" s="46"/>
      <c r="R301" s="46"/>
      <c r="S301" s="46"/>
      <c r="V301" s="45"/>
      <c r="W301" s="45"/>
      <c r="X301" s="45"/>
      <c r="Y301" s="45"/>
    </row>
    <row r="302" spans="1:25" s="42" customFormat="1" ht="35.1" customHeight="1" x14ac:dyDescent="0.3">
      <c r="N302" s="108" t="s">
        <v>4332</v>
      </c>
      <c r="O302" s="109"/>
      <c r="P302" s="109"/>
      <c r="Q302" s="110"/>
      <c r="S302" s="57">
        <f>+D272+D278+G272+G278+J272+J278+M272+M278+P272+P278</f>
        <v>42</v>
      </c>
      <c r="V302" s="45"/>
      <c r="W302" s="45"/>
      <c r="X302" s="45"/>
      <c r="Y302" s="45"/>
    </row>
    <row r="303" spans="1:25" s="42" customFormat="1" ht="15" customHeight="1" x14ac:dyDescent="0.3">
      <c r="N303" s="58"/>
      <c r="O303" s="58"/>
      <c r="P303" s="58"/>
      <c r="Q303" s="58"/>
      <c r="S303" s="58"/>
      <c r="V303" s="45"/>
      <c r="W303" s="45"/>
      <c r="X303" s="45"/>
      <c r="Y303" s="45"/>
    </row>
    <row r="304" spans="1:25" s="42" customFormat="1" ht="35.1" customHeight="1" x14ac:dyDescent="0.3">
      <c r="A304" s="45"/>
      <c r="B304" s="45"/>
      <c r="D304" s="45"/>
      <c r="E304" s="45"/>
      <c r="G304" s="45"/>
      <c r="H304" s="45"/>
      <c r="J304" s="45"/>
      <c r="K304" s="45"/>
      <c r="M304" s="45"/>
      <c r="N304" s="108" t="s">
        <v>4333</v>
      </c>
      <c r="O304" s="109"/>
      <c r="P304" s="109"/>
      <c r="Q304" s="110"/>
      <c r="S304" s="59">
        <f>+S296+S284+S278+S272+S290</f>
        <v>67.827325796623356</v>
      </c>
      <c r="V304" s="45"/>
      <c r="W304" s="45"/>
      <c r="X304" s="45"/>
      <c r="Y304" s="45"/>
    </row>
    <row r="308" spans="1:25" s="42" customFormat="1" ht="17.399999999999999" x14ac:dyDescent="0.3">
      <c r="A308" s="60" t="s">
        <v>262</v>
      </c>
      <c r="B308" s="61"/>
      <c r="C308" s="62"/>
      <c r="D308" s="63">
        <v>2</v>
      </c>
      <c r="E308" s="63">
        <v>3</v>
      </c>
      <c r="F308" s="62"/>
      <c r="G308" s="62"/>
      <c r="H308" s="62"/>
      <c r="I308" s="62"/>
      <c r="J308" s="64">
        <v>6</v>
      </c>
      <c r="K308" s="64">
        <v>7</v>
      </c>
      <c r="L308" s="62"/>
      <c r="M308" s="64">
        <v>8</v>
      </c>
      <c r="N308" s="64">
        <v>9</v>
      </c>
      <c r="O308" s="62"/>
      <c r="P308" s="63">
        <v>10</v>
      </c>
      <c r="Q308" s="63">
        <v>11</v>
      </c>
      <c r="R308" s="62"/>
      <c r="S308" s="62"/>
      <c r="T308" s="62"/>
      <c r="V308" s="45"/>
      <c r="W308" s="45"/>
      <c r="X308" s="45"/>
      <c r="Y308" s="45"/>
    </row>
    <row r="310" spans="1:25" s="42" customFormat="1" x14ac:dyDescent="0.3">
      <c r="B310" s="43"/>
      <c r="V310" s="45"/>
      <c r="W310" s="45"/>
      <c r="X310" s="45"/>
      <c r="Y310" s="45"/>
    </row>
    <row r="311" spans="1:25" s="42" customFormat="1" x14ac:dyDescent="0.3">
      <c r="B311" s="43"/>
      <c r="V311" s="45"/>
      <c r="W311" s="45"/>
      <c r="X311" s="45"/>
      <c r="Y311" s="45"/>
    </row>
    <row r="312" spans="1:25" s="42" customFormat="1" ht="16.8" x14ac:dyDescent="0.3">
      <c r="A312" s="44"/>
      <c r="V312" s="45"/>
      <c r="W312" s="45"/>
      <c r="X312" s="45"/>
      <c r="Y312" s="45"/>
    </row>
    <row r="313" spans="1:25" s="42" customFormat="1" x14ac:dyDescent="0.3">
      <c r="A313" s="45"/>
      <c r="B313" s="43"/>
      <c r="V313" s="45"/>
      <c r="W313" s="45"/>
      <c r="X313" s="45"/>
      <c r="Y313" s="45"/>
    </row>
    <row r="314" spans="1:25" s="42" customFormat="1" x14ac:dyDescent="0.3">
      <c r="A314" s="45"/>
      <c r="B314" s="45"/>
      <c r="V314" s="45"/>
      <c r="W314" s="45"/>
      <c r="X314" s="45"/>
      <c r="Y314" s="45"/>
    </row>
    <row r="315" spans="1:25" s="42" customFormat="1" x14ac:dyDescent="0.3">
      <c r="B315" s="45"/>
      <c r="V315" s="45"/>
      <c r="W315" s="45"/>
      <c r="X315" s="45"/>
      <c r="Y315" s="45"/>
    </row>
    <row r="316" spans="1:25" s="42" customFormat="1" x14ac:dyDescent="0.3">
      <c r="A316" s="46"/>
      <c r="B316" s="47"/>
      <c r="C316" s="46"/>
      <c r="D316" s="46"/>
      <c r="E316" s="46"/>
      <c r="F316" s="46"/>
      <c r="G316" s="46"/>
      <c r="H316" s="46"/>
      <c r="I316" s="46"/>
      <c r="J316" s="46"/>
      <c r="K316" s="46"/>
      <c r="L316" s="46"/>
      <c r="M316" s="46"/>
      <c r="N316" s="46"/>
      <c r="O316" s="46"/>
      <c r="P316" s="46"/>
      <c r="Q316" s="46"/>
      <c r="R316" s="46"/>
      <c r="S316" s="46"/>
      <c r="V316" s="45"/>
      <c r="W316" s="45"/>
      <c r="X316" s="45"/>
      <c r="Y316" s="45"/>
    </row>
    <row r="317" spans="1:25" s="42" customFormat="1" ht="15.6" x14ac:dyDescent="0.3">
      <c r="A317" s="48" t="s">
        <v>4308</v>
      </c>
      <c r="B317" s="49" t="s">
        <v>4309</v>
      </c>
      <c r="C317" s="46"/>
      <c r="D317" s="127" t="s">
        <v>4310</v>
      </c>
      <c r="E317" s="127"/>
      <c r="F317" s="50"/>
      <c r="G317" s="127" t="s">
        <v>4311</v>
      </c>
      <c r="H317" s="127"/>
      <c r="I317" s="50"/>
      <c r="J317" s="127" t="s">
        <v>4312</v>
      </c>
      <c r="K317" s="127"/>
      <c r="L317" s="50"/>
      <c r="M317" s="127" t="s">
        <v>4313</v>
      </c>
      <c r="N317" s="127"/>
      <c r="O317" s="50"/>
      <c r="P317" s="127" t="s">
        <v>4314</v>
      </c>
      <c r="Q317" s="127"/>
      <c r="R317" s="49"/>
      <c r="S317" s="123" t="s">
        <v>4315</v>
      </c>
      <c r="V317" s="45"/>
      <c r="W317" s="45"/>
      <c r="X317" s="45"/>
      <c r="Y317" s="45"/>
    </row>
    <row r="318" spans="1:25" s="42" customFormat="1" ht="15.6" x14ac:dyDescent="0.3">
      <c r="A318" s="48" t="s">
        <v>4316</v>
      </c>
      <c r="B318" s="47"/>
      <c r="C318" s="46"/>
      <c r="D318" s="127"/>
      <c r="E318" s="127"/>
      <c r="F318" s="50"/>
      <c r="G318" s="127"/>
      <c r="H318" s="127"/>
      <c r="I318" s="50"/>
      <c r="J318" s="127"/>
      <c r="K318" s="127"/>
      <c r="L318" s="50"/>
      <c r="M318" s="127"/>
      <c r="N318" s="127"/>
      <c r="O318" s="50"/>
      <c r="P318" s="127"/>
      <c r="Q318" s="127"/>
      <c r="R318" s="49"/>
      <c r="S318" s="123"/>
      <c r="V318" s="45"/>
      <c r="W318" s="45"/>
      <c r="X318" s="45"/>
      <c r="Y318" s="45"/>
    </row>
    <row r="319" spans="1:25" s="42" customFormat="1" x14ac:dyDescent="0.3">
      <c r="A319" s="46"/>
      <c r="B319" s="47"/>
      <c r="C319" s="46"/>
      <c r="D319" s="127"/>
      <c r="E319" s="127"/>
      <c r="F319" s="50"/>
      <c r="G319" s="127"/>
      <c r="H319" s="127"/>
      <c r="I319" s="50"/>
      <c r="J319" s="127"/>
      <c r="K319" s="127"/>
      <c r="L319" s="50"/>
      <c r="M319" s="127"/>
      <c r="N319" s="127"/>
      <c r="O319" s="50"/>
      <c r="P319" s="127"/>
      <c r="Q319" s="127"/>
      <c r="R319" s="49"/>
      <c r="S319" s="123"/>
      <c r="V319" s="45"/>
      <c r="W319" s="45"/>
      <c r="X319" s="45"/>
      <c r="Y319" s="45"/>
    </row>
    <row r="320" spans="1:25" s="42" customFormat="1" x14ac:dyDescent="0.3">
      <c r="A320" s="124" t="s">
        <v>4341</v>
      </c>
      <c r="B320" s="125" t="str">
        <f>+A308</f>
        <v>CARABOBO</v>
      </c>
      <c r="C320" s="46"/>
      <c r="D320" s="51" t="s">
        <v>4317</v>
      </c>
      <c r="E320" s="51" t="s">
        <v>4318</v>
      </c>
      <c r="F320" s="52"/>
      <c r="G320" s="51" t="s">
        <v>4317</v>
      </c>
      <c r="H320" s="51" t="s">
        <v>4318</v>
      </c>
      <c r="I320" s="52"/>
      <c r="J320" s="51" t="s">
        <v>4317</v>
      </c>
      <c r="K320" s="51" t="s">
        <v>4318</v>
      </c>
      <c r="L320" s="52"/>
      <c r="M320" s="51" t="s">
        <v>4317</v>
      </c>
      <c r="N320" s="51" t="s">
        <v>4318</v>
      </c>
      <c r="O320" s="52"/>
      <c r="P320" s="51" t="s">
        <v>4317</v>
      </c>
      <c r="Q320" s="51" t="s">
        <v>4318</v>
      </c>
      <c r="R320" s="52"/>
      <c r="S320" s="51" t="s">
        <v>4315</v>
      </c>
      <c r="V320" s="45"/>
      <c r="W320" s="45"/>
      <c r="X320" s="45"/>
      <c r="Y320" s="45"/>
    </row>
    <row r="321" spans="1:25" s="42" customFormat="1" x14ac:dyDescent="0.3">
      <c r="A321" s="124"/>
      <c r="B321" s="126"/>
      <c r="C321" s="46"/>
      <c r="D321" s="51" t="s">
        <v>4319</v>
      </c>
      <c r="E321" s="51" t="s">
        <v>4320</v>
      </c>
      <c r="F321" s="52"/>
      <c r="G321" s="51" t="s">
        <v>4321</v>
      </c>
      <c r="H321" s="51" t="s">
        <v>4320</v>
      </c>
      <c r="I321" s="52"/>
      <c r="J321" s="51" t="s">
        <v>4322</v>
      </c>
      <c r="K321" s="51" t="s">
        <v>4320</v>
      </c>
      <c r="L321" s="52"/>
      <c r="M321" s="51" t="s">
        <v>4323</v>
      </c>
      <c r="N321" s="51" t="s">
        <v>4320</v>
      </c>
      <c r="O321" s="52"/>
      <c r="P321" s="51" t="s">
        <v>4324</v>
      </c>
      <c r="Q321" s="51" t="s">
        <v>4320</v>
      </c>
      <c r="R321" s="52"/>
      <c r="S321" s="51" t="s">
        <v>4320</v>
      </c>
      <c r="V321" s="45"/>
      <c r="W321" s="45"/>
      <c r="X321" s="45"/>
      <c r="Y321" s="45"/>
    </row>
    <row r="322" spans="1:25" s="42" customFormat="1" x14ac:dyDescent="0.3">
      <c r="A322" s="46"/>
      <c r="B322" s="46"/>
      <c r="C322" s="46"/>
      <c r="D322" s="46"/>
      <c r="E322" s="46"/>
      <c r="F322" s="46"/>
      <c r="G322" s="46"/>
      <c r="H322" s="46"/>
      <c r="I322" s="46"/>
      <c r="J322" s="46"/>
      <c r="K322" s="46"/>
      <c r="L322" s="46"/>
      <c r="M322" s="46"/>
      <c r="N322" s="46"/>
      <c r="O322" s="46"/>
      <c r="P322" s="46"/>
      <c r="Q322" s="46"/>
      <c r="R322" s="46"/>
      <c r="S322" s="46"/>
      <c r="V322" s="45"/>
      <c r="W322" s="45"/>
      <c r="X322" s="45"/>
      <c r="Y322" s="45"/>
    </row>
    <row r="323" spans="1:25" s="42" customFormat="1" x14ac:dyDescent="0.3">
      <c r="A323" s="122" t="s">
        <v>4325</v>
      </c>
      <c r="B323" s="122"/>
      <c r="C323" s="46"/>
      <c r="D323" s="121">
        <v>11</v>
      </c>
      <c r="E323" s="107">
        <v>31.583078443982021</v>
      </c>
      <c r="F323" s="46"/>
      <c r="G323" s="121">
        <v>30</v>
      </c>
      <c r="H323" s="107">
        <v>70.690373550815551</v>
      </c>
      <c r="I323" s="46"/>
      <c r="J323" s="121">
        <v>0</v>
      </c>
      <c r="K323" s="107">
        <v>0</v>
      </c>
      <c r="L323" s="46"/>
      <c r="M323" s="121">
        <v>0</v>
      </c>
      <c r="N323" s="107">
        <v>0</v>
      </c>
      <c r="O323" s="46"/>
      <c r="P323" s="121">
        <v>2</v>
      </c>
      <c r="Q323" s="107">
        <v>3.6504500000000006</v>
      </c>
      <c r="R323" s="46"/>
      <c r="S323" s="107">
        <f>E323+H323+K323+N323+Q323</f>
        <v>105.92390199479757</v>
      </c>
      <c r="V323" s="45"/>
      <c r="W323" s="45"/>
      <c r="X323" s="45"/>
      <c r="Y323" s="45"/>
    </row>
    <row r="324" spans="1:25" s="42" customFormat="1" x14ac:dyDescent="0.3">
      <c r="A324" s="122"/>
      <c r="B324" s="122"/>
      <c r="C324" s="46"/>
      <c r="D324" s="121"/>
      <c r="E324" s="107"/>
      <c r="F324" s="46"/>
      <c r="G324" s="121"/>
      <c r="H324" s="107"/>
      <c r="I324" s="46"/>
      <c r="J324" s="121"/>
      <c r="K324" s="107"/>
      <c r="L324" s="46"/>
      <c r="M324" s="121"/>
      <c r="N324" s="107"/>
      <c r="O324" s="46"/>
      <c r="P324" s="121"/>
      <c r="Q324" s="107"/>
      <c r="R324" s="46"/>
      <c r="S324" s="107"/>
      <c r="V324" s="45"/>
      <c r="W324" s="45"/>
      <c r="X324" s="45"/>
      <c r="Y324" s="45"/>
    </row>
    <row r="325" spans="1:25" s="42" customFormat="1" x14ac:dyDescent="0.3">
      <c r="A325" s="122"/>
      <c r="B325" s="122"/>
      <c r="C325" s="46"/>
      <c r="D325" s="121"/>
      <c r="E325" s="107"/>
      <c r="F325" s="46"/>
      <c r="G325" s="121"/>
      <c r="H325" s="107"/>
      <c r="I325" s="46"/>
      <c r="J325" s="121"/>
      <c r="K325" s="107"/>
      <c r="L325" s="46"/>
      <c r="M325" s="121"/>
      <c r="N325" s="107"/>
      <c r="O325" s="46"/>
      <c r="P325" s="121"/>
      <c r="Q325" s="107"/>
      <c r="R325" s="46"/>
      <c r="S325" s="107"/>
      <c r="V325" s="45"/>
      <c r="W325" s="45"/>
      <c r="X325" s="45"/>
      <c r="Y325" s="45"/>
    </row>
    <row r="326" spans="1:25" s="42" customFormat="1" x14ac:dyDescent="0.3">
      <c r="A326" s="122"/>
      <c r="B326" s="122"/>
      <c r="C326" s="46"/>
      <c r="D326" s="121"/>
      <c r="E326" s="107"/>
      <c r="F326" s="46"/>
      <c r="G326" s="121"/>
      <c r="H326" s="107"/>
      <c r="I326" s="46"/>
      <c r="J326" s="121"/>
      <c r="K326" s="107"/>
      <c r="L326" s="46"/>
      <c r="M326" s="121"/>
      <c r="N326" s="107"/>
      <c r="O326" s="46"/>
      <c r="P326" s="121"/>
      <c r="Q326" s="107"/>
      <c r="R326" s="46"/>
      <c r="S326" s="107"/>
      <c r="V326" s="45"/>
      <c r="W326" s="45"/>
      <c r="X326" s="45"/>
      <c r="Y326" s="45"/>
    </row>
    <row r="327" spans="1:25" s="42" customFormat="1" x14ac:dyDescent="0.3">
      <c r="A327" s="122"/>
      <c r="B327" s="122"/>
      <c r="C327" s="46"/>
      <c r="D327" s="121"/>
      <c r="E327" s="107"/>
      <c r="F327" s="46"/>
      <c r="G327" s="121"/>
      <c r="H327" s="107"/>
      <c r="I327" s="46"/>
      <c r="J327" s="121"/>
      <c r="K327" s="107"/>
      <c r="L327" s="46"/>
      <c r="M327" s="121"/>
      <c r="N327" s="107"/>
      <c r="O327" s="46"/>
      <c r="P327" s="121"/>
      <c r="Q327" s="107"/>
      <c r="R327" s="46"/>
      <c r="S327" s="107"/>
      <c r="V327" s="45"/>
      <c r="W327" s="45"/>
      <c r="X327" s="45"/>
      <c r="Y327" s="45"/>
    </row>
    <row r="328" spans="1:25" s="42" customFormat="1" x14ac:dyDescent="0.3">
      <c r="A328" s="53"/>
      <c r="B328" s="53"/>
      <c r="C328" s="46"/>
      <c r="D328" s="46"/>
      <c r="E328" s="46"/>
      <c r="F328" s="46"/>
      <c r="G328" s="46"/>
      <c r="H328" s="46"/>
      <c r="I328" s="46"/>
      <c r="J328" s="46"/>
      <c r="K328" s="46"/>
      <c r="L328" s="46"/>
      <c r="M328" s="46"/>
      <c r="N328" s="46"/>
      <c r="O328" s="46"/>
      <c r="P328" s="46"/>
      <c r="Q328" s="46"/>
      <c r="R328" s="46"/>
      <c r="S328" s="46"/>
      <c r="V328" s="45"/>
      <c r="W328" s="45"/>
      <c r="X328" s="45"/>
      <c r="Y328" s="45"/>
    </row>
    <row r="329" spans="1:25" s="42" customFormat="1" x14ac:dyDescent="0.3">
      <c r="A329" s="122" t="s">
        <v>4326</v>
      </c>
      <c r="B329" s="122"/>
      <c r="C329" s="46"/>
      <c r="D329" s="121">
        <v>3</v>
      </c>
      <c r="E329" s="107">
        <v>5.5492545300585814</v>
      </c>
      <c r="F329" s="46"/>
      <c r="G329" s="121">
        <v>11</v>
      </c>
      <c r="H329" s="107">
        <v>18.229948275663787</v>
      </c>
      <c r="I329" s="46"/>
      <c r="J329" s="121">
        <v>16</v>
      </c>
      <c r="K329" s="107">
        <v>7.266</v>
      </c>
      <c r="L329" s="46"/>
      <c r="M329" s="121">
        <v>1</v>
      </c>
      <c r="N329" s="107">
        <v>1.37</v>
      </c>
      <c r="O329" s="46"/>
      <c r="P329" s="121">
        <v>0</v>
      </c>
      <c r="Q329" s="107">
        <v>0</v>
      </c>
      <c r="R329" s="46"/>
      <c r="S329" s="107">
        <f>E329+H329+K329+N329+Q329</f>
        <v>32.415202805722366</v>
      </c>
      <c r="V329" s="45"/>
      <c r="W329" s="45"/>
      <c r="X329" s="45"/>
      <c r="Y329" s="45"/>
    </row>
    <row r="330" spans="1:25" s="42" customFormat="1" x14ac:dyDescent="0.3">
      <c r="A330" s="122"/>
      <c r="B330" s="122"/>
      <c r="C330" s="46"/>
      <c r="D330" s="121"/>
      <c r="E330" s="107"/>
      <c r="F330" s="46"/>
      <c r="G330" s="121"/>
      <c r="H330" s="107"/>
      <c r="I330" s="46"/>
      <c r="J330" s="121"/>
      <c r="K330" s="107"/>
      <c r="L330" s="46"/>
      <c r="M330" s="121"/>
      <c r="N330" s="107"/>
      <c r="O330" s="46"/>
      <c r="P330" s="121"/>
      <c r="Q330" s="107"/>
      <c r="R330" s="46"/>
      <c r="S330" s="107"/>
      <c r="V330" s="45"/>
      <c r="W330" s="45"/>
      <c r="X330" s="45"/>
      <c r="Y330" s="45"/>
    </row>
    <row r="331" spans="1:25" s="42" customFormat="1" x14ac:dyDescent="0.3">
      <c r="A331" s="122"/>
      <c r="B331" s="122"/>
      <c r="C331" s="46"/>
      <c r="D331" s="121"/>
      <c r="E331" s="107"/>
      <c r="F331" s="46"/>
      <c r="G331" s="121"/>
      <c r="H331" s="107"/>
      <c r="I331" s="46"/>
      <c r="J331" s="121"/>
      <c r="K331" s="107"/>
      <c r="L331" s="46"/>
      <c r="M331" s="121"/>
      <c r="N331" s="107"/>
      <c r="O331" s="46"/>
      <c r="P331" s="121"/>
      <c r="Q331" s="107"/>
      <c r="R331" s="46"/>
      <c r="S331" s="107"/>
      <c r="V331" s="45"/>
      <c r="W331" s="45"/>
      <c r="X331" s="45"/>
      <c r="Y331" s="45"/>
    </row>
    <row r="332" spans="1:25" s="42" customFormat="1" x14ac:dyDescent="0.3">
      <c r="A332" s="122"/>
      <c r="B332" s="122"/>
      <c r="C332" s="46"/>
      <c r="D332" s="121"/>
      <c r="E332" s="107"/>
      <c r="F332" s="46"/>
      <c r="G332" s="121"/>
      <c r="H332" s="107"/>
      <c r="I332" s="46"/>
      <c r="J332" s="121"/>
      <c r="K332" s="107"/>
      <c r="L332" s="46"/>
      <c r="M332" s="121"/>
      <c r="N332" s="107"/>
      <c r="O332" s="46"/>
      <c r="P332" s="121"/>
      <c r="Q332" s="107"/>
      <c r="R332" s="46"/>
      <c r="S332" s="107"/>
      <c r="V332" s="45"/>
      <c r="W332" s="45"/>
      <c r="X332" s="45"/>
      <c r="Y332" s="45"/>
    </row>
    <row r="333" spans="1:25" s="42" customFormat="1" x14ac:dyDescent="0.3">
      <c r="A333" s="122"/>
      <c r="B333" s="122"/>
      <c r="C333" s="46"/>
      <c r="D333" s="121"/>
      <c r="E333" s="107"/>
      <c r="F333" s="46"/>
      <c r="G333" s="121"/>
      <c r="H333" s="107"/>
      <c r="I333" s="46"/>
      <c r="J333" s="121"/>
      <c r="K333" s="107"/>
      <c r="L333" s="46"/>
      <c r="M333" s="121"/>
      <c r="N333" s="107"/>
      <c r="O333" s="46"/>
      <c r="P333" s="121"/>
      <c r="Q333" s="107"/>
      <c r="R333" s="46"/>
      <c r="S333" s="107"/>
      <c r="V333" s="45"/>
      <c r="W333" s="45"/>
      <c r="X333" s="45"/>
      <c r="Y333" s="45"/>
    </row>
    <row r="334" spans="1:25" s="42" customFormat="1" x14ac:dyDescent="0.3">
      <c r="A334" s="46"/>
      <c r="B334" s="46"/>
      <c r="C334" s="46"/>
      <c r="D334" s="46"/>
      <c r="E334" s="46"/>
      <c r="F334" s="46"/>
      <c r="G334" s="46"/>
      <c r="H334" s="46"/>
      <c r="I334" s="46"/>
      <c r="J334" s="46"/>
      <c r="K334" s="46"/>
      <c r="L334" s="46"/>
      <c r="M334" s="46"/>
      <c r="N334" s="46"/>
      <c r="O334" s="46"/>
      <c r="P334" s="46"/>
      <c r="Q334" s="46"/>
      <c r="R334" s="46"/>
      <c r="S334" s="46"/>
      <c r="V334" s="45"/>
      <c r="W334" s="45"/>
      <c r="X334" s="45"/>
      <c r="Y334" s="45"/>
    </row>
    <row r="335" spans="1:25" s="42" customFormat="1" ht="15" customHeight="1" x14ac:dyDescent="0.3">
      <c r="A335" s="105" t="s">
        <v>4327</v>
      </c>
      <c r="B335" s="105"/>
      <c r="C335" s="46"/>
      <c r="D335" s="111" t="s">
        <v>4353</v>
      </c>
      <c r="E335" s="112"/>
      <c r="F335" s="112"/>
      <c r="G335" s="112"/>
      <c r="H335" s="112"/>
      <c r="I335" s="112"/>
      <c r="J335" s="112"/>
      <c r="K335" s="112"/>
      <c r="L335" s="112"/>
      <c r="M335" s="112"/>
      <c r="N335" s="112"/>
      <c r="O335" s="112"/>
      <c r="P335" s="112"/>
      <c r="Q335" s="113"/>
      <c r="R335" s="46"/>
      <c r="S335" s="107">
        <v>7.7374999999999998</v>
      </c>
      <c r="V335" s="45"/>
      <c r="W335" s="45"/>
      <c r="X335" s="45"/>
      <c r="Y335" s="45"/>
    </row>
    <row r="336" spans="1:25" s="42" customFormat="1" ht="15" customHeight="1" x14ac:dyDescent="0.3">
      <c r="A336" s="105"/>
      <c r="B336" s="105"/>
      <c r="C336" s="46"/>
      <c r="D336" s="114"/>
      <c r="E336" s="115"/>
      <c r="F336" s="115"/>
      <c r="G336" s="115"/>
      <c r="H336" s="115"/>
      <c r="I336" s="115"/>
      <c r="J336" s="115"/>
      <c r="K336" s="115"/>
      <c r="L336" s="115"/>
      <c r="M336" s="115"/>
      <c r="N336" s="115"/>
      <c r="O336" s="115"/>
      <c r="P336" s="115"/>
      <c r="Q336" s="116"/>
      <c r="R336" s="46"/>
      <c r="S336" s="107"/>
      <c r="V336" s="45"/>
      <c r="W336" s="45"/>
      <c r="X336" s="45"/>
      <c r="Y336" s="45"/>
    </row>
    <row r="337" spans="1:25" s="42" customFormat="1" ht="15" customHeight="1" x14ac:dyDescent="0.3">
      <c r="A337" s="105"/>
      <c r="B337" s="105"/>
      <c r="C337" s="46"/>
      <c r="D337" s="114"/>
      <c r="E337" s="115"/>
      <c r="F337" s="115"/>
      <c r="G337" s="115"/>
      <c r="H337" s="115"/>
      <c r="I337" s="115"/>
      <c r="J337" s="115"/>
      <c r="K337" s="115"/>
      <c r="L337" s="115"/>
      <c r="M337" s="115"/>
      <c r="N337" s="115"/>
      <c r="O337" s="115"/>
      <c r="P337" s="115"/>
      <c r="Q337" s="116"/>
      <c r="R337" s="46"/>
      <c r="S337" s="107"/>
      <c r="V337" s="45"/>
      <c r="W337" s="45"/>
      <c r="X337" s="45"/>
      <c r="Y337" s="45"/>
    </row>
    <row r="338" spans="1:25" s="42" customFormat="1" ht="15" customHeight="1" x14ac:dyDescent="0.3">
      <c r="A338" s="105"/>
      <c r="B338" s="105"/>
      <c r="C338" s="46"/>
      <c r="D338" s="114"/>
      <c r="E338" s="115"/>
      <c r="F338" s="115"/>
      <c r="G338" s="115"/>
      <c r="H338" s="115"/>
      <c r="I338" s="115"/>
      <c r="J338" s="115"/>
      <c r="K338" s="115"/>
      <c r="L338" s="115"/>
      <c r="M338" s="115"/>
      <c r="N338" s="115"/>
      <c r="O338" s="115"/>
      <c r="P338" s="115"/>
      <c r="Q338" s="116"/>
      <c r="R338" s="46"/>
      <c r="S338" s="107"/>
      <c r="V338" s="45"/>
      <c r="W338" s="45"/>
      <c r="X338" s="45"/>
      <c r="Y338" s="45"/>
    </row>
    <row r="339" spans="1:25" s="42" customFormat="1" ht="15" customHeight="1" x14ac:dyDescent="0.3">
      <c r="A339" s="105"/>
      <c r="B339" s="105"/>
      <c r="C339" s="46"/>
      <c r="D339" s="117"/>
      <c r="E339" s="118"/>
      <c r="F339" s="118"/>
      <c r="G339" s="118"/>
      <c r="H339" s="118"/>
      <c r="I339" s="118"/>
      <c r="J339" s="118"/>
      <c r="K339" s="118"/>
      <c r="L339" s="118"/>
      <c r="M339" s="118"/>
      <c r="N339" s="118"/>
      <c r="O339" s="118"/>
      <c r="P339" s="118"/>
      <c r="Q339" s="119"/>
      <c r="R339" s="46"/>
      <c r="S339" s="107"/>
      <c r="V339" s="45"/>
      <c r="W339" s="45"/>
      <c r="X339" s="45"/>
      <c r="Y339" s="45"/>
    </row>
    <row r="340" spans="1:25" s="42" customFormat="1" x14ac:dyDescent="0.3">
      <c r="A340" s="54"/>
      <c r="B340" s="54"/>
      <c r="C340" s="46"/>
      <c r="D340" s="55"/>
      <c r="E340" s="55"/>
      <c r="F340" s="55"/>
      <c r="G340" s="55"/>
      <c r="H340" s="55"/>
      <c r="I340" s="55"/>
      <c r="J340" s="55"/>
      <c r="K340" s="55"/>
      <c r="L340" s="55"/>
      <c r="M340" s="55"/>
      <c r="N340" s="55"/>
      <c r="O340" s="55"/>
      <c r="P340" s="55"/>
      <c r="Q340" s="55"/>
      <c r="R340" s="46"/>
      <c r="S340" s="56"/>
      <c r="V340" s="45"/>
      <c r="W340" s="45"/>
      <c r="X340" s="45"/>
      <c r="Y340" s="45"/>
    </row>
    <row r="341" spans="1:25" s="42" customFormat="1" ht="15" customHeight="1" x14ac:dyDescent="0.3">
      <c r="A341" s="105" t="s">
        <v>4328</v>
      </c>
      <c r="B341" s="105"/>
      <c r="C341" s="46"/>
      <c r="D341" s="120" t="s">
        <v>4329</v>
      </c>
      <c r="E341" s="120"/>
      <c r="F341" s="120"/>
      <c r="G341" s="120"/>
      <c r="H341" s="120"/>
      <c r="I341" s="120"/>
      <c r="J341" s="120"/>
      <c r="K341" s="120"/>
      <c r="L341" s="120"/>
      <c r="M341" s="120"/>
      <c r="N341" s="120"/>
      <c r="O341" s="120"/>
      <c r="P341" s="120"/>
      <c r="Q341" s="120"/>
      <c r="R341" s="46"/>
      <c r="S341" s="107">
        <v>1.3710456499999999</v>
      </c>
      <c r="V341" s="45"/>
      <c r="W341" s="45"/>
      <c r="X341" s="45"/>
      <c r="Y341" s="45"/>
    </row>
    <row r="342" spans="1:25" s="42" customFormat="1" ht="15" customHeight="1" x14ac:dyDescent="0.3">
      <c r="A342" s="105"/>
      <c r="B342" s="105"/>
      <c r="C342" s="46"/>
      <c r="D342" s="120"/>
      <c r="E342" s="120"/>
      <c r="F342" s="120"/>
      <c r="G342" s="120"/>
      <c r="H342" s="120"/>
      <c r="I342" s="120"/>
      <c r="J342" s="120"/>
      <c r="K342" s="120"/>
      <c r="L342" s="120"/>
      <c r="M342" s="120"/>
      <c r="N342" s="120"/>
      <c r="O342" s="120"/>
      <c r="P342" s="120"/>
      <c r="Q342" s="120"/>
      <c r="R342" s="46"/>
      <c r="S342" s="107"/>
      <c r="V342" s="45"/>
      <c r="W342" s="45"/>
      <c r="X342" s="45"/>
      <c r="Y342" s="45"/>
    </row>
    <row r="343" spans="1:25" s="42" customFormat="1" ht="15" customHeight="1" x14ac:dyDescent="0.3">
      <c r="A343" s="105"/>
      <c r="B343" s="105"/>
      <c r="C343" s="46"/>
      <c r="D343" s="120"/>
      <c r="E343" s="120"/>
      <c r="F343" s="120"/>
      <c r="G343" s="120"/>
      <c r="H343" s="120"/>
      <c r="I343" s="120"/>
      <c r="J343" s="120"/>
      <c r="K343" s="120"/>
      <c r="L343" s="120"/>
      <c r="M343" s="120"/>
      <c r="N343" s="120"/>
      <c r="O343" s="120"/>
      <c r="P343" s="120"/>
      <c r="Q343" s="120"/>
      <c r="R343" s="46"/>
      <c r="S343" s="107"/>
      <c r="V343" s="45"/>
      <c r="W343" s="45"/>
      <c r="X343" s="45"/>
      <c r="Y343" s="45"/>
    </row>
    <row r="344" spans="1:25" s="42" customFormat="1" ht="15" customHeight="1" x14ac:dyDescent="0.3">
      <c r="A344" s="105"/>
      <c r="B344" s="105"/>
      <c r="C344" s="46"/>
      <c r="D344" s="120"/>
      <c r="E344" s="120"/>
      <c r="F344" s="120"/>
      <c r="G344" s="120"/>
      <c r="H344" s="120"/>
      <c r="I344" s="120"/>
      <c r="J344" s="120"/>
      <c r="K344" s="120"/>
      <c r="L344" s="120"/>
      <c r="M344" s="120"/>
      <c r="N344" s="120"/>
      <c r="O344" s="120"/>
      <c r="P344" s="120"/>
      <c r="Q344" s="120"/>
      <c r="R344" s="46"/>
      <c r="S344" s="107"/>
      <c r="V344" s="45"/>
      <c r="W344" s="45"/>
      <c r="X344" s="45"/>
      <c r="Y344" s="45"/>
    </row>
    <row r="345" spans="1:25" s="42" customFormat="1" ht="15" customHeight="1" x14ac:dyDescent="0.3">
      <c r="A345" s="105"/>
      <c r="B345" s="105"/>
      <c r="C345" s="46"/>
      <c r="D345" s="120"/>
      <c r="E345" s="120"/>
      <c r="F345" s="120"/>
      <c r="G345" s="120"/>
      <c r="H345" s="120"/>
      <c r="I345" s="120"/>
      <c r="J345" s="120"/>
      <c r="K345" s="120"/>
      <c r="L345" s="120"/>
      <c r="M345" s="120"/>
      <c r="N345" s="120"/>
      <c r="O345" s="120"/>
      <c r="P345" s="120"/>
      <c r="Q345" s="120"/>
      <c r="R345" s="46"/>
      <c r="S345" s="107"/>
      <c r="V345" s="45"/>
      <c r="W345" s="45"/>
      <c r="X345" s="45"/>
      <c r="Y345" s="45"/>
    </row>
    <row r="346" spans="1:25" s="42" customFormat="1" x14ac:dyDescent="0.3">
      <c r="A346" s="46"/>
      <c r="B346" s="46"/>
      <c r="C346" s="46"/>
      <c r="D346" s="46"/>
      <c r="E346" s="46"/>
      <c r="F346" s="46"/>
      <c r="G346" s="46"/>
      <c r="H346" s="46"/>
      <c r="I346" s="46"/>
      <c r="J346" s="46"/>
      <c r="K346" s="46"/>
      <c r="L346" s="46"/>
      <c r="M346" s="46"/>
      <c r="N346" s="46"/>
      <c r="O346" s="46"/>
      <c r="P346" s="46"/>
      <c r="Q346" s="46"/>
      <c r="R346" s="46"/>
      <c r="S346" s="46"/>
      <c r="V346" s="45"/>
      <c r="W346" s="45"/>
      <c r="X346" s="45"/>
      <c r="Y346" s="45"/>
    </row>
    <row r="347" spans="1:25" s="42" customFormat="1" x14ac:dyDescent="0.3">
      <c r="A347" s="105" t="s">
        <v>4330</v>
      </c>
      <c r="B347" s="105"/>
      <c r="C347" s="46"/>
      <c r="D347" s="106" t="s">
        <v>4331</v>
      </c>
      <c r="E347" s="106"/>
      <c r="F347" s="106"/>
      <c r="G347" s="106"/>
      <c r="H347" s="106"/>
      <c r="I347" s="106"/>
      <c r="J347" s="106"/>
      <c r="K347" s="106"/>
      <c r="L347" s="106"/>
      <c r="M347" s="106"/>
      <c r="N347" s="106"/>
      <c r="O347" s="106"/>
      <c r="P347" s="106"/>
      <c r="Q347" s="106"/>
      <c r="R347" s="46"/>
      <c r="S347" s="107">
        <v>6.4829733002212349</v>
      </c>
      <c r="V347" s="45"/>
      <c r="W347" s="45"/>
      <c r="X347" s="45"/>
      <c r="Y347" s="45"/>
    </row>
    <row r="348" spans="1:25" s="42" customFormat="1" x14ac:dyDescent="0.3">
      <c r="A348" s="105"/>
      <c r="B348" s="105"/>
      <c r="C348" s="46"/>
      <c r="D348" s="106"/>
      <c r="E348" s="106"/>
      <c r="F348" s="106"/>
      <c r="G348" s="106"/>
      <c r="H348" s="106"/>
      <c r="I348" s="106"/>
      <c r="J348" s="106"/>
      <c r="K348" s="106"/>
      <c r="L348" s="106"/>
      <c r="M348" s="106"/>
      <c r="N348" s="106"/>
      <c r="O348" s="106"/>
      <c r="P348" s="106"/>
      <c r="Q348" s="106"/>
      <c r="R348" s="46"/>
      <c r="S348" s="107"/>
      <c r="V348" s="45"/>
      <c r="W348" s="45"/>
      <c r="X348" s="45"/>
      <c r="Y348" s="45"/>
    </row>
    <row r="349" spans="1:25" s="42" customFormat="1" x14ac:dyDescent="0.3">
      <c r="A349" s="105"/>
      <c r="B349" s="105"/>
      <c r="C349" s="46"/>
      <c r="D349" s="106"/>
      <c r="E349" s="106"/>
      <c r="F349" s="106"/>
      <c r="G349" s="106"/>
      <c r="H349" s="106"/>
      <c r="I349" s="106"/>
      <c r="J349" s="106"/>
      <c r="K349" s="106"/>
      <c r="L349" s="106"/>
      <c r="M349" s="106"/>
      <c r="N349" s="106"/>
      <c r="O349" s="106"/>
      <c r="P349" s="106"/>
      <c r="Q349" s="106"/>
      <c r="R349" s="46"/>
      <c r="S349" s="107"/>
      <c r="V349" s="45"/>
      <c r="W349" s="45"/>
      <c r="X349" s="45"/>
      <c r="Y349" s="45"/>
    </row>
    <row r="350" spans="1:25" s="42" customFormat="1" x14ac:dyDescent="0.3">
      <c r="A350" s="105"/>
      <c r="B350" s="105"/>
      <c r="C350" s="46"/>
      <c r="D350" s="106"/>
      <c r="E350" s="106"/>
      <c r="F350" s="106"/>
      <c r="G350" s="106"/>
      <c r="H350" s="106"/>
      <c r="I350" s="106"/>
      <c r="J350" s="106"/>
      <c r="K350" s="106"/>
      <c r="L350" s="106"/>
      <c r="M350" s="106"/>
      <c r="N350" s="106"/>
      <c r="O350" s="106"/>
      <c r="P350" s="106"/>
      <c r="Q350" s="106"/>
      <c r="R350" s="46"/>
      <c r="S350" s="107"/>
      <c r="V350" s="45"/>
      <c r="W350" s="45"/>
      <c r="X350" s="45"/>
      <c r="Y350" s="45"/>
    </row>
    <row r="351" spans="1:25" s="42" customFormat="1" x14ac:dyDescent="0.3">
      <c r="A351" s="105"/>
      <c r="B351" s="105"/>
      <c r="C351" s="46"/>
      <c r="D351" s="106"/>
      <c r="E351" s="106"/>
      <c r="F351" s="106"/>
      <c r="G351" s="106"/>
      <c r="H351" s="106"/>
      <c r="I351" s="106"/>
      <c r="J351" s="106"/>
      <c r="K351" s="106"/>
      <c r="L351" s="106"/>
      <c r="M351" s="106"/>
      <c r="N351" s="106"/>
      <c r="O351" s="106"/>
      <c r="P351" s="106"/>
      <c r="Q351" s="106"/>
      <c r="R351" s="46"/>
      <c r="S351" s="107"/>
      <c r="V351" s="45"/>
      <c r="W351" s="45"/>
      <c r="X351" s="45"/>
      <c r="Y351" s="45"/>
    </row>
    <row r="352" spans="1:25" s="42" customFormat="1" x14ac:dyDescent="0.3">
      <c r="A352" s="46"/>
      <c r="B352" s="46"/>
      <c r="C352" s="46"/>
      <c r="D352" s="46"/>
      <c r="E352" s="46"/>
      <c r="F352" s="46"/>
      <c r="G352" s="46"/>
      <c r="H352" s="46"/>
      <c r="I352" s="46"/>
      <c r="J352" s="46"/>
      <c r="K352" s="46"/>
      <c r="L352" s="46"/>
      <c r="M352" s="46"/>
      <c r="N352" s="46"/>
      <c r="O352" s="46"/>
      <c r="P352" s="46"/>
      <c r="Q352" s="46"/>
      <c r="R352" s="46"/>
      <c r="S352" s="46"/>
      <c r="V352" s="45"/>
      <c r="W352" s="45"/>
      <c r="X352" s="45"/>
      <c r="Y352" s="45"/>
    </row>
    <row r="353" spans="1:25" s="42" customFormat="1" ht="35.1" customHeight="1" x14ac:dyDescent="0.3">
      <c r="N353" s="108" t="s">
        <v>4332</v>
      </c>
      <c r="O353" s="109"/>
      <c r="P353" s="109"/>
      <c r="Q353" s="110"/>
      <c r="S353" s="57">
        <f>+D323+D329+G323+G329+J323+J329+M323+M329+P323+P329</f>
        <v>74</v>
      </c>
      <c r="V353" s="45"/>
      <c r="W353" s="45"/>
      <c r="X353" s="45"/>
      <c r="Y353" s="45"/>
    </row>
    <row r="354" spans="1:25" s="42" customFormat="1" ht="15" customHeight="1" x14ac:dyDescent="0.3">
      <c r="N354" s="58"/>
      <c r="O354" s="58"/>
      <c r="P354" s="58"/>
      <c r="Q354" s="58"/>
      <c r="S354" s="58"/>
      <c r="V354" s="45"/>
      <c r="W354" s="45"/>
      <c r="X354" s="45"/>
      <c r="Y354" s="45"/>
    </row>
    <row r="355" spans="1:25" s="42" customFormat="1" ht="35.1" customHeight="1" x14ac:dyDescent="0.3">
      <c r="A355" s="45"/>
      <c r="B355" s="45"/>
      <c r="D355" s="45"/>
      <c r="E355" s="45"/>
      <c r="G355" s="45"/>
      <c r="H355" s="45"/>
      <c r="J355" s="45"/>
      <c r="K355" s="45"/>
      <c r="M355" s="45"/>
      <c r="N355" s="108" t="s">
        <v>4333</v>
      </c>
      <c r="O355" s="109"/>
      <c r="P355" s="109"/>
      <c r="Q355" s="110"/>
      <c r="S355" s="59">
        <f>+S347+S335+S329+S323+S341</f>
        <v>153.9306237507412</v>
      </c>
      <c r="V355" s="45"/>
      <c r="W355" s="45"/>
      <c r="X355" s="45"/>
      <c r="Y355" s="45"/>
    </row>
    <row r="359" spans="1:25" s="42" customFormat="1" ht="17.399999999999999" x14ac:dyDescent="0.3">
      <c r="A359" s="60" t="s">
        <v>23</v>
      </c>
      <c r="B359" s="61"/>
      <c r="C359" s="62"/>
      <c r="D359" s="63">
        <v>2</v>
      </c>
      <c r="E359" s="63">
        <v>3</v>
      </c>
      <c r="F359" s="62"/>
      <c r="G359" s="62"/>
      <c r="H359" s="62"/>
      <c r="I359" s="62"/>
      <c r="J359" s="64">
        <v>6</v>
      </c>
      <c r="K359" s="64">
        <v>7</v>
      </c>
      <c r="L359" s="62"/>
      <c r="M359" s="64">
        <v>8</v>
      </c>
      <c r="N359" s="64">
        <v>9</v>
      </c>
      <c r="O359" s="62"/>
      <c r="P359" s="63">
        <v>10</v>
      </c>
      <c r="Q359" s="63">
        <v>11</v>
      </c>
      <c r="R359" s="62"/>
      <c r="S359" s="62"/>
      <c r="T359" s="62"/>
      <c r="V359" s="45"/>
      <c r="W359" s="45"/>
      <c r="X359" s="45"/>
      <c r="Y359" s="45"/>
    </row>
    <row r="361" spans="1:25" s="42" customFormat="1" x14ac:dyDescent="0.3">
      <c r="B361" s="43"/>
      <c r="V361" s="45"/>
      <c r="W361" s="45"/>
      <c r="X361" s="45"/>
      <c r="Y361" s="45"/>
    </row>
    <row r="362" spans="1:25" s="42" customFormat="1" x14ac:dyDescent="0.3">
      <c r="B362" s="43"/>
      <c r="V362" s="45"/>
      <c r="W362" s="45"/>
      <c r="X362" s="45"/>
      <c r="Y362" s="45"/>
    </row>
    <row r="363" spans="1:25" s="42" customFormat="1" ht="16.8" x14ac:dyDescent="0.3">
      <c r="A363" s="44"/>
      <c r="V363" s="45"/>
      <c r="W363" s="45"/>
      <c r="X363" s="45"/>
      <c r="Y363" s="45"/>
    </row>
    <row r="364" spans="1:25" s="42" customFormat="1" x14ac:dyDescent="0.3">
      <c r="A364" s="45"/>
      <c r="B364" s="43"/>
      <c r="V364" s="45"/>
      <c r="W364" s="45"/>
      <c r="X364" s="45"/>
      <c r="Y364" s="45"/>
    </row>
    <row r="365" spans="1:25" s="42" customFormat="1" x14ac:dyDescent="0.3">
      <c r="A365" s="45"/>
      <c r="B365" s="45"/>
      <c r="V365" s="45"/>
      <c r="W365" s="45"/>
      <c r="X365" s="45"/>
      <c r="Y365" s="45"/>
    </row>
    <row r="366" spans="1:25" s="42" customFormat="1" x14ac:dyDescent="0.3">
      <c r="B366" s="45"/>
      <c r="V366" s="45"/>
      <c r="W366" s="45"/>
      <c r="X366" s="45"/>
      <c r="Y366" s="45"/>
    </row>
    <row r="367" spans="1:25" s="42" customFormat="1" x14ac:dyDescent="0.3">
      <c r="A367" s="46"/>
      <c r="B367" s="47"/>
      <c r="C367" s="46"/>
      <c r="D367" s="46"/>
      <c r="E367" s="46"/>
      <c r="F367" s="46"/>
      <c r="G367" s="46"/>
      <c r="H367" s="46"/>
      <c r="I367" s="46"/>
      <c r="J367" s="46"/>
      <c r="K367" s="46"/>
      <c r="L367" s="46"/>
      <c r="M367" s="46"/>
      <c r="N367" s="46"/>
      <c r="O367" s="46"/>
      <c r="P367" s="46"/>
      <c r="Q367" s="46"/>
      <c r="R367" s="46"/>
      <c r="S367" s="46"/>
      <c r="V367" s="45"/>
      <c r="W367" s="45"/>
      <c r="X367" s="45"/>
      <c r="Y367" s="45"/>
    </row>
    <row r="368" spans="1:25" s="42" customFormat="1" ht="15.6" x14ac:dyDescent="0.3">
      <c r="A368" s="48" t="s">
        <v>4308</v>
      </c>
      <c r="B368" s="49" t="s">
        <v>4309</v>
      </c>
      <c r="C368" s="46"/>
      <c r="D368" s="127" t="s">
        <v>4310</v>
      </c>
      <c r="E368" s="127"/>
      <c r="F368" s="50"/>
      <c r="G368" s="127" t="s">
        <v>4311</v>
      </c>
      <c r="H368" s="127"/>
      <c r="I368" s="50"/>
      <c r="J368" s="127" t="s">
        <v>4312</v>
      </c>
      <c r="K368" s="127"/>
      <c r="L368" s="50"/>
      <c r="M368" s="127" t="s">
        <v>4313</v>
      </c>
      <c r="N368" s="127"/>
      <c r="O368" s="50"/>
      <c r="P368" s="127" t="s">
        <v>4314</v>
      </c>
      <c r="Q368" s="127"/>
      <c r="R368" s="49"/>
      <c r="S368" s="123" t="s">
        <v>4315</v>
      </c>
      <c r="V368" s="45"/>
      <c r="W368" s="45"/>
      <c r="X368" s="45"/>
      <c r="Y368" s="45"/>
    </row>
    <row r="369" spans="1:25" s="42" customFormat="1" ht="15.6" x14ac:dyDescent="0.3">
      <c r="A369" s="48" t="s">
        <v>4316</v>
      </c>
      <c r="B369" s="47"/>
      <c r="C369" s="46"/>
      <c r="D369" s="127"/>
      <c r="E369" s="127"/>
      <c r="F369" s="50"/>
      <c r="G369" s="127"/>
      <c r="H369" s="127"/>
      <c r="I369" s="50"/>
      <c r="J369" s="127"/>
      <c r="K369" s="127"/>
      <c r="L369" s="50"/>
      <c r="M369" s="127"/>
      <c r="N369" s="127"/>
      <c r="O369" s="50"/>
      <c r="P369" s="127"/>
      <c r="Q369" s="127"/>
      <c r="R369" s="49"/>
      <c r="S369" s="123"/>
      <c r="V369" s="45"/>
      <c r="W369" s="45"/>
      <c r="X369" s="45"/>
      <c r="Y369" s="45"/>
    </row>
    <row r="370" spans="1:25" s="42" customFormat="1" x14ac:dyDescent="0.3">
      <c r="A370" s="46"/>
      <c r="B370" s="47"/>
      <c r="C370" s="46"/>
      <c r="D370" s="127"/>
      <c r="E370" s="127"/>
      <c r="F370" s="50"/>
      <c r="G370" s="127"/>
      <c r="H370" s="127"/>
      <c r="I370" s="50"/>
      <c r="J370" s="127"/>
      <c r="K370" s="127"/>
      <c r="L370" s="50"/>
      <c r="M370" s="127"/>
      <c r="N370" s="127"/>
      <c r="O370" s="50"/>
      <c r="P370" s="127"/>
      <c r="Q370" s="127"/>
      <c r="R370" s="49"/>
      <c r="S370" s="123"/>
      <c r="V370" s="45"/>
      <c r="W370" s="45"/>
      <c r="X370" s="45"/>
      <c r="Y370" s="45"/>
    </row>
    <row r="371" spans="1:25" s="42" customFormat="1" x14ac:dyDescent="0.3">
      <c r="A371" s="124" t="s">
        <v>4341</v>
      </c>
      <c r="B371" s="125" t="str">
        <f>+A359</f>
        <v>COJEDES</v>
      </c>
      <c r="C371" s="46"/>
      <c r="D371" s="51" t="s">
        <v>4317</v>
      </c>
      <c r="E371" s="51" t="s">
        <v>4318</v>
      </c>
      <c r="F371" s="52"/>
      <c r="G371" s="51" t="s">
        <v>4317</v>
      </c>
      <c r="H371" s="51" t="s">
        <v>4318</v>
      </c>
      <c r="I371" s="52"/>
      <c r="J371" s="51" t="s">
        <v>4317</v>
      </c>
      <c r="K371" s="51" t="s">
        <v>4318</v>
      </c>
      <c r="L371" s="52"/>
      <c r="M371" s="51" t="s">
        <v>4317</v>
      </c>
      <c r="N371" s="51" t="s">
        <v>4318</v>
      </c>
      <c r="O371" s="52"/>
      <c r="P371" s="51" t="s">
        <v>4317</v>
      </c>
      <c r="Q371" s="51" t="s">
        <v>4318</v>
      </c>
      <c r="R371" s="52"/>
      <c r="S371" s="51" t="s">
        <v>4315</v>
      </c>
      <c r="V371" s="45"/>
      <c r="W371" s="45"/>
      <c r="X371" s="45"/>
      <c r="Y371" s="45"/>
    </row>
    <row r="372" spans="1:25" s="42" customFormat="1" x14ac:dyDescent="0.3">
      <c r="A372" s="124"/>
      <c r="B372" s="126"/>
      <c r="C372" s="46"/>
      <c r="D372" s="51" t="s">
        <v>4319</v>
      </c>
      <c r="E372" s="51" t="s">
        <v>4320</v>
      </c>
      <c r="F372" s="52"/>
      <c r="G372" s="51" t="s">
        <v>4321</v>
      </c>
      <c r="H372" s="51" t="s">
        <v>4320</v>
      </c>
      <c r="I372" s="52"/>
      <c r="J372" s="51" t="s">
        <v>4322</v>
      </c>
      <c r="K372" s="51" t="s">
        <v>4320</v>
      </c>
      <c r="L372" s="52"/>
      <c r="M372" s="51" t="s">
        <v>4323</v>
      </c>
      <c r="N372" s="51" t="s">
        <v>4320</v>
      </c>
      <c r="O372" s="52"/>
      <c r="P372" s="51" t="s">
        <v>4324</v>
      </c>
      <c r="Q372" s="51" t="s">
        <v>4320</v>
      </c>
      <c r="R372" s="52"/>
      <c r="S372" s="51" t="s">
        <v>4320</v>
      </c>
      <c r="V372" s="45"/>
      <c r="W372" s="45"/>
      <c r="X372" s="45"/>
      <c r="Y372" s="45"/>
    </row>
    <row r="373" spans="1:25" s="42" customFormat="1" x14ac:dyDescent="0.3">
      <c r="A373" s="46"/>
      <c r="B373" s="46"/>
      <c r="C373" s="46"/>
      <c r="D373" s="46"/>
      <c r="E373" s="46"/>
      <c r="F373" s="46"/>
      <c r="G373" s="46"/>
      <c r="H373" s="46"/>
      <c r="I373" s="46"/>
      <c r="J373" s="46"/>
      <c r="K373" s="46"/>
      <c r="L373" s="46"/>
      <c r="M373" s="46"/>
      <c r="N373" s="46"/>
      <c r="O373" s="46"/>
      <c r="P373" s="46"/>
      <c r="Q373" s="46"/>
      <c r="R373" s="46"/>
      <c r="S373" s="46"/>
      <c r="V373" s="45"/>
      <c r="W373" s="45"/>
      <c r="X373" s="45"/>
      <c r="Y373" s="45"/>
    </row>
    <row r="374" spans="1:25" s="42" customFormat="1" x14ac:dyDescent="0.3">
      <c r="A374" s="122" t="s">
        <v>4325</v>
      </c>
      <c r="B374" s="122"/>
      <c r="C374" s="46"/>
      <c r="D374" s="121">
        <v>6</v>
      </c>
      <c r="E374" s="107">
        <v>3.2682783899999999</v>
      </c>
      <c r="F374" s="46"/>
      <c r="G374" s="121">
        <v>6</v>
      </c>
      <c r="H374" s="107">
        <v>2.23606821</v>
      </c>
      <c r="I374" s="46"/>
      <c r="J374" s="121">
        <v>0</v>
      </c>
      <c r="K374" s="107">
        <v>0</v>
      </c>
      <c r="L374" s="46"/>
      <c r="M374" s="121">
        <v>0</v>
      </c>
      <c r="N374" s="107">
        <v>0</v>
      </c>
      <c r="O374" s="46"/>
      <c r="P374" s="121">
        <v>2</v>
      </c>
      <c r="Q374" s="107">
        <v>0.70994999999999997</v>
      </c>
      <c r="R374" s="46"/>
      <c r="S374" s="107">
        <f>E374+H374+K374+N374+Q374</f>
        <v>6.2142965999999999</v>
      </c>
      <c r="V374" s="45"/>
      <c r="W374" s="45"/>
      <c r="X374" s="45"/>
      <c r="Y374" s="45"/>
    </row>
    <row r="375" spans="1:25" s="42" customFormat="1" x14ac:dyDescent="0.3">
      <c r="A375" s="122"/>
      <c r="B375" s="122"/>
      <c r="C375" s="46"/>
      <c r="D375" s="121"/>
      <c r="E375" s="107"/>
      <c r="F375" s="46"/>
      <c r="G375" s="121"/>
      <c r="H375" s="107"/>
      <c r="I375" s="46"/>
      <c r="J375" s="121"/>
      <c r="K375" s="107"/>
      <c r="L375" s="46"/>
      <c r="M375" s="121"/>
      <c r="N375" s="107"/>
      <c r="O375" s="46"/>
      <c r="P375" s="121"/>
      <c r="Q375" s="107"/>
      <c r="R375" s="46"/>
      <c r="S375" s="107"/>
      <c r="V375" s="45"/>
      <c r="W375" s="45"/>
      <c r="X375" s="45"/>
      <c r="Y375" s="45"/>
    </row>
    <row r="376" spans="1:25" s="42" customFormat="1" x14ac:dyDescent="0.3">
      <c r="A376" s="122"/>
      <c r="B376" s="122"/>
      <c r="C376" s="46"/>
      <c r="D376" s="121"/>
      <c r="E376" s="107"/>
      <c r="F376" s="46"/>
      <c r="G376" s="121"/>
      <c r="H376" s="107"/>
      <c r="I376" s="46"/>
      <c r="J376" s="121"/>
      <c r="K376" s="107"/>
      <c r="L376" s="46"/>
      <c r="M376" s="121"/>
      <c r="N376" s="107"/>
      <c r="O376" s="46"/>
      <c r="P376" s="121"/>
      <c r="Q376" s="107"/>
      <c r="R376" s="46"/>
      <c r="S376" s="107"/>
      <c r="V376" s="45"/>
      <c r="W376" s="45"/>
      <c r="X376" s="45"/>
      <c r="Y376" s="45"/>
    </row>
    <row r="377" spans="1:25" s="42" customFormat="1" x14ac:dyDescent="0.3">
      <c r="A377" s="122"/>
      <c r="B377" s="122"/>
      <c r="C377" s="46"/>
      <c r="D377" s="121"/>
      <c r="E377" s="107"/>
      <c r="F377" s="46"/>
      <c r="G377" s="121"/>
      <c r="H377" s="107"/>
      <c r="I377" s="46"/>
      <c r="J377" s="121"/>
      <c r="K377" s="107"/>
      <c r="L377" s="46"/>
      <c r="M377" s="121"/>
      <c r="N377" s="107"/>
      <c r="O377" s="46"/>
      <c r="P377" s="121"/>
      <c r="Q377" s="107"/>
      <c r="R377" s="46"/>
      <c r="S377" s="107"/>
      <c r="V377" s="45"/>
      <c r="W377" s="45"/>
      <c r="X377" s="45"/>
      <c r="Y377" s="45"/>
    </row>
    <row r="378" spans="1:25" s="42" customFormat="1" x14ac:dyDescent="0.3">
      <c r="A378" s="122"/>
      <c r="B378" s="122"/>
      <c r="C378" s="46"/>
      <c r="D378" s="121"/>
      <c r="E378" s="107"/>
      <c r="F378" s="46"/>
      <c r="G378" s="121"/>
      <c r="H378" s="107"/>
      <c r="I378" s="46"/>
      <c r="J378" s="121"/>
      <c r="K378" s="107"/>
      <c r="L378" s="46"/>
      <c r="M378" s="121"/>
      <c r="N378" s="107"/>
      <c r="O378" s="46"/>
      <c r="P378" s="121"/>
      <c r="Q378" s="107"/>
      <c r="R378" s="46"/>
      <c r="S378" s="107"/>
      <c r="V378" s="45"/>
      <c r="W378" s="45"/>
      <c r="X378" s="45"/>
      <c r="Y378" s="45"/>
    </row>
    <row r="379" spans="1:25" s="42" customFormat="1" x14ac:dyDescent="0.3">
      <c r="A379" s="53"/>
      <c r="B379" s="53"/>
      <c r="C379" s="46"/>
      <c r="D379" s="46"/>
      <c r="E379" s="46"/>
      <c r="F379" s="46"/>
      <c r="G379" s="46"/>
      <c r="H379" s="46"/>
      <c r="I379" s="46"/>
      <c r="J379" s="46"/>
      <c r="K379" s="46"/>
      <c r="L379" s="46"/>
      <c r="M379" s="46"/>
      <c r="N379" s="46"/>
      <c r="O379" s="46"/>
      <c r="P379" s="46"/>
      <c r="Q379" s="46"/>
      <c r="R379" s="46"/>
      <c r="S379" s="46"/>
      <c r="V379" s="45"/>
      <c r="W379" s="45"/>
      <c r="X379" s="45"/>
      <c r="Y379" s="45"/>
    </row>
    <row r="380" spans="1:25" s="42" customFormat="1" x14ac:dyDescent="0.3">
      <c r="A380" s="122" t="s">
        <v>4326</v>
      </c>
      <c r="B380" s="122"/>
      <c r="C380" s="46"/>
      <c r="D380" s="121">
        <v>0</v>
      </c>
      <c r="E380" s="107">
        <v>0</v>
      </c>
      <c r="F380" s="46"/>
      <c r="G380" s="121">
        <v>0</v>
      </c>
      <c r="H380" s="107">
        <v>0</v>
      </c>
      <c r="I380" s="46"/>
      <c r="J380" s="121">
        <v>0</v>
      </c>
      <c r="K380" s="107">
        <v>0</v>
      </c>
      <c r="L380" s="46"/>
      <c r="M380" s="121">
        <v>1</v>
      </c>
      <c r="N380" s="107">
        <v>7.4976000000000001E-2</v>
      </c>
      <c r="O380" s="46"/>
      <c r="P380" s="121">
        <v>0</v>
      </c>
      <c r="Q380" s="107">
        <v>0</v>
      </c>
      <c r="R380" s="46"/>
      <c r="S380" s="107">
        <f>E380+H380+K380+N380+Q380</f>
        <v>7.4976000000000001E-2</v>
      </c>
      <c r="V380" s="45"/>
      <c r="W380" s="45"/>
      <c r="X380" s="45"/>
      <c r="Y380" s="45"/>
    </row>
    <row r="381" spans="1:25" s="42" customFormat="1" x14ac:dyDescent="0.3">
      <c r="A381" s="122"/>
      <c r="B381" s="122"/>
      <c r="C381" s="46"/>
      <c r="D381" s="121"/>
      <c r="E381" s="107"/>
      <c r="F381" s="46"/>
      <c r="G381" s="121"/>
      <c r="H381" s="107"/>
      <c r="I381" s="46"/>
      <c r="J381" s="121"/>
      <c r="K381" s="107"/>
      <c r="L381" s="46"/>
      <c r="M381" s="121"/>
      <c r="N381" s="107"/>
      <c r="O381" s="46"/>
      <c r="P381" s="121"/>
      <c r="Q381" s="107"/>
      <c r="R381" s="46"/>
      <c r="S381" s="107"/>
      <c r="V381" s="45"/>
      <c r="W381" s="45"/>
      <c r="X381" s="45"/>
      <c r="Y381" s="45"/>
    </row>
    <row r="382" spans="1:25" s="42" customFormat="1" x14ac:dyDescent="0.3">
      <c r="A382" s="122"/>
      <c r="B382" s="122"/>
      <c r="C382" s="46"/>
      <c r="D382" s="121"/>
      <c r="E382" s="107"/>
      <c r="F382" s="46"/>
      <c r="G382" s="121"/>
      <c r="H382" s="107"/>
      <c r="I382" s="46"/>
      <c r="J382" s="121"/>
      <c r="K382" s="107"/>
      <c r="L382" s="46"/>
      <c r="M382" s="121"/>
      <c r="N382" s="107"/>
      <c r="O382" s="46"/>
      <c r="P382" s="121"/>
      <c r="Q382" s="107"/>
      <c r="R382" s="46"/>
      <c r="S382" s="107"/>
      <c r="V382" s="45"/>
      <c r="W382" s="45"/>
      <c r="X382" s="45"/>
      <c r="Y382" s="45"/>
    </row>
    <row r="383" spans="1:25" s="42" customFormat="1" x14ac:dyDescent="0.3">
      <c r="A383" s="122"/>
      <c r="B383" s="122"/>
      <c r="C383" s="46"/>
      <c r="D383" s="121"/>
      <c r="E383" s="107"/>
      <c r="F383" s="46"/>
      <c r="G383" s="121"/>
      <c r="H383" s="107"/>
      <c r="I383" s="46"/>
      <c r="J383" s="121"/>
      <c r="K383" s="107"/>
      <c r="L383" s="46"/>
      <c r="M383" s="121"/>
      <c r="N383" s="107"/>
      <c r="O383" s="46"/>
      <c r="P383" s="121"/>
      <c r="Q383" s="107"/>
      <c r="R383" s="46"/>
      <c r="S383" s="107"/>
      <c r="V383" s="45"/>
      <c r="W383" s="45"/>
      <c r="X383" s="45"/>
      <c r="Y383" s="45"/>
    </row>
    <row r="384" spans="1:25" s="42" customFormat="1" x14ac:dyDescent="0.3">
      <c r="A384" s="122"/>
      <c r="B384" s="122"/>
      <c r="C384" s="46"/>
      <c r="D384" s="121"/>
      <c r="E384" s="107"/>
      <c r="F384" s="46"/>
      <c r="G384" s="121"/>
      <c r="H384" s="107"/>
      <c r="I384" s="46"/>
      <c r="J384" s="121"/>
      <c r="K384" s="107"/>
      <c r="L384" s="46"/>
      <c r="M384" s="121"/>
      <c r="N384" s="107"/>
      <c r="O384" s="46"/>
      <c r="P384" s="121"/>
      <c r="Q384" s="107"/>
      <c r="R384" s="46"/>
      <c r="S384" s="107"/>
      <c r="V384" s="45"/>
      <c r="W384" s="45"/>
      <c r="X384" s="45"/>
      <c r="Y384" s="45"/>
    </row>
    <row r="385" spans="1:25" s="42" customFormat="1" x14ac:dyDescent="0.3">
      <c r="A385" s="46"/>
      <c r="B385" s="46"/>
      <c r="C385" s="46"/>
      <c r="D385" s="46"/>
      <c r="E385" s="46"/>
      <c r="F385" s="46"/>
      <c r="G385" s="46"/>
      <c r="H385" s="46"/>
      <c r="I385" s="46"/>
      <c r="J385" s="46"/>
      <c r="K385" s="46"/>
      <c r="L385" s="46"/>
      <c r="M385" s="46"/>
      <c r="N385" s="46"/>
      <c r="O385" s="46"/>
      <c r="P385" s="46"/>
      <c r="Q385" s="46"/>
      <c r="R385" s="46"/>
      <c r="S385" s="46"/>
      <c r="V385" s="45"/>
      <c r="W385" s="45"/>
      <c r="X385" s="45"/>
      <c r="Y385" s="45"/>
    </row>
    <row r="386" spans="1:25" s="42" customFormat="1" ht="15" customHeight="1" x14ac:dyDescent="0.3">
      <c r="A386" s="105" t="s">
        <v>4327</v>
      </c>
      <c r="B386" s="105"/>
      <c r="C386" s="46"/>
      <c r="D386" s="111" t="s">
        <v>4347</v>
      </c>
      <c r="E386" s="112"/>
      <c r="F386" s="112"/>
      <c r="G386" s="112"/>
      <c r="H386" s="112"/>
      <c r="I386" s="112"/>
      <c r="J386" s="112"/>
      <c r="K386" s="112"/>
      <c r="L386" s="112"/>
      <c r="M386" s="112"/>
      <c r="N386" s="112"/>
      <c r="O386" s="112"/>
      <c r="P386" s="112"/>
      <c r="Q386" s="113"/>
      <c r="R386" s="46"/>
      <c r="S386" s="107">
        <v>1.375</v>
      </c>
      <c r="V386" s="45"/>
      <c r="W386" s="45"/>
      <c r="X386" s="45"/>
      <c r="Y386" s="45"/>
    </row>
    <row r="387" spans="1:25" s="42" customFormat="1" ht="15" customHeight="1" x14ac:dyDescent="0.3">
      <c r="A387" s="105"/>
      <c r="B387" s="105"/>
      <c r="C387" s="46"/>
      <c r="D387" s="114"/>
      <c r="E387" s="115"/>
      <c r="F387" s="115"/>
      <c r="G387" s="115"/>
      <c r="H387" s="115"/>
      <c r="I387" s="115"/>
      <c r="J387" s="115"/>
      <c r="K387" s="115"/>
      <c r="L387" s="115"/>
      <c r="M387" s="115"/>
      <c r="N387" s="115"/>
      <c r="O387" s="115"/>
      <c r="P387" s="115"/>
      <c r="Q387" s="116"/>
      <c r="R387" s="46"/>
      <c r="S387" s="107"/>
      <c r="V387" s="45"/>
      <c r="W387" s="45"/>
      <c r="X387" s="45"/>
      <c r="Y387" s="45"/>
    </row>
    <row r="388" spans="1:25" s="42" customFormat="1" ht="15" customHeight="1" x14ac:dyDescent="0.3">
      <c r="A388" s="105"/>
      <c r="B388" s="105"/>
      <c r="C388" s="46"/>
      <c r="D388" s="114"/>
      <c r="E388" s="115"/>
      <c r="F388" s="115"/>
      <c r="G388" s="115"/>
      <c r="H388" s="115"/>
      <c r="I388" s="115"/>
      <c r="J388" s="115"/>
      <c r="K388" s="115"/>
      <c r="L388" s="115"/>
      <c r="M388" s="115"/>
      <c r="N388" s="115"/>
      <c r="O388" s="115"/>
      <c r="P388" s="115"/>
      <c r="Q388" s="116"/>
      <c r="R388" s="46"/>
      <c r="S388" s="107"/>
      <c r="V388" s="45"/>
      <c r="W388" s="45"/>
      <c r="X388" s="45"/>
      <c r="Y388" s="45"/>
    </row>
    <row r="389" spans="1:25" s="42" customFormat="1" ht="15" customHeight="1" x14ac:dyDescent="0.3">
      <c r="A389" s="105"/>
      <c r="B389" s="105"/>
      <c r="C389" s="46"/>
      <c r="D389" s="114"/>
      <c r="E389" s="115"/>
      <c r="F389" s="115"/>
      <c r="G389" s="115"/>
      <c r="H389" s="115"/>
      <c r="I389" s="115"/>
      <c r="J389" s="115"/>
      <c r="K389" s="115"/>
      <c r="L389" s="115"/>
      <c r="M389" s="115"/>
      <c r="N389" s="115"/>
      <c r="O389" s="115"/>
      <c r="P389" s="115"/>
      <c r="Q389" s="116"/>
      <c r="R389" s="46"/>
      <c r="S389" s="107"/>
      <c r="V389" s="45"/>
      <c r="W389" s="45"/>
      <c r="X389" s="45"/>
      <c r="Y389" s="45"/>
    </row>
    <row r="390" spans="1:25" s="42" customFormat="1" ht="15" customHeight="1" x14ac:dyDescent="0.3">
      <c r="A390" s="105"/>
      <c r="B390" s="105"/>
      <c r="C390" s="46"/>
      <c r="D390" s="117"/>
      <c r="E390" s="118"/>
      <c r="F390" s="118"/>
      <c r="G390" s="118"/>
      <c r="H390" s="118"/>
      <c r="I390" s="118"/>
      <c r="J390" s="118"/>
      <c r="K390" s="118"/>
      <c r="L390" s="118"/>
      <c r="M390" s="118"/>
      <c r="N390" s="118"/>
      <c r="O390" s="118"/>
      <c r="P390" s="118"/>
      <c r="Q390" s="119"/>
      <c r="R390" s="46"/>
      <c r="S390" s="107"/>
      <c r="V390" s="45"/>
      <c r="W390" s="45"/>
      <c r="X390" s="45"/>
      <c r="Y390" s="45"/>
    </row>
    <row r="391" spans="1:25" s="42" customFormat="1" x14ac:dyDescent="0.3">
      <c r="A391" s="54"/>
      <c r="B391" s="54"/>
      <c r="C391" s="46"/>
      <c r="D391" s="55"/>
      <c r="E391" s="55"/>
      <c r="F391" s="55"/>
      <c r="G391" s="55"/>
      <c r="H391" s="55"/>
      <c r="I391" s="55"/>
      <c r="J391" s="55"/>
      <c r="K391" s="55"/>
      <c r="L391" s="55"/>
      <c r="M391" s="55"/>
      <c r="N391" s="55"/>
      <c r="O391" s="55"/>
      <c r="P391" s="55"/>
      <c r="Q391" s="55"/>
      <c r="R391" s="46"/>
      <c r="S391" s="56"/>
      <c r="V391" s="45"/>
      <c r="W391" s="45"/>
      <c r="X391" s="45"/>
      <c r="Y391" s="45"/>
    </row>
    <row r="392" spans="1:25" s="42" customFormat="1" ht="15" customHeight="1" x14ac:dyDescent="0.3">
      <c r="A392" s="105" t="s">
        <v>4328</v>
      </c>
      <c r="B392" s="105"/>
      <c r="C392" s="46"/>
      <c r="D392" s="120" t="s">
        <v>4329</v>
      </c>
      <c r="E392" s="120"/>
      <c r="F392" s="120"/>
      <c r="G392" s="120"/>
      <c r="H392" s="120"/>
      <c r="I392" s="120"/>
      <c r="J392" s="120"/>
      <c r="K392" s="120"/>
      <c r="L392" s="120"/>
      <c r="M392" s="120"/>
      <c r="N392" s="120"/>
      <c r="O392" s="120"/>
      <c r="P392" s="120"/>
      <c r="Q392" s="120"/>
      <c r="R392" s="46"/>
      <c r="S392" s="107">
        <v>1.3052680000000001</v>
      </c>
      <c r="V392" s="45"/>
      <c r="W392" s="45"/>
      <c r="X392" s="45"/>
      <c r="Y392" s="45"/>
    </row>
    <row r="393" spans="1:25" s="42" customFormat="1" ht="15" customHeight="1" x14ac:dyDescent="0.3">
      <c r="A393" s="105"/>
      <c r="B393" s="105"/>
      <c r="C393" s="46"/>
      <c r="D393" s="120"/>
      <c r="E393" s="120"/>
      <c r="F393" s="120"/>
      <c r="G393" s="120"/>
      <c r="H393" s="120"/>
      <c r="I393" s="120"/>
      <c r="J393" s="120"/>
      <c r="K393" s="120"/>
      <c r="L393" s="120"/>
      <c r="M393" s="120"/>
      <c r="N393" s="120"/>
      <c r="O393" s="120"/>
      <c r="P393" s="120"/>
      <c r="Q393" s="120"/>
      <c r="R393" s="46"/>
      <c r="S393" s="107"/>
      <c r="V393" s="45"/>
      <c r="W393" s="45"/>
      <c r="X393" s="45"/>
      <c r="Y393" s="45"/>
    </row>
    <row r="394" spans="1:25" s="42" customFormat="1" ht="15" customHeight="1" x14ac:dyDescent="0.3">
      <c r="A394" s="105"/>
      <c r="B394" s="105"/>
      <c r="C394" s="46"/>
      <c r="D394" s="120"/>
      <c r="E394" s="120"/>
      <c r="F394" s="120"/>
      <c r="G394" s="120"/>
      <c r="H394" s="120"/>
      <c r="I394" s="120"/>
      <c r="J394" s="120"/>
      <c r="K394" s="120"/>
      <c r="L394" s="120"/>
      <c r="M394" s="120"/>
      <c r="N394" s="120"/>
      <c r="O394" s="120"/>
      <c r="P394" s="120"/>
      <c r="Q394" s="120"/>
      <c r="R394" s="46"/>
      <c r="S394" s="107"/>
      <c r="V394" s="45"/>
      <c r="W394" s="45"/>
      <c r="X394" s="45"/>
      <c r="Y394" s="45"/>
    </row>
    <row r="395" spans="1:25" s="42" customFormat="1" ht="15" customHeight="1" x14ac:dyDescent="0.3">
      <c r="A395" s="105"/>
      <c r="B395" s="105"/>
      <c r="C395" s="46"/>
      <c r="D395" s="120"/>
      <c r="E395" s="120"/>
      <c r="F395" s="120"/>
      <c r="G395" s="120"/>
      <c r="H395" s="120"/>
      <c r="I395" s="120"/>
      <c r="J395" s="120"/>
      <c r="K395" s="120"/>
      <c r="L395" s="120"/>
      <c r="M395" s="120"/>
      <c r="N395" s="120"/>
      <c r="O395" s="120"/>
      <c r="P395" s="120"/>
      <c r="Q395" s="120"/>
      <c r="R395" s="46"/>
      <c r="S395" s="107"/>
      <c r="V395" s="45"/>
      <c r="W395" s="45"/>
      <c r="X395" s="45"/>
      <c r="Y395" s="45"/>
    </row>
    <row r="396" spans="1:25" s="42" customFormat="1" ht="15" customHeight="1" x14ac:dyDescent="0.3">
      <c r="A396" s="105"/>
      <c r="B396" s="105"/>
      <c r="C396" s="46"/>
      <c r="D396" s="120"/>
      <c r="E396" s="120"/>
      <c r="F396" s="120"/>
      <c r="G396" s="120"/>
      <c r="H396" s="120"/>
      <c r="I396" s="120"/>
      <c r="J396" s="120"/>
      <c r="K396" s="120"/>
      <c r="L396" s="120"/>
      <c r="M396" s="120"/>
      <c r="N396" s="120"/>
      <c r="O396" s="120"/>
      <c r="P396" s="120"/>
      <c r="Q396" s="120"/>
      <c r="R396" s="46"/>
      <c r="S396" s="107"/>
      <c r="V396" s="45"/>
      <c r="W396" s="45"/>
      <c r="X396" s="45"/>
      <c r="Y396" s="45"/>
    </row>
    <row r="397" spans="1:25" s="42" customFormat="1" x14ac:dyDescent="0.3">
      <c r="A397" s="46"/>
      <c r="B397" s="46"/>
      <c r="C397" s="46"/>
      <c r="D397" s="46"/>
      <c r="E397" s="46"/>
      <c r="F397" s="46"/>
      <c r="G397" s="46"/>
      <c r="H397" s="46"/>
      <c r="I397" s="46"/>
      <c r="J397" s="46"/>
      <c r="K397" s="46"/>
      <c r="L397" s="46"/>
      <c r="M397" s="46"/>
      <c r="N397" s="46"/>
      <c r="O397" s="46"/>
      <c r="P397" s="46"/>
      <c r="Q397" s="46"/>
      <c r="R397" s="46"/>
      <c r="S397" s="46"/>
      <c r="V397" s="45"/>
      <c r="W397" s="45"/>
      <c r="X397" s="45"/>
      <c r="Y397" s="45"/>
    </row>
    <row r="398" spans="1:25" s="42" customFormat="1" x14ac:dyDescent="0.3">
      <c r="A398" s="105" t="s">
        <v>4330</v>
      </c>
      <c r="B398" s="105"/>
      <c r="C398" s="46"/>
      <c r="D398" s="106" t="s">
        <v>4331</v>
      </c>
      <c r="E398" s="106"/>
      <c r="F398" s="106"/>
      <c r="G398" s="106"/>
      <c r="H398" s="106"/>
      <c r="I398" s="106"/>
      <c r="J398" s="106"/>
      <c r="K398" s="106"/>
      <c r="L398" s="106"/>
      <c r="M398" s="106"/>
      <c r="N398" s="106"/>
      <c r="O398" s="106"/>
      <c r="P398" s="106"/>
      <c r="Q398" s="106"/>
      <c r="R398" s="46"/>
      <c r="S398" s="107">
        <v>3.4939554036301046</v>
      </c>
      <c r="V398" s="45"/>
      <c r="W398" s="45"/>
      <c r="X398" s="45"/>
      <c r="Y398" s="45"/>
    </row>
    <row r="399" spans="1:25" s="42" customFormat="1" x14ac:dyDescent="0.3">
      <c r="A399" s="105"/>
      <c r="B399" s="105"/>
      <c r="C399" s="46"/>
      <c r="D399" s="106"/>
      <c r="E399" s="106"/>
      <c r="F399" s="106"/>
      <c r="G399" s="106"/>
      <c r="H399" s="106"/>
      <c r="I399" s="106"/>
      <c r="J399" s="106"/>
      <c r="K399" s="106"/>
      <c r="L399" s="106"/>
      <c r="M399" s="106"/>
      <c r="N399" s="106"/>
      <c r="O399" s="106"/>
      <c r="P399" s="106"/>
      <c r="Q399" s="106"/>
      <c r="R399" s="46"/>
      <c r="S399" s="107"/>
      <c r="V399" s="45"/>
      <c r="W399" s="45"/>
      <c r="X399" s="45"/>
      <c r="Y399" s="45"/>
    </row>
    <row r="400" spans="1:25" s="42" customFormat="1" x14ac:dyDescent="0.3">
      <c r="A400" s="105"/>
      <c r="B400" s="105"/>
      <c r="C400" s="46"/>
      <c r="D400" s="106"/>
      <c r="E400" s="106"/>
      <c r="F400" s="106"/>
      <c r="G400" s="106"/>
      <c r="H400" s="106"/>
      <c r="I400" s="106"/>
      <c r="J400" s="106"/>
      <c r="K400" s="106"/>
      <c r="L400" s="106"/>
      <c r="M400" s="106"/>
      <c r="N400" s="106"/>
      <c r="O400" s="106"/>
      <c r="P400" s="106"/>
      <c r="Q400" s="106"/>
      <c r="R400" s="46"/>
      <c r="S400" s="107"/>
      <c r="V400" s="45"/>
      <c r="W400" s="45"/>
      <c r="X400" s="45"/>
      <c r="Y400" s="45"/>
    </row>
    <row r="401" spans="1:25" s="42" customFormat="1" x14ac:dyDescent="0.3">
      <c r="A401" s="105"/>
      <c r="B401" s="105"/>
      <c r="C401" s="46"/>
      <c r="D401" s="106"/>
      <c r="E401" s="106"/>
      <c r="F401" s="106"/>
      <c r="G401" s="106"/>
      <c r="H401" s="106"/>
      <c r="I401" s="106"/>
      <c r="J401" s="106"/>
      <c r="K401" s="106"/>
      <c r="L401" s="106"/>
      <c r="M401" s="106"/>
      <c r="N401" s="106"/>
      <c r="O401" s="106"/>
      <c r="P401" s="106"/>
      <c r="Q401" s="106"/>
      <c r="R401" s="46"/>
      <c r="S401" s="107"/>
      <c r="V401" s="45"/>
      <c r="W401" s="45"/>
      <c r="X401" s="45"/>
      <c r="Y401" s="45"/>
    </row>
    <row r="402" spans="1:25" s="42" customFormat="1" x14ac:dyDescent="0.3">
      <c r="A402" s="105"/>
      <c r="B402" s="105"/>
      <c r="C402" s="46"/>
      <c r="D402" s="106"/>
      <c r="E402" s="106"/>
      <c r="F402" s="106"/>
      <c r="G402" s="106"/>
      <c r="H402" s="106"/>
      <c r="I402" s="106"/>
      <c r="J402" s="106"/>
      <c r="K402" s="106"/>
      <c r="L402" s="106"/>
      <c r="M402" s="106"/>
      <c r="N402" s="106"/>
      <c r="O402" s="106"/>
      <c r="P402" s="106"/>
      <c r="Q402" s="106"/>
      <c r="R402" s="46"/>
      <c r="S402" s="107"/>
      <c r="V402" s="45"/>
      <c r="W402" s="45"/>
      <c r="X402" s="45"/>
      <c r="Y402" s="45"/>
    </row>
    <row r="403" spans="1:25" s="42" customFormat="1" x14ac:dyDescent="0.3">
      <c r="A403" s="46"/>
      <c r="B403" s="46"/>
      <c r="C403" s="46"/>
      <c r="D403" s="46"/>
      <c r="E403" s="46"/>
      <c r="F403" s="46"/>
      <c r="G403" s="46"/>
      <c r="H403" s="46"/>
      <c r="I403" s="46"/>
      <c r="J403" s="46"/>
      <c r="K403" s="46"/>
      <c r="L403" s="46"/>
      <c r="M403" s="46"/>
      <c r="N403" s="46"/>
      <c r="O403" s="46"/>
      <c r="P403" s="46"/>
      <c r="Q403" s="46"/>
      <c r="R403" s="46"/>
      <c r="S403" s="46"/>
      <c r="V403" s="45"/>
      <c r="W403" s="45"/>
      <c r="X403" s="45"/>
      <c r="Y403" s="45"/>
    </row>
    <row r="404" spans="1:25" s="42" customFormat="1" ht="35.1" customHeight="1" x14ac:dyDescent="0.3">
      <c r="N404" s="108" t="s">
        <v>4332</v>
      </c>
      <c r="O404" s="109"/>
      <c r="P404" s="109"/>
      <c r="Q404" s="110"/>
      <c r="S404" s="57">
        <f>+D374+D380+G374+G380+J374+J380+M374+M380+P374+P380</f>
        <v>15</v>
      </c>
      <c r="V404" s="45"/>
      <c r="W404" s="45"/>
      <c r="X404" s="45"/>
      <c r="Y404" s="45"/>
    </row>
    <row r="405" spans="1:25" s="42" customFormat="1" ht="15" customHeight="1" x14ac:dyDescent="0.3">
      <c r="N405" s="58"/>
      <c r="O405" s="58"/>
      <c r="P405" s="58"/>
      <c r="Q405" s="58"/>
      <c r="S405" s="58"/>
      <c r="V405" s="45"/>
      <c r="W405" s="45"/>
      <c r="X405" s="45"/>
      <c r="Y405" s="45"/>
    </row>
    <row r="406" spans="1:25" s="42" customFormat="1" ht="35.1" customHeight="1" x14ac:dyDescent="0.3">
      <c r="A406" s="45"/>
      <c r="B406" s="45"/>
      <c r="D406" s="45"/>
      <c r="E406" s="45"/>
      <c r="G406" s="45"/>
      <c r="H406" s="45"/>
      <c r="J406" s="45"/>
      <c r="K406" s="45"/>
      <c r="M406" s="45"/>
      <c r="N406" s="108" t="s">
        <v>4333</v>
      </c>
      <c r="O406" s="109"/>
      <c r="P406" s="109"/>
      <c r="Q406" s="110"/>
      <c r="S406" s="59">
        <f>+S398+S386+S380+S374+S392</f>
        <v>12.463496003630105</v>
      </c>
      <c r="V406" s="45"/>
      <c r="W406" s="45"/>
      <c r="X406" s="45"/>
      <c r="Y406" s="45"/>
    </row>
    <row r="410" spans="1:25" s="42" customFormat="1" ht="17.399999999999999" x14ac:dyDescent="0.3">
      <c r="A410" s="60" t="s">
        <v>1626</v>
      </c>
      <c r="B410" s="61"/>
      <c r="C410" s="62"/>
      <c r="D410" s="63">
        <v>2</v>
      </c>
      <c r="E410" s="63">
        <v>3</v>
      </c>
      <c r="F410" s="62"/>
      <c r="G410" s="62"/>
      <c r="H410" s="62"/>
      <c r="I410" s="62"/>
      <c r="J410" s="64">
        <v>6</v>
      </c>
      <c r="K410" s="64">
        <v>7</v>
      </c>
      <c r="L410" s="62"/>
      <c r="M410" s="64">
        <v>8</v>
      </c>
      <c r="N410" s="64">
        <v>9</v>
      </c>
      <c r="O410" s="62"/>
      <c r="P410" s="63">
        <v>10</v>
      </c>
      <c r="Q410" s="63">
        <v>11</v>
      </c>
      <c r="R410" s="62"/>
      <c r="S410" s="62"/>
      <c r="T410" s="62"/>
      <c r="V410" s="45"/>
      <c r="W410" s="45"/>
      <c r="X410" s="45"/>
      <c r="Y410" s="45"/>
    </row>
    <row r="412" spans="1:25" s="42" customFormat="1" x14ac:dyDescent="0.3">
      <c r="B412" s="43"/>
      <c r="V412" s="45"/>
      <c r="W412" s="45"/>
      <c r="X412" s="45"/>
      <c r="Y412" s="45"/>
    </row>
    <row r="413" spans="1:25" s="42" customFormat="1" x14ac:dyDescent="0.3">
      <c r="B413" s="43"/>
      <c r="V413" s="45"/>
      <c r="W413" s="45"/>
      <c r="X413" s="45"/>
      <c r="Y413" s="45"/>
    </row>
    <row r="414" spans="1:25" s="42" customFormat="1" ht="16.8" x14ac:dyDescent="0.3">
      <c r="A414" s="44"/>
      <c r="V414" s="45"/>
      <c r="W414" s="45"/>
      <c r="X414" s="45"/>
      <c r="Y414" s="45"/>
    </row>
    <row r="415" spans="1:25" s="42" customFormat="1" x14ac:dyDescent="0.3">
      <c r="A415" s="45"/>
      <c r="B415" s="43"/>
      <c r="V415" s="45"/>
      <c r="W415" s="45"/>
      <c r="X415" s="45"/>
      <c r="Y415" s="45"/>
    </row>
    <row r="416" spans="1:25" s="42" customFormat="1" x14ac:dyDescent="0.3">
      <c r="A416" s="45"/>
      <c r="B416" s="45"/>
      <c r="V416" s="45"/>
      <c r="W416" s="45"/>
      <c r="X416" s="45"/>
      <c r="Y416" s="45"/>
    </row>
    <row r="417" spans="1:25" s="42" customFormat="1" x14ac:dyDescent="0.3">
      <c r="B417" s="45"/>
      <c r="V417" s="45"/>
      <c r="W417" s="45"/>
      <c r="X417" s="45"/>
      <c r="Y417" s="45"/>
    </row>
    <row r="418" spans="1:25" s="42" customFormat="1" x14ac:dyDescent="0.3">
      <c r="A418" s="46"/>
      <c r="B418" s="47"/>
      <c r="C418" s="46"/>
      <c r="D418" s="46"/>
      <c r="E418" s="46"/>
      <c r="F418" s="46"/>
      <c r="G418" s="46"/>
      <c r="H418" s="46"/>
      <c r="I418" s="46"/>
      <c r="J418" s="46"/>
      <c r="K418" s="46"/>
      <c r="L418" s="46"/>
      <c r="M418" s="46"/>
      <c r="N418" s="46"/>
      <c r="O418" s="46"/>
      <c r="P418" s="46"/>
      <c r="Q418" s="46"/>
      <c r="R418" s="46"/>
      <c r="S418" s="46"/>
      <c r="V418" s="45"/>
      <c r="W418" s="45"/>
      <c r="X418" s="45"/>
      <c r="Y418" s="45"/>
    </row>
    <row r="419" spans="1:25" s="42" customFormat="1" ht="15.6" x14ac:dyDescent="0.3">
      <c r="A419" s="48" t="s">
        <v>4308</v>
      </c>
      <c r="B419" s="49" t="s">
        <v>4309</v>
      </c>
      <c r="C419" s="46"/>
      <c r="D419" s="127" t="s">
        <v>4310</v>
      </c>
      <c r="E419" s="127"/>
      <c r="F419" s="50"/>
      <c r="G419" s="127" t="s">
        <v>4311</v>
      </c>
      <c r="H419" s="127"/>
      <c r="I419" s="50"/>
      <c r="J419" s="127" t="s">
        <v>4312</v>
      </c>
      <c r="K419" s="127"/>
      <c r="L419" s="50"/>
      <c r="M419" s="127" t="s">
        <v>4313</v>
      </c>
      <c r="N419" s="127"/>
      <c r="O419" s="50"/>
      <c r="P419" s="127" t="s">
        <v>4314</v>
      </c>
      <c r="Q419" s="127"/>
      <c r="R419" s="49"/>
      <c r="S419" s="123" t="s">
        <v>4315</v>
      </c>
      <c r="V419" s="45"/>
      <c r="W419" s="45"/>
      <c r="X419" s="45"/>
      <c r="Y419" s="45"/>
    </row>
    <row r="420" spans="1:25" s="42" customFormat="1" ht="15.6" x14ac:dyDescent="0.3">
      <c r="A420" s="48" t="s">
        <v>4316</v>
      </c>
      <c r="B420" s="47"/>
      <c r="C420" s="46"/>
      <c r="D420" s="127"/>
      <c r="E420" s="127"/>
      <c r="F420" s="50"/>
      <c r="G420" s="127"/>
      <c r="H420" s="127"/>
      <c r="I420" s="50"/>
      <c r="J420" s="127"/>
      <c r="K420" s="127"/>
      <c r="L420" s="50"/>
      <c r="M420" s="127"/>
      <c r="N420" s="127"/>
      <c r="O420" s="50"/>
      <c r="P420" s="127"/>
      <c r="Q420" s="127"/>
      <c r="R420" s="49"/>
      <c r="S420" s="123"/>
      <c r="V420" s="45"/>
      <c r="W420" s="45"/>
      <c r="X420" s="45"/>
      <c r="Y420" s="45"/>
    </row>
    <row r="421" spans="1:25" s="42" customFormat="1" x14ac:dyDescent="0.3">
      <c r="A421" s="46"/>
      <c r="B421" s="47"/>
      <c r="C421" s="46"/>
      <c r="D421" s="127"/>
      <c r="E421" s="127"/>
      <c r="F421" s="50"/>
      <c r="G421" s="127"/>
      <c r="H421" s="127"/>
      <c r="I421" s="50"/>
      <c r="J421" s="127"/>
      <c r="K421" s="127"/>
      <c r="L421" s="50"/>
      <c r="M421" s="127"/>
      <c r="N421" s="127"/>
      <c r="O421" s="50"/>
      <c r="P421" s="127"/>
      <c r="Q421" s="127"/>
      <c r="R421" s="49"/>
      <c r="S421" s="123"/>
      <c r="V421" s="45"/>
      <c r="W421" s="45"/>
      <c r="X421" s="45"/>
      <c r="Y421" s="45"/>
    </row>
    <row r="422" spans="1:25" s="42" customFormat="1" x14ac:dyDescent="0.3">
      <c r="A422" s="124" t="s">
        <v>4341</v>
      </c>
      <c r="B422" s="125" t="str">
        <f>+A410</f>
        <v>DELTA AMACURO</v>
      </c>
      <c r="C422" s="46"/>
      <c r="D422" s="51" t="s">
        <v>4317</v>
      </c>
      <c r="E422" s="51" t="s">
        <v>4318</v>
      </c>
      <c r="F422" s="52"/>
      <c r="G422" s="51" t="s">
        <v>4317</v>
      </c>
      <c r="H422" s="51" t="s">
        <v>4318</v>
      </c>
      <c r="I422" s="52"/>
      <c r="J422" s="51" t="s">
        <v>4317</v>
      </c>
      <c r="K422" s="51" t="s">
        <v>4318</v>
      </c>
      <c r="L422" s="52"/>
      <c r="M422" s="51" t="s">
        <v>4317</v>
      </c>
      <c r="N422" s="51" t="s">
        <v>4318</v>
      </c>
      <c r="O422" s="52"/>
      <c r="P422" s="51" t="s">
        <v>4317</v>
      </c>
      <c r="Q422" s="51" t="s">
        <v>4318</v>
      </c>
      <c r="R422" s="52"/>
      <c r="S422" s="51" t="s">
        <v>4315</v>
      </c>
      <c r="V422" s="45"/>
      <c r="W422" s="45"/>
      <c r="X422" s="45"/>
      <c r="Y422" s="45"/>
    </row>
    <row r="423" spans="1:25" s="42" customFormat="1" x14ac:dyDescent="0.3">
      <c r="A423" s="124"/>
      <c r="B423" s="126"/>
      <c r="C423" s="46"/>
      <c r="D423" s="51" t="s">
        <v>4319</v>
      </c>
      <c r="E423" s="51" t="s">
        <v>4320</v>
      </c>
      <c r="F423" s="52"/>
      <c r="G423" s="51" t="s">
        <v>4321</v>
      </c>
      <c r="H423" s="51" t="s">
        <v>4320</v>
      </c>
      <c r="I423" s="52"/>
      <c r="J423" s="51" t="s">
        <v>4322</v>
      </c>
      <c r="K423" s="51" t="s">
        <v>4320</v>
      </c>
      <c r="L423" s="52"/>
      <c r="M423" s="51" t="s">
        <v>4323</v>
      </c>
      <c r="N423" s="51" t="s">
        <v>4320</v>
      </c>
      <c r="O423" s="52"/>
      <c r="P423" s="51" t="s">
        <v>4324</v>
      </c>
      <c r="Q423" s="51" t="s">
        <v>4320</v>
      </c>
      <c r="R423" s="52"/>
      <c r="S423" s="51" t="s">
        <v>4320</v>
      </c>
      <c r="V423" s="45"/>
      <c r="W423" s="45"/>
      <c r="X423" s="45"/>
      <c r="Y423" s="45"/>
    </row>
    <row r="424" spans="1:25" s="42" customFormat="1" x14ac:dyDescent="0.3">
      <c r="A424" s="46"/>
      <c r="B424" s="46"/>
      <c r="C424" s="46"/>
      <c r="D424" s="46"/>
      <c r="E424" s="46"/>
      <c r="F424" s="46"/>
      <c r="G424" s="46"/>
      <c r="H424" s="46"/>
      <c r="I424" s="46"/>
      <c r="J424" s="46"/>
      <c r="K424" s="46"/>
      <c r="L424" s="46"/>
      <c r="M424" s="46"/>
      <c r="N424" s="46"/>
      <c r="O424" s="46"/>
      <c r="P424" s="46"/>
      <c r="Q424" s="46"/>
      <c r="R424" s="46"/>
      <c r="S424" s="46"/>
      <c r="V424" s="45"/>
      <c r="W424" s="45"/>
      <c r="X424" s="45"/>
      <c r="Y424" s="45"/>
    </row>
    <row r="425" spans="1:25" s="42" customFormat="1" x14ac:dyDescent="0.3">
      <c r="A425" s="122" t="s">
        <v>4325</v>
      </c>
      <c r="B425" s="122"/>
      <c r="C425" s="46"/>
      <c r="D425" s="121">
        <v>4</v>
      </c>
      <c r="E425" s="107">
        <v>0.11133961000000002</v>
      </c>
      <c r="F425" s="46"/>
      <c r="G425" s="121">
        <v>4</v>
      </c>
      <c r="H425" s="107">
        <v>8.5813139999999996E-2</v>
      </c>
      <c r="I425" s="46"/>
      <c r="J425" s="121">
        <v>0</v>
      </c>
      <c r="K425" s="107">
        <v>0</v>
      </c>
      <c r="L425" s="46"/>
      <c r="M425" s="121">
        <v>0</v>
      </c>
      <c r="N425" s="107">
        <v>0</v>
      </c>
      <c r="O425" s="46"/>
      <c r="P425" s="121">
        <v>2</v>
      </c>
      <c r="Q425" s="107">
        <v>0.24684999999999996</v>
      </c>
      <c r="R425" s="46"/>
      <c r="S425" s="107">
        <f>E425+H425+K425+N425+Q425</f>
        <v>0.44400275</v>
      </c>
      <c r="V425" s="45"/>
      <c r="W425" s="45"/>
      <c r="X425" s="45"/>
      <c r="Y425" s="45"/>
    </row>
    <row r="426" spans="1:25" s="42" customFormat="1" x14ac:dyDescent="0.3">
      <c r="A426" s="122"/>
      <c r="B426" s="122"/>
      <c r="C426" s="46"/>
      <c r="D426" s="121"/>
      <c r="E426" s="107"/>
      <c r="F426" s="46"/>
      <c r="G426" s="121"/>
      <c r="H426" s="107"/>
      <c r="I426" s="46"/>
      <c r="J426" s="121"/>
      <c r="K426" s="107"/>
      <c r="L426" s="46"/>
      <c r="M426" s="121"/>
      <c r="N426" s="107"/>
      <c r="O426" s="46"/>
      <c r="P426" s="121"/>
      <c r="Q426" s="107"/>
      <c r="R426" s="46"/>
      <c r="S426" s="107"/>
      <c r="V426" s="45"/>
      <c r="W426" s="45"/>
      <c r="X426" s="45"/>
      <c r="Y426" s="45"/>
    </row>
    <row r="427" spans="1:25" s="42" customFormat="1" x14ac:dyDescent="0.3">
      <c r="A427" s="122"/>
      <c r="B427" s="122"/>
      <c r="C427" s="46"/>
      <c r="D427" s="121"/>
      <c r="E427" s="107"/>
      <c r="F427" s="46"/>
      <c r="G427" s="121"/>
      <c r="H427" s="107"/>
      <c r="I427" s="46"/>
      <c r="J427" s="121"/>
      <c r="K427" s="107"/>
      <c r="L427" s="46"/>
      <c r="M427" s="121"/>
      <c r="N427" s="107"/>
      <c r="O427" s="46"/>
      <c r="P427" s="121"/>
      <c r="Q427" s="107"/>
      <c r="R427" s="46"/>
      <c r="S427" s="107"/>
      <c r="V427" s="45"/>
      <c r="W427" s="45"/>
      <c r="X427" s="45"/>
      <c r="Y427" s="45"/>
    </row>
    <row r="428" spans="1:25" s="42" customFormat="1" x14ac:dyDescent="0.3">
      <c r="A428" s="122"/>
      <c r="B428" s="122"/>
      <c r="C428" s="46"/>
      <c r="D428" s="121"/>
      <c r="E428" s="107"/>
      <c r="F428" s="46"/>
      <c r="G428" s="121"/>
      <c r="H428" s="107"/>
      <c r="I428" s="46"/>
      <c r="J428" s="121"/>
      <c r="K428" s="107"/>
      <c r="L428" s="46"/>
      <c r="M428" s="121"/>
      <c r="N428" s="107"/>
      <c r="O428" s="46"/>
      <c r="P428" s="121"/>
      <c r="Q428" s="107"/>
      <c r="R428" s="46"/>
      <c r="S428" s="107"/>
      <c r="V428" s="45"/>
      <c r="W428" s="45"/>
      <c r="X428" s="45"/>
      <c r="Y428" s="45"/>
    </row>
    <row r="429" spans="1:25" s="42" customFormat="1" x14ac:dyDescent="0.3">
      <c r="A429" s="122"/>
      <c r="B429" s="122"/>
      <c r="C429" s="46"/>
      <c r="D429" s="121"/>
      <c r="E429" s="107"/>
      <c r="F429" s="46"/>
      <c r="G429" s="121"/>
      <c r="H429" s="107"/>
      <c r="I429" s="46"/>
      <c r="J429" s="121"/>
      <c r="K429" s="107"/>
      <c r="L429" s="46"/>
      <c r="M429" s="121"/>
      <c r="N429" s="107"/>
      <c r="O429" s="46"/>
      <c r="P429" s="121"/>
      <c r="Q429" s="107"/>
      <c r="R429" s="46"/>
      <c r="S429" s="107"/>
      <c r="V429" s="45"/>
      <c r="W429" s="45"/>
      <c r="X429" s="45"/>
      <c r="Y429" s="45"/>
    </row>
    <row r="430" spans="1:25" s="42" customFormat="1" x14ac:dyDescent="0.3">
      <c r="A430" s="53"/>
      <c r="B430" s="53"/>
      <c r="C430" s="46"/>
      <c r="D430" s="46"/>
      <c r="E430" s="46"/>
      <c r="F430" s="46"/>
      <c r="G430" s="46"/>
      <c r="H430" s="46"/>
      <c r="I430" s="46"/>
      <c r="J430" s="46"/>
      <c r="K430" s="46"/>
      <c r="L430" s="46"/>
      <c r="M430" s="46"/>
      <c r="N430" s="46"/>
      <c r="O430" s="46"/>
      <c r="P430" s="46"/>
      <c r="Q430" s="46"/>
      <c r="R430" s="46"/>
      <c r="S430" s="46"/>
      <c r="V430" s="45"/>
      <c r="W430" s="45"/>
      <c r="X430" s="45"/>
      <c r="Y430" s="45"/>
    </row>
    <row r="431" spans="1:25" s="42" customFormat="1" x14ac:dyDescent="0.3">
      <c r="A431" s="122" t="s">
        <v>4326</v>
      </c>
      <c r="B431" s="122"/>
      <c r="C431" s="46"/>
      <c r="D431" s="121">
        <v>1</v>
      </c>
      <c r="E431" s="107">
        <v>3.1718999999999999</v>
      </c>
      <c r="F431" s="46"/>
      <c r="G431" s="121">
        <v>0</v>
      </c>
      <c r="H431" s="107">
        <v>0</v>
      </c>
      <c r="I431" s="46"/>
      <c r="J431" s="121">
        <v>1</v>
      </c>
      <c r="K431" s="107">
        <v>0.42</v>
      </c>
      <c r="L431" s="46"/>
      <c r="M431" s="121">
        <v>1</v>
      </c>
      <c r="N431" s="107">
        <v>0.10496640000000002</v>
      </c>
      <c r="O431" s="46"/>
      <c r="P431" s="121">
        <v>0</v>
      </c>
      <c r="Q431" s="107">
        <v>0</v>
      </c>
      <c r="R431" s="46"/>
      <c r="S431" s="107">
        <f>E431+H431+K431+N431+Q431</f>
        <v>3.6968663999999998</v>
      </c>
      <c r="V431" s="45"/>
      <c r="W431" s="45"/>
      <c r="X431" s="45"/>
      <c r="Y431" s="45"/>
    </row>
    <row r="432" spans="1:25" s="42" customFormat="1" x14ac:dyDescent="0.3">
      <c r="A432" s="122"/>
      <c r="B432" s="122"/>
      <c r="C432" s="46"/>
      <c r="D432" s="121"/>
      <c r="E432" s="107"/>
      <c r="F432" s="46"/>
      <c r="G432" s="121"/>
      <c r="H432" s="107"/>
      <c r="I432" s="46"/>
      <c r="J432" s="121"/>
      <c r="K432" s="107"/>
      <c r="L432" s="46"/>
      <c r="M432" s="121"/>
      <c r="N432" s="107"/>
      <c r="O432" s="46"/>
      <c r="P432" s="121"/>
      <c r="Q432" s="107"/>
      <c r="R432" s="46"/>
      <c r="S432" s="107"/>
      <c r="V432" s="45"/>
      <c r="W432" s="45"/>
      <c r="X432" s="45"/>
      <c r="Y432" s="45"/>
    </row>
    <row r="433" spans="1:25" s="42" customFormat="1" x14ac:dyDescent="0.3">
      <c r="A433" s="122"/>
      <c r="B433" s="122"/>
      <c r="C433" s="46"/>
      <c r="D433" s="121"/>
      <c r="E433" s="107"/>
      <c r="F433" s="46"/>
      <c r="G433" s="121"/>
      <c r="H433" s="107"/>
      <c r="I433" s="46"/>
      <c r="J433" s="121"/>
      <c r="K433" s="107"/>
      <c r="L433" s="46"/>
      <c r="M433" s="121"/>
      <c r="N433" s="107"/>
      <c r="O433" s="46"/>
      <c r="P433" s="121"/>
      <c r="Q433" s="107"/>
      <c r="R433" s="46"/>
      <c r="S433" s="107"/>
      <c r="V433" s="45"/>
      <c r="W433" s="45"/>
      <c r="X433" s="45"/>
      <c r="Y433" s="45"/>
    </row>
    <row r="434" spans="1:25" s="42" customFormat="1" x14ac:dyDescent="0.3">
      <c r="A434" s="122"/>
      <c r="B434" s="122"/>
      <c r="C434" s="46"/>
      <c r="D434" s="121"/>
      <c r="E434" s="107"/>
      <c r="F434" s="46"/>
      <c r="G434" s="121"/>
      <c r="H434" s="107"/>
      <c r="I434" s="46"/>
      <c r="J434" s="121"/>
      <c r="K434" s="107"/>
      <c r="L434" s="46"/>
      <c r="M434" s="121"/>
      <c r="N434" s="107"/>
      <c r="O434" s="46"/>
      <c r="P434" s="121"/>
      <c r="Q434" s="107"/>
      <c r="R434" s="46"/>
      <c r="S434" s="107"/>
      <c r="V434" s="45"/>
      <c r="W434" s="45"/>
      <c r="X434" s="45"/>
      <c r="Y434" s="45"/>
    </row>
    <row r="435" spans="1:25" s="42" customFormat="1" x14ac:dyDescent="0.3">
      <c r="A435" s="122"/>
      <c r="B435" s="122"/>
      <c r="C435" s="46"/>
      <c r="D435" s="121"/>
      <c r="E435" s="107"/>
      <c r="F435" s="46"/>
      <c r="G435" s="121"/>
      <c r="H435" s="107"/>
      <c r="I435" s="46"/>
      <c r="J435" s="121"/>
      <c r="K435" s="107"/>
      <c r="L435" s="46"/>
      <c r="M435" s="121"/>
      <c r="N435" s="107"/>
      <c r="O435" s="46"/>
      <c r="P435" s="121"/>
      <c r="Q435" s="107"/>
      <c r="R435" s="46"/>
      <c r="S435" s="107"/>
      <c r="V435" s="45"/>
      <c r="W435" s="45"/>
      <c r="X435" s="45"/>
      <c r="Y435" s="45"/>
    </row>
    <row r="436" spans="1:25" s="42" customFormat="1" x14ac:dyDescent="0.3">
      <c r="A436" s="46"/>
      <c r="B436" s="46"/>
      <c r="C436" s="46"/>
      <c r="D436" s="46"/>
      <c r="E436" s="46"/>
      <c r="F436" s="46"/>
      <c r="G436" s="46"/>
      <c r="H436" s="46"/>
      <c r="I436" s="46"/>
      <c r="J436" s="46"/>
      <c r="K436" s="46"/>
      <c r="L436" s="46"/>
      <c r="M436" s="46"/>
      <c r="N436" s="46"/>
      <c r="O436" s="46"/>
      <c r="P436" s="46"/>
      <c r="Q436" s="46"/>
      <c r="R436" s="46"/>
      <c r="S436" s="46"/>
      <c r="V436" s="45"/>
      <c r="W436" s="45"/>
      <c r="X436" s="45"/>
      <c r="Y436" s="45"/>
    </row>
    <row r="437" spans="1:25" s="42" customFormat="1" ht="15" customHeight="1" x14ac:dyDescent="0.3">
      <c r="A437" s="105" t="s">
        <v>4327</v>
      </c>
      <c r="B437" s="105"/>
      <c r="C437" s="46"/>
      <c r="D437" s="111" t="s">
        <v>4354</v>
      </c>
      <c r="E437" s="112"/>
      <c r="F437" s="112"/>
      <c r="G437" s="112"/>
      <c r="H437" s="112"/>
      <c r="I437" s="112"/>
      <c r="J437" s="112"/>
      <c r="K437" s="112"/>
      <c r="L437" s="112"/>
      <c r="M437" s="112"/>
      <c r="N437" s="112"/>
      <c r="O437" s="112"/>
      <c r="P437" s="112"/>
      <c r="Q437" s="113"/>
      <c r="R437" s="46"/>
      <c r="S437" s="107">
        <v>0.57499999999999996</v>
      </c>
      <c r="V437" s="45"/>
      <c r="W437" s="45"/>
      <c r="X437" s="45"/>
      <c r="Y437" s="45"/>
    </row>
    <row r="438" spans="1:25" s="42" customFormat="1" ht="15" customHeight="1" x14ac:dyDescent="0.3">
      <c r="A438" s="105"/>
      <c r="B438" s="105"/>
      <c r="C438" s="46"/>
      <c r="D438" s="114"/>
      <c r="E438" s="115"/>
      <c r="F438" s="115"/>
      <c r="G438" s="115"/>
      <c r="H438" s="115"/>
      <c r="I438" s="115"/>
      <c r="J438" s="115"/>
      <c r="K438" s="115"/>
      <c r="L438" s="115"/>
      <c r="M438" s="115"/>
      <c r="N438" s="115"/>
      <c r="O438" s="115"/>
      <c r="P438" s="115"/>
      <c r="Q438" s="116"/>
      <c r="R438" s="46"/>
      <c r="S438" s="107"/>
      <c r="V438" s="45"/>
      <c r="W438" s="45"/>
      <c r="X438" s="45"/>
      <c r="Y438" s="45"/>
    </row>
    <row r="439" spans="1:25" s="42" customFormat="1" ht="15" customHeight="1" x14ac:dyDescent="0.3">
      <c r="A439" s="105"/>
      <c r="B439" s="105"/>
      <c r="C439" s="46"/>
      <c r="D439" s="114"/>
      <c r="E439" s="115"/>
      <c r="F439" s="115"/>
      <c r="G439" s="115"/>
      <c r="H439" s="115"/>
      <c r="I439" s="115"/>
      <c r="J439" s="115"/>
      <c r="K439" s="115"/>
      <c r="L439" s="115"/>
      <c r="M439" s="115"/>
      <c r="N439" s="115"/>
      <c r="O439" s="115"/>
      <c r="P439" s="115"/>
      <c r="Q439" s="116"/>
      <c r="R439" s="46"/>
      <c r="S439" s="107"/>
      <c r="V439" s="45"/>
      <c r="W439" s="45"/>
      <c r="X439" s="45"/>
      <c r="Y439" s="45"/>
    </row>
    <row r="440" spans="1:25" s="42" customFormat="1" ht="15" customHeight="1" x14ac:dyDescent="0.3">
      <c r="A440" s="105"/>
      <c r="B440" s="105"/>
      <c r="C440" s="46"/>
      <c r="D440" s="114"/>
      <c r="E440" s="115"/>
      <c r="F440" s="115"/>
      <c r="G440" s="115"/>
      <c r="H440" s="115"/>
      <c r="I440" s="115"/>
      <c r="J440" s="115"/>
      <c r="K440" s="115"/>
      <c r="L440" s="115"/>
      <c r="M440" s="115"/>
      <c r="N440" s="115"/>
      <c r="O440" s="115"/>
      <c r="P440" s="115"/>
      <c r="Q440" s="116"/>
      <c r="R440" s="46"/>
      <c r="S440" s="107"/>
      <c r="V440" s="45"/>
      <c r="W440" s="45"/>
      <c r="X440" s="45"/>
      <c r="Y440" s="45"/>
    </row>
    <row r="441" spans="1:25" s="42" customFormat="1" ht="15" customHeight="1" x14ac:dyDescent="0.3">
      <c r="A441" s="105"/>
      <c r="B441" s="105"/>
      <c r="C441" s="46"/>
      <c r="D441" s="117"/>
      <c r="E441" s="118"/>
      <c r="F441" s="118"/>
      <c r="G441" s="118"/>
      <c r="H441" s="118"/>
      <c r="I441" s="118"/>
      <c r="J441" s="118"/>
      <c r="K441" s="118"/>
      <c r="L441" s="118"/>
      <c r="M441" s="118"/>
      <c r="N441" s="118"/>
      <c r="O441" s="118"/>
      <c r="P441" s="118"/>
      <c r="Q441" s="119"/>
      <c r="R441" s="46"/>
      <c r="S441" s="107"/>
      <c r="V441" s="45"/>
      <c r="W441" s="45"/>
      <c r="X441" s="45"/>
      <c r="Y441" s="45"/>
    </row>
    <row r="442" spans="1:25" s="42" customFormat="1" x14ac:dyDescent="0.3">
      <c r="A442" s="54"/>
      <c r="B442" s="54"/>
      <c r="C442" s="46"/>
      <c r="D442" s="55"/>
      <c r="E442" s="55"/>
      <c r="F442" s="55"/>
      <c r="G442" s="55"/>
      <c r="H442" s="55"/>
      <c r="I442" s="55"/>
      <c r="J442" s="55"/>
      <c r="K442" s="55"/>
      <c r="L442" s="55"/>
      <c r="M442" s="55"/>
      <c r="N442" s="55"/>
      <c r="O442" s="55"/>
      <c r="P442" s="55"/>
      <c r="Q442" s="55"/>
      <c r="R442" s="46"/>
      <c r="S442" s="56"/>
      <c r="V442" s="45"/>
      <c r="W442" s="45"/>
      <c r="X442" s="45"/>
      <c r="Y442" s="45"/>
    </row>
    <row r="443" spans="1:25" s="42" customFormat="1" ht="15" customHeight="1" x14ac:dyDescent="0.3">
      <c r="A443" s="105" t="s">
        <v>4328</v>
      </c>
      <c r="B443" s="105"/>
      <c r="C443" s="46"/>
      <c r="D443" s="120" t="s">
        <v>4329</v>
      </c>
      <c r="E443" s="120"/>
      <c r="F443" s="120"/>
      <c r="G443" s="120"/>
      <c r="H443" s="120"/>
      <c r="I443" s="120"/>
      <c r="J443" s="120"/>
      <c r="K443" s="120"/>
      <c r="L443" s="120"/>
      <c r="M443" s="120"/>
      <c r="N443" s="120"/>
      <c r="O443" s="120"/>
      <c r="P443" s="120"/>
      <c r="Q443" s="120"/>
      <c r="R443" s="46"/>
      <c r="S443" s="107">
        <v>0.174322</v>
      </c>
      <c r="V443" s="45"/>
      <c r="W443" s="45"/>
      <c r="X443" s="45"/>
      <c r="Y443" s="45"/>
    </row>
    <row r="444" spans="1:25" s="42" customFormat="1" ht="15" customHeight="1" x14ac:dyDescent="0.3">
      <c r="A444" s="105"/>
      <c r="B444" s="105"/>
      <c r="C444" s="46"/>
      <c r="D444" s="120"/>
      <c r="E444" s="120"/>
      <c r="F444" s="120"/>
      <c r="G444" s="120"/>
      <c r="H444" s="120"/>
      <c r="I444" s="120"/>
      <c r="J444" s="120"/>
      <c r="K444" s="120"/>
      <c r="L444" s="120"/>
      <c r="M444" s="120"/>
      <c r="N444" s="120"/>
      <c r="O444" s="120"/>
      <c r="P444" s="120"/>
      <c r="Q444" s="120"/>
      <c r="R444" s="46"/>
      <c r="S444" s="107"/>
      <c r="V444" s="45"/>
      <c r="W444" s="45"/>
      <c r="X444" s="45"/>
      <c r="Y444" s="45"/>
    </row>
    <row r="445" spans="1:25" s="42" customFormat="1" ht="15" customHeight="1" x14ac:dyDescent="0.3">
      <c r="A445" s="105"/>
      <c r="B445" s="105"/>
      <c r="C445" s="46"/>
      <c r="D445" s="120"/>
      <c r="E445" s="120"/>
      <c r="F445" s="120"/>
      <c r="G445" s="120"/>
      <c r="H445" s="120"/>
      <c r="I445" s="120"/>
      <c r="J445" s="120"/>
      <c r="K445" s="120"/>
      <c r="L445" s="120"/>
      <c r="M445" s="120"/>
      <c r="N445" s="120"/>
      <c r="O445" s="120"/>
      <c r="P445" s="120"/>
      <c r="Q445" s="120"/>
      <c r="R445" s="46"/>
      <c r="S445" s="107"/>
      <c r="V445" s="45"/>
      <c r="W445" s="45"/>
      <c r="X445" s="45"/>
      <c r="Y445" s="45"/>
    </row>
    <row r="446" spans="1:25" s="42" customFormat="1" ht="15" customHeight="1" x14ac:dyDescent="0.3">
      <c r="A446" s="105"/>
      <c r="B446" s="105"/>
      <c r="C446" s="46"/>
      <c r="D446" s="120"/>
      <c r="E446" s="120"/>
      <c r="F446" s="120"/>
      <c r="G446" s="120"/>
      <c r="H446" s="120"/>
      <c r="I446" s="120"/>
      <c r="J446" s="120"/>
      <c r="K446" s="120"/>
      <c r="L446" s="120"/>
      <c r="M446" s="120"/>
      <c r="N446" s="120"/>
      <c r="O446" s="120"/>
      <c r="P446" s="120"/>
      <c r="Q446" s="120"/>
      <c r="R446" s="46"/>
      <c r="S446" s="107"/>
      <c r="V446" s="45"/>
      <c r="W446" s="45"/>
      <c r="X446" s="45"/>
      <c r="Y446" s="45"/>
    </row>
    <row r="447" spans="1:25" s="42" customFormat="1" ht="15" customHeight="1" x14ac:dyDescent="0.3">
      <c r="A447" s="105"/>
      <c r="B447" s="105"/>
      <c r="C447" s="46"/>
      <c r="D447" s="120"/>
      <c r="E447" s="120"/>
      <c r="F447" s="120"/>
      <c r="G447" s="120"/>
      <c r="H447" s="120"/>
      <c r="I447" s="120"/>
      <c r="J447" s="120"/>
      <c r="K447" s="120"/>
      <c r="L447" s="120"/>
      <c r="M447" s="120"/>
      <c r="N447" s="120"/>
      <c r="O447" s="120"/>
      <c r="P447" s="120"/>
      <c r="Q447" s="120"/>
      <c r="R447" s="46"/>
      <c r="S447" s="107"/>
      <c r="V447" s="45"/>
      <c r="W447" s="45"/>
      <c r="X447" s="45"/>
      <c r="Y447" s="45"/>
    </row>
    <row r="448" spans="1:25" s="42" customFormat="1" x14ac:dyDescent="0.3">
      <c r="A448" s="46"/>
      <c r="B448" s="46"/>
      <c r="C448" s="46"/>
      <c r="D448" s="46"/>
      <c r="E448" s="46"/>
      <c r="F448" s="46"/>
      <c r="G448" s="46"/>
      <c r="H448" s="46"/>
      <c r="I448" s="46"/>
      <c r="J448" s="46"/>
      <c r="K448" s="46"/>
      <c r="L448" s="46"/>
      <c r="M448" s="46"/>
      <c r="N448" s="46"/>
      <c r="O448" s="46"/>
      <c r="P448" s="46"/>
      <c r="Q448" s="46"/>
      <c r="R448" s="46"/>
      <c r="S448" s="46"/>
      <c r="V448" s="45"/>
      <c r="W448" s="45"/>
      <c r="X448" s="45"/>
      <c r="Y448" s="45"/>
    </row>
    <row r="449" spans="1:25" s="42" customFormat="1" x14ac:dyDescent="0.3">
      <c r="A449" s="105" t="s">
        <v>4330</v>
      </c>
      <c r="B449" s="105"/>
      <c r="C449" s="46"/>
      <c r="D449" s="106" t="s">
        <v>4331</v>
      </c>
      <c r="E449" s="106"/>
      <c r="F449" s="106"/>
      <c r="G449" s="106"/>
      <c r="H449" s="106"/>
      <c r="I449" s="106"/>
      <c r="J449" s="106"/>
      <c r="K449" s="106"/>
      <c r="L449" s="106"/>
      <c r="M449" s="106"/>
      <c r="N449" s="106"/>
      <c r="O449" s="106"/>
      <c r="P449" s="106"/>
      <c r="Q449" s="106"/>
      <c r="R449" s="46"/>
      <c r="S449" s="107">
        <v>1.1274736174297801</v>
      </c>
      <c r="V449" s="45"/>
      <c r="W449" s="45"/>
      <c r="X449" s="45"/>
      <c r="Y449" s="45"/>
    </row>
    <row r="450" spans="1:25" s="42" customFormat="1" x14ac:dyDescent="0.3">
      <c r="A450" s="105"/>
      <c r="B450" s="105"/>
      <c r="C450" s="46"/>
      <c r="D450" s="106"/>
      <c r="E450" s="106"/>
      <c r="F450" s="106"/>
      <c r="G450" s="106"/>
      <c r="H450" s="106"/>
      <c r="I450" s="106"/>
      <c r="J450" s="106"/>
      <c r="K450" s="106"/>
      <c r="L450" s="106"/>
      <c r="M450" s="106"/>
      <c r="N450" s="106"/>
      <c r="O450" s="106"/>
      <c r="P450" s="106"/>
      <c r="Q450" s="106"/>
      <c r="R450" s="46"/>
      <c r="S450" s="107"/>
      <c r="V450" s="45"/>
      <c r="W450" s="45"/>
      <c r="X450" s="45"/>
      <c r="Y450" s="45"/>
    </row>
    <row r="451" spans="1:25" s="42" customFormat="1" x14ac:dyDescent="0.3">
      <c r="A451" s="105"/>
      <c r="B451" s="105"/>
      <c r="C451" s="46"/>
      <c r="D451" s="106"/>
      <c r="E451" s="106"/>
      <c r="F451" s="106"/>
      <c r="G451" s="106"/>
      <c r="H451" s="106"/>
      <c r="I451" s="106"/>
      <c r="J451" s="106"/>
      <c r="K451" s="106"/>
      <c r="L451" s="106"/>
      <c r="M451" s="106"/>
      <c r="N451" s="106"/>
      <c r="O451" s="106"/>
      <c r="P451" s="106"/>
      <c r="Q451" s="106"/>
      <c r="R451" s="46"/>
      <c r="S451" s="107"/>
      <c r="V451" s="45"/>
      <c r="W451" s="45"/>
      <c r="X451" s="45"/>
      <c r="Y451" s="45"/>
    </row>
    <row r="452" spans="1:25" s="42" customFormat="1" x14ac:dyDescent="0.3">
      <c r="A452" s="105"/>
      <c r="B452" s="105"/>
      <c r="C452" s="46"/>
      <c r="D452" s="106"/>
      <c r="E452" s="106"/>
      <c r="F452" s="106"/>
      <c r="G452" s="106"/>
      <c r="H452" s="106"/>
      <c r="I452" s="106"/>
      <c r="J452" s="106"/>
      <c r="K452" s="106"/>
      <c r="L452" s="106"/>
      <c r="M452" s="106"/>
      <c r="N452" s="106"/>
      <c r="O452" s="106"/>
      <c r="P452" s="106"/>
      <c r="Q452" s="106"/>
      <c r="R452" s="46"/>
      <c r="S452" s="107"/>
      <c r="V452" s="45"/>
      <c r="W452" s="45"/>
      <c r="X452" s="45"/>
      <c r="Y452" s="45"/>
    </row>
    <row r="453" spans="1:25" s="42" customFormat="1" x14ac:dyDescent="0.3">
      <c r="A453" s="105"/>
      <c r="B453" s="105"/>
      <c r="C453" s="46"/>
      <c r="D453" s="106"/>
      <c r="E453" s="106"/>
      <c r="F453" s="106"/>
      <c r="G453" s="106"/>
      <c r="H453" s="106"/>
      <c r="I453" s="106"/>
      <c r="J453" s="106"/>
      <c r="K453" s="106"/>
      <c r="L453" s="106"/>
      <c r="M453" s="106"/>
      <c r="N453" s="106"/>
      <c r="O453" s="106"/>
      <c r="P453" s="106"/>
      <c r="Q453" s="106"/>
      <c r="R453" s="46"/>
      <c r="S453" s="107"/>
      <c r="V453" s="45"/>
      <c r="W453" s="45"/>
      <c r="X453" s="45"/>
      <c r="Y453" s="45"/>
    </row>
    <row r="454" spans="1:25" s="42" customFormat="1" x14ac:dyDescent="0.3">
      <c r="A454" s="46"/>
      <c r="B454" s="46"/>
      <c r="C454" s="46"/>
      <c r="D454" s="46"/>
      <c r="E454" s="46"/>
      <c r="F454" s="46"/>
      <c r="G454" s="46"/>
      <c r="H454" s="46"/>
      <c r="I454" s="46"/>
      <c r="J454" s="46"/>
      <c r="K454" s="46"/>
      <c r="L454" s="46"/>
      <c r="M454" s="46"/>
      <c r="N454" s="46"/>
      <c r="O454" s="46"/>
      <c r="P454" s="46"/>
      <c r="Q454" s="46"/>
      <c r="R454" s="46"/>
      <c r="S454" s="46"/>
      <c r="V454" s="45"/>
      <c r="W454" s="45"/>
      <c r="X454" s="45"/>
      <c r="Y454" s="45"/>
    </row>
    <row r="455" spans="1:25" s="42" customFormat="1" ht="35.1" customHeight="1" x14ac:dyDescent="0.3">
      <c r="N455" s="108" t="s">
        <v>4332</v>
      </c>
      <c r="O455" s="109"/>
      <c r="P455" s="109"/>
      <c r="Q455" s="110"/>
      <c r="S455" s="57">
        <f>+D425+D431+G425+G431+J425+J431+M425+M431+P425+P431</f>
        <v>13</v>
      </c>
      <c r="V455" s="45"/>
      <c r="W455" s="45"/>
      <c r="X455" s="45"/>
      <c r="Y455" s="45"/>
    </row>
    <row r="456" spans="1:25" s="42" customFormat="1" ht="15" customHeight="1" x14ac:dyDescent="0.3">
      <c r="N456" s="58"/>
      <c r="O456" s="58"/>
      <c r="P456" s="58"/>
      <c r="Q456" s="58"/>
      <c r="S456" s="58"/>
      <c r="V456" s="45"/>
      <c r="W456" s="45"/>
      <c r="X456" s="45"/>
      <c r="Y456" s="45"/>
    </row>
    <row r="457" spans="1:25" s="42" customFormat="1" ht="35.1" customHeight="1" x14ac:dyDescent="0.3">
      <c r="A457" s="45"/>
      <c r="B457" s="45"/>
      <c r="D457" s="45"/>
      <c r="E457" s="45"/>
      <c r="G457" s="45"/>
      <c r="H457" s="45"/>
      <c r="J457" s="45"/>
      <c r="K457" s="45"/>
      <c r="M457" s="45"/>
      <c r="N457" s="108" t="s">
        <v>4333</v>
      </c>
      <c r="O457" s="109"/>
      <c r="P457" s="109"/>
      <c r="Q457" s="110"/>
      <c r="S457" s="59">
        <f>+S449+S437+S431+S425+S443</f>
        <v>6.0176647674297801</v>
      </c>
      <c r="V457" s="45"/>
      <c r="W457" s="45"/>
      <c r="X457" s="45"/>
      <c r="Y457" s="45"/>
    </row>
    <row r="461" spans="1:25" s="42" customFormat="1" ht="17.399999999999999" x14ac:dyDescent="0.3">
      <c r="A461" s="60" t="s">
        <v>14</v>
      </c>
      <c r="B461" s="61"/>
      <c r="C461" s="62"/>
      <c r="D461" s="63">
        <v>2</v>
      </c>
      <c r="E461" s="63">
        <v>3</v>
      </c>
      <c r="F461" s="62"/>
      <c r="G461" s="62"/>
      <c r="H461" s="62"/>
      <c r="I461" s="62"/>
      <c r="J461" s="64">
        <v>6</v>
      </c>
      <c r="K461" s="64">
        <v>7</v>
      </c>
      <c r="L461" s="62"/>
      <c r="M461" s="64">
        <v>8</v>
      </c>
      <c r="N461" s="64">
        <v>9</v>
      </c>
      <c r="O461" s="62"/>
      <c r="P461" s="63">
        <v>10</v>
      </c>
      <c r="Q461" s="63">
        <v>11</v>
      </c>
      <c r="R461" s="62"/>
      <c r="S461" s="62"/>
      <c r="T461" s="62"/>
      <c r="V461" s="45"/>
      <c r="W461" s="45"/>
      <c r="X461" s="45"/>
      <c r="Y461" s="45"/>
    </row>
    <row r="463" spans="1:25" s="42" customFormat="1" x14ac:dyDescent="0.3">
      <c r="B463" s="43"/>
      <c r="V463" s="45"/>
      <c r="W463" s="45"/>
      <c r="X463" s="45"/>
      <c r="Y463" s="45"/>
    </row>
    <row r="464" spans="1:25" s="42" customFormat="1" x14ac:dyDescent="0.3">
      <c r="B464" s="43"/>
      <c r="V464" s="45"/>
      <c r="W464" s="45"/>
      <c r="X464" s="45"/>
      <c r="Y464" s="45"/>
    </row>
    <row r="465" spans="1:25" s="42" customFormat="1" ht="16.8" x14ac:dyDescent="0.3">
      <c r="A465" s="44"/>
      <c r="V465" s="45"/>
      <c r="W465" s="45"/>
      <c r="X465" s="45"/>
      <c r="Y465" s="45"/>
    </row>
    <row r="466" spans="1:25" s="42" customFormat="1" x14ac:dyDescent="0.3">
      <c r="A466" s="45"/>
      <c r="B466" s="43"/>
      <c r="V466" s="45"/>
      <c r="W466" s="45"/>
      <c r="X466" s="45"/>
      <c r="Y466" s="45"/>
    </row>
    <row r="467" spans="1:25" s="42" customFormat="1" x14ac:dyDescent="0.3">
      <c r="A467" s="45"/>
      <c r="B467" s="45"/>
      <c r="V467" s="45"/>
      <c r="W467" s="45"/>
      <c r="X467" s="45"/>
      <c r="Y467" s="45"/>
    </row>
    <row r="468" spans="1:25" s="42" customFormat="1" x14ac:dyDescent="0.3">
      <c r="B468" s="45"/>
      <c r="V468" s="45"/>
      <c r="W468" s="45"/>
      <c r="X468" s="45"/>
      <c r="Y468" s="45"/>
    </row>
    <row r="469" spans="1:25" s="42" customFormat="1" x14ac:dyDescent="0.3">
      <c r="A469" s="46"/>
      <c r="B469" s="47"/>
      <c r="C469" s="46"/>
      <c r="D469" s="46"/>
      <c r="E469" s="46"/>
      <c r="F469" s="46"/>
      <c r="G469" s="46"/>
      <c r="H469" s="46"/>
      <c r="I469" s="46"/>
      <c r="J469" s="46"/>
      <c r="K469" s="46"/>
      <c r="L469" s="46"/>
      <c r="M469" s="46"/>
      <c r="N469" s="46"/>
      <c r="O469" s="46"/>
      <c r="P469" s="46"/>
      <c r="Q469" s="46"/>
      <c r="R469" s="46"/>
      <c r="S469" s="46"/>
      <c r="V469" s="45"/>
      <c r="W469" s="45"/>
      <c r="X469" s="45"/>
      <c r="Y469" s="45"/>
    </row>
    <row r="470" spans="1:25" s="42" customFormat="1" ht="15.6" x14ac:dyDescent="0.3">
      <c r="A470" s="48" t="s">
        <v>4308</v>
      </c>
      <c r="B470" s="49" t="s">
        <v>4309</v>
      </c>
      <c r="C470" s="46"/>
      <c r="D470" s="127" t="s">
        <v>4310</v>
      </c>
      <c r="E470" s="127"/>
      <c r="F470" s="50"/>
      <c r="G470" s="127" t="s">
        <v>4311</v>
      </c>
      <c r="H470" s="127"/>
      <c r="I470" s="50"/>
      <c r="J470" s="127" t="s">
        <v>4312</v>
      </c>
      <c r="K470" s="127"/>
      <c r="L470" s="50"/>
      <c r="M470" s="127" t="s">
        <v>4313</v>
      </c>
      <c r="N470" s="127"/>
      <c r="O470" s="50"/>
      <c r="P470" s="127" t="s">
        <v>4314</v>
      </c>
      <c r="Q470" s="127"/>
      <c r="R470" s="49"/>
      <c r="S470" s="123" t="s">
        <v>4315</v>
      </c>
      <c r="V470" s="45"/>
      <c r="W470" s="45"/>
      <c r="X470" s="45"/>
      <c r="Y470" s="45"/>
    </row>
    <row r="471" spans="1:25" s="42" customFormat="1" ht="15.6" x14ac:dyDescent="0.3">
      <c r="A471" s="48" t="s">
        <v>4316</v>
      </c>
      <c r="B471" s="47"/>
      <c r="C471" s="46"/>
      <c r="D471" s="127"/>
      <c r="E471" s="127"/>
      <c r="F471" s="50"/>
      <c r="G471" s="127"/>
      <c r="H471" s="127"/>
      <c r="I471" s="50"/>
      <c r="J471" s="127"/>
      <c r="K471" s="127"/>
      <c r="L471" s="50"/>
      <c r="M471" s="127"/>
      <c r="N471" s="127"/>
      <c r="O471" s="50"/>
      <c r="P471" s="127"/>
      <c r="Q471" s="127"/>
      <c r="R471" s="49"/>
      <c r="S471" s="123"/>
      <c r="V471" s="45"/>
      <c r="W471" s="45"/>
      <c r="X471" s="45"/>
      <c r="Y471" s="45"/>
    </row>
    <row r="472" spans="1:25" s="42" customFormat="1" x14ac:dyDescent="0.3">
      <c r="A472" s="46"/>
      <c r="B472" s="47"/>
      <c r="C472" s="46"/>
      <c r="D472" s="127"/>
      <c r="E472" s="127"/>
      <c r="F472" s="50"/>
      <c r="G472" s="127"/>
      <c r="H472" s="127"/>
      <c r="I472" s="50"/>
      <c r="J472" s="127"/>
      <c r="K472" s="127"/>
      <c r="L472" s="50"/>
      <c r="M472" s="127"/>
      <c r="N472" s="127"/>
      <c r="O472" s="50"/>
      <c r="P472" s="127"/>
      <c r="Q472" s="127"/>
      <c r="R472" s="49"/>
      <c r="S472" s="123"/>
      <c r="V472" s="45"/>
      <c r="W472" s="45"/>
      <c r="X472" s="45"/>
      <c r="Y472" s="45"/>
    </row>
    <row r="473" spans="1:25" s="42" customFormat="1" x14ac:dyDescent="0.3">
      <c r="A473" s="124" t="s">
        <v>4341</v>
      </c>
      <c r="B473" s="125" t="str">
        <f>+A461</f>
        <v>DISTRITO CAPITAL</v>
      </c>
      <c r="C473" s="46"/>
      <c r="D473" s="51" t="s">
        <v>4317</v>
      </c>
      <c r="E473" s="51" t="s">
        <v>4318</v>
      </c>
      <c r="F473" s="52"/>
      <c r="G473" s="51" t="s">
        <v>4317</v>
      </c>
      <c r="H473" s="51" t="s">
        <v>4318</v>
      </c>
      <c r="I473" s="52"/>
      <c r="J473" s="51" t="s">
        <v>4317</v>
      </c>
      <c r="K473" s="51" t="s">
        <v>4318</v>
      </c>
      <c r="L473" s="52"/>
      <c r="M473" s="51" t="s">
        <v>4317</v>
      </c>
      <c r="N473" s="51" t="s">
        <v>4318</v>
      </c>
      <c r="O473" s="52"/>
      <c r="P473" s="51" t="s">
        <v>4317</v>
      </c>
      <c r="Q473" s="51" t="s">
        <v>4318</v>
      </c>
      <c r="R473" s="52"/>
      <c r="S473" s="51" t="s">
        <v>4315</v>
      </c>
      <c r="V473" s="45"/>
      <c r="W473" s="45"/>
      <c r="X473" s="45"/>
      <c r="Y473" s="45"/>
    </row>
    <row r="474" spans="1:25" s="42" customFormat="1" x14ac:dyDescent="0.3">
      <c r="A474" s="124"/>
      <c r="B474" s="126"/>
      <c r="C474" s="46"/>
      <c r="D474" s="51" t="s">
        <v>4319</v>
      </c>
      <c r="E474" s="51" t="s">
        <v>4320</v>
      </c>
      <c r="F474" s="52"/>
      <c r="G474" s="51" t="s">
        <v>4321</v>
      </c>
      <c r="H474" s="51" t="s">
        <v>4320</v>
      </c>
      <c r="I474" s="52"/>
      <c r="J474" s="51" t="s">
        <v>4322</v>
      </c>
      <c r="K474" s="51" t="s">
        <v>4320</v>
      </c>
      <c r="L474" s="52"/>
      <c r="M474" s="51" t="s">
        <v>4323</v>
      </c>
      <c r="N474" s="51" t="s">
        <v>4320</v>
      </c>
      <c r="O474" s="52"/>
      <c r="P474" s="51" t="s">
        <v>4324</v>
      </c>
      <c r="Q474" s="51" t="s">
        <v>4320</v>
      </c>
      <c r="R474" s="52"/>
      <c r="S474" s="51" t="s">
        <v>4320</v>
      </c>
      <c r="V474" s="45"/>
      <c r="W474" s="45"/>
      <c r="X474" s="45"/>
      <c r="Y474" s="45"/>
    </row>
    <row r="475" spans="1:25" s="42" customFormat="1" x14ac:dyDescent="0.3">
      <c r="A475" s="46"/>
      <c r="B475" s="46"/>
      <c r="C475" s="46"/>
      <c r="D475" s="46"/>
      <c r="E475" s="46"/>
      <c r="F475" s="46"/>
      <c r="G475" s="46"/>
      <c r="H475" s="46"/>
      <c r="I475" s="46"/>
      <c r="J475" s="46"/>
      <c r="K475" s="46"/>
      <c r="L475" s="46"/>
      <c r="M475" s="46"/>
      <c r="N475" s="46"/>
      <c r="O475" s="46"/>
      <c r="P475" s="46"/>
      <c r="Q475" s="46"/>
      <c r="R475" s="46"/>
      <c r="S475" s="46"/>
      <c r="V475" s="45"/>
      <c r="W475" s="45"/>
      <c r="X475" s="45"/>
      <c r="Y475" s="45"/>
    </row>
    <row r="476" spans="1:25" s="42" customFormat="1" x14ac:dyDescent="0.3">
      <c r="A476" s="122" t="s">
        <v>4325</v>
      </c>
      <c r="B476" s="122"/>
      <c r="C476" s="46"/>
      <c r="D476" s="121">
        <v>0</v>
      </c>
      <c r="E476" s="107">
        <v>0</v>
      </c>
      <c r="F476" s="46"/>
      <c r="G476" s="121">
        <v>137</v>
      </c>
      <c r="H476" s="107">
        <v>66.852940000000004</v>
      </c>
      <c r="I476" s="46"/>
      <c r="J476" s="121">
        <v>0</v>
      </c>
      <c r="K476" s="107">
        <v>0</v>
      </c>
      <c r="L476" s="46"/>
      <c r="M476" s="121">
        <v>0</v>
      </c>
      <c r="N476" s="107">
        <v>0</v>
      </c>
      <c r="O476" s="46"/>
      <c r="P476" s="121">
        <v>2</v>
      </c>
      <c r="Q476" s="107">
        <v>9.5340000000000007</v>
      </c>
      <c r="R476" s="46"/>
      <c r="S476" s="107">
        <f>E476+H476+K476+N476+Q476</f>
        <v>76.38694000000001</v>
      </c>
      <c r="V476" s="45"/>
      <c r="W476" s="45"/>
      <c r="X476" s="45"/>
      <c r="Y476" s="45"/>
    </row>
    <row r="477" spans="1:25" s="42" customFormat="1" x14ac:dyDescent="0.3">
      <c r="A477" s="122"/>
      <c r="B477" s="122"/>
      <c r="C477" s="46"/>
      <c r="D477" s="121"/>
      <c r="E477" s="107"/>
      <c r="F477" s="46"/>
      <c r="G477" s="121"/>
      <c r="H477" s="107"/>
      <c r="I477" s="46"/>
      <c r="J477" s="121"/>
      <c r="K477" s="107"/>
      <c r="L477" s="46"/>
      <c r="M477" s="121"/>
      <c r="N477" s="107"/>
      <c r="O477" s="46"/>
      <c r="P477" s="121"/>
      <c r="Q477" s="107"/>
      <c r="R477" s="46"/>
      <c r="S477" s="107"/>
      <c r="V477" s="45"/>
      <c r="W477" s="45"/>
      <c r="X477" s="45"/>
      <c r="Y477" s="45"/>
    </row>
    <row r="478" spans="1:25" s="42" customFormat="1" x14ac:dyDescent="0.3">
      <c r="A478" s="122"/>
      <c r="B478" s="122"/>
      <c r="C478" s="46"/>
      <c r="D478" s="121"/>
      <c r="E478" s="107"/>
      <c r="F478" s="46"/>
      <c r="G478" s="121"/>
      <c r="H478" s="107"/>
      <c r="I478" s="46"/>
      <c r="J478" s="121"/>
      <c r="K478" s="107"/>
      <c r="L478" s="46"/>
      <c r="M478" s="121"/>
      <c r="N478" s="107"/>
      <c r="O478" s="46"/>
      <c r="P478" s="121"/>
      <c r="Q478" s="107"/>
      <c r="R478" s="46"/>
      <c r="S478" s="107"/>
      <c r="V478" s="45"/>
      <c r="W478" s="45"/>
      <c r="X478" s="45"/>
      <c r="Y478" s="45"/>
    </row>
    <row r="479" spans="1:25" s="42" customFormat="1" x14ac:dyDescent="0.3">
      <c r="A479" s="122"/>
      <c r="B479" s="122"/>
      <c r="C479" s="46"/>
      <c r="D479" s="121"/>
      <c r="E479" s="107"/>
      <c r="F479" s="46"/>
      <c r="G479" s="121"/>
      <c r="H479" s="107"/>
      <c r="I479" s="46"/>
      <c r="J479" s="121"/>
      <c r="K479" s="107"/>
      <c r="L479" s="46"/>
      <c r="M479" s="121"/>
      <c r="N479" s="107"/>
      <c r="O479" s="46"/>
      <c r="P479" s="121"/>
      <c r="Q479" s="107"/>
      <c r="R479" s="46"/>
      <c r="S479" s="107"/>
      <c r="V479" s="45"/>
      <c r="W479" s="45"/>
      <c r="X479" s="45"/>
      <c r="Y479" s="45"/>
    </row>
    <row r="480" spans="1:25" s="42" customFormat="1" x14ac:dyDescent="0.3">
      <c r="A480" s="122"/>
      <c r="B480" s="122"/>
      <c r="C480" s="46"/>
      <c r="D480" s="121"/>
      <c r="E480" s="107"/>
      <c r="F480" s="46"/>
      <c r="G480" s="121"/>
      <c r="H480" s="107"/>
      <c r="I480" s="46"/>
      <c r="J480" s="121"/>
      <c r="K480" s="107"/>
      <c r="L480" s="46"/>
      <c r="M480" s="121"/>
      <c r="N480" s="107"/>
      <c r="O480" s="46"/>
      <c r="P480" s="121"/>
      <c r="Q480" s="107"/>
      <c r="R480" s="46"/>
      <c r="S480" s="107"/>
      <c r="V480" s="45"/>
      <c r="W480" s="45"/>
      <c r="X480" s="45"/>
      <c r="Y480" s="45"/>
    </row>
    <row r="481" spans="1:25" s="42" customFormat="1" x14ac:dyDescent="0.3">
      <c r="A481" s="53"/>
      <c r="B481" s="53"/>
      <c r="C481" s="46"/>
      <c r="D481" s="46"/>
      <c r="E481" s="46"/>
      <c r="F481" s="46"/>
      <c r="G481" s="46"/>
      <c r="H481" s="46"/>
      <c r="I481" s="46"/>
      <c r="J481" s="46"/>
      <c r="K481" s="46"/>
      <c r="L481" s="46"/>
      <c r="M481" s="46"/>
      <c r="N481" s="46"/>
      <c r="O481" s="46"/>
      <c r="P481" s="46"/>
      <c r="Q481" s="46"/>
      <c r="R481" s="46"/>
      <c r="S481" s="46"/>
      <c r="V481" s="45"/>
      <c r="W481" s="45"/>
      <c r="X481" s="45"/>
      <c r="Y481" s="45"/>
    </row>
    <row r="482" spans="1:25" s="42" customFormat="1" x14ac:dyDescent="0.3">
      <c r="A482" s="122" t="s">
        <v>4326</v>
      </c>
      <c r="B482" s="122"/>
      <c r="C482" s="46"/>
      <c r="D482" s="121">
        <v>0</v>
      </c>
      <c r="E482" s="107">
        <v>0</v>
      </c>
      <c r="F482" s="46"/>
      <c r="G482" s="121">
        <v>0</v>
      </c>
      <c r="H482" s="107">
        <v>0</v>
      </c>
      <c r="I482" s="46"/>
      <c r="J482" s="121">
        <v>22</v>
      </c>
      <c r="K482" s="107">
        <v>6.8650000000000002</v>
      </c>
      <c r="L482" s="46"/>
      <c r="M482" s="121">
        <v>1</v>
      </c>
      <c r="N482" s="107">
        <v>0.30290303999999996</v>
      </c>
      <c r="O482" s="46"/>
      <c r="P482" s="121">
        <v>0</v>
      </c>
      <c r="Q482" s="107">
        <v>0</v>
      </c>
      <c r="R482" s="46"/>
      <c r="S482" s="107">
        <f>E482+H482+K482+N482+Q482</f>
        <v>7.1679030400000006</v>
      </c>
      <c r="V482" s="45"/>
      <c r="W482" s="45"/>
      <c r="X482" s="45"/>
      <c r="Y482" s="45"/>
    </row>
    <row r="483" spans="1:25" s="42" customFormat="1" x14ac:dyDescent="0.3">
      <c r="A483" s="122"/>
      <c r="B483" s="122"/>
      <c r="C483" s="46"/>
      <c r="D483" s="121"/>
      <c r="E483" s="107"/>
      <c r="F483" s="46"/>
      <c r="G483" s="121"/>
      <c r="H483" s="107"/>
      <c r="I483" s="46"/>
      <c r="J483" s="121"/>
      <c r="K483" s="107"/>
      <c r="L483" s="46"/>
      <c r="M483" s="121"/>
      <c r="N483" s="107"/>
      <c r="O483" s="46"/>
      <c r="P483" s="121"/>
      <c r="Q483" s="107"/>
      <c r="R483" s="46"/>
      <c r="S483" s="107"/>
      <c r="V483" s="45"/>
      <c r="W483" s="45"/>
      <c r="X483" s="45"/>
      <c r="Y483" s="45"/>
    </row>
    <row r="484" spans="1:25" s="42" customFormat="1" x14ac:dyDescent="0.3">
      <c r="A484" s="122"/>
      <c r="B484" s="122"/>
      <c r="C484" s="46"/>
      <c r="D484" s="121"/>
      <c r="E484" s="107"/>
      <c r="F484" s="46"/>
      <c r="G484" s="121"/>
      <c r="H484" s="107"/>
      <c r="I484" s="46"/>
      <c r="J484" s="121"/>
      <c r="K484" s="107"/>
      <c r="L484" s="46"/>
      <c r="M484" s="121"/>
      <c r="N484" s="107"/>
      <c r="O484" s="46"/>
      <c r="P484" s="121"/>
      <c r="Q484" s="107"/>
      <c r="R484" s="46"/>
      <c r="S484" s="107"/>
      <c r="V484" s="45"/>
      <c r="W484" s="45"/>
      <c r="X484" s="45"/>
      <c r="Y484" s="45"/>
    </row>
    <row r="485" spans="1:25" s="42" customFormat="1" x14ac:dyDescent="0.3">
      <c r="A485" s="122"/>
      <c r="B485" s="122"/>
      <c r="C485" s="46"/>
      <c r="D485" s="121"/>
      <c r="E485" s="107"/>
      <c r="F485" s="46"/>
      <c r="G485" s="121"/>
      <c r="H485" s="107"/>
      <c r="I485" s="46"/>
      <c r="J485" s="121"/>
      <c r="K485" s="107"/>
      <c r="L485" s="46"/>
      <c r="M485" s="121"/>
      <c r="N485" s="107"/>
      <c r="O485" s="46"/>
      <c r="P485" s="121"/>
      <c r="Q485" s="107"/>
      <c r="R485" s="46"/>
      <c r="S485" s="107"/>
      <c r="V485" s="45"/>
      <c r="W485" s="45"/>
      <c r="X485" s="45"/>
      <c r="Y485" s="45"/>
    </row>
    <row r="486" spans="1:25" s="42" customFormat="1" x14ac:dyDescent="0.3">
      <c r="A486" s="122"/>
      <c r="B486" s="122"/>
      <c r="C486" s="46"/>
      <c r="D486" s="121"/>
      <c r="E486" s="107"/>
      <c r="F486" s="46"/>
      <c r="G486" s="121"/>
      <c r="H486" s="107"/>
      <c r="I486" s="46"/>
      <c r="J486" s="121"/>
      <c r="K486" s="107"/>
      <c r="L486" s="46"/>
      <c r="M486" s="121"/>
      <c r="N486" s="107"/>
      <c r="O486" s="46"/>
      <c r="P486" s="121"/>
      <c r="Q486" s="107"/>
      <c r="R486" s="46"/>
      <c r="S486" s="107"/>
      <c r="V486" s="45"/>
      <c r="W486" s="45"/>
      <c r="X486" s="45"/>
      <c r="Y486" s="45"/>
    </row>
    <row r="487" spans="1:25" s="42" customFormat="1" x14ac:dyDescent="0.3">
      <c r="A487" s="46"/>
      <c r="B487" s="46"/>
      <c r="C487" s="46"/>
      <c r="D487" s="46"/>
      <c r="E487" s="46"/>
      <c r="F487" s="46"/>
      <c r="G487" s="46"/>
      <c r="H487" s="46"/>
      <c r="I487" s="46"/>
      <c r="J487" s="46"/>
      <c r="K487" s="46"/>
      <c r="L487" s="46"/>
      <c r="M487" s="46"/>
      <c r="N487" s="46"/>
      <c r="O487" s="46"/>
      <c r="P487" s="46"/>
      <c r="Q487" s="46"/>
      <c r="R487" s="46"/>
      <c r="S487" s="46"/>
      <c r="V487" s="45"/>
      <c r="W487" s="45"/>
      <c r="X487" s="45"/>
      <c r="Y487" s="45"/>
    </row>
    <row r="488" spans="1:25" s="42" customFormat="1" ht="15" customHeight="1" x14ac:dyDescent="0.3">
      <c r="A488" s="105" t="s">
        <v>4327</v>
      </c>
      <c r="B488" s="105"/>
      <c r="C488" s="46"/>
      <c r="D488" s="111" t="s">
        <v>4355</v>
      </c>
      <c r="E488" s="112"/>
      <c r="F488" s="112"/>
      <c r="G488" s="112"/>
      <c r="H488" s="112"/>
      <c r="I488" s="112"/>
      <c r="J488" s="112"/>
      <c r="K488" s="112"/>
      <c r="L488" s="112"/>
      <c r="M488" s="112"/>
      <c r="N488" s="112"/>
      <c r="O488" s="112"/>
      <c r="P488" s="112"/>
      <c r="Q488" s="113"/>
      <c r="R488" s="46"/>
      <c r="S488" s="107">
        <v>5.0125000000000002</v>
      </c>
      <c r="V488" s="45"/>
      <c r="W488" s="45"/>
      <c r="X488" s="45"/>
      <c r="Y488" s="45"/>
    </row>
    <row r="489" spans="1:25" s="42" customFormat="1" ht="15" customHeight="1" x14ac:dyDescent="0.3">
      <c r="A489" s="105"/>
      <c r="B489" s="105"/>
      <c r="C489" s="46"/>
      <c r="D489" s="114"/>
      <c r="E489" s="115"/>
      <c r="F489" s="115"/>
      <c r="G489" s="115"/>
      <c r="H489" s="115"/>
      <c r="I489" s="115"/>
      <c r="J489" s="115"/>
      <c r="K489" s="115"/>
      <c r="L489" s="115"/>
      <c r="M489" s="115"/>
      <c r="N489" s="115"/>
      <c r="O489" s="115"/>
      <c r="P489" s="115"/>
      <c r="Q489" s="116"/>
      <c r="R489" s="46"/>
      <c r="S489" s="107"/>
      <c r="V489" s="45"/>
      <c r="W489" s="45"/>
      <c r="X489" s="45"/>
      <c r="Y489" s="45"/>
    </row>
    <row r="490" spans="1:25" s="42" customFormat="1" ht="15" customHeight="1" x14ac:dyDescent="0.3">
      <c r="A490" s="105"/>
      <c r="B490" s="105"/>
      <c r="C490" s="46"/>
      <c r="D490" s="114"/>
      <c r="E490" s="115"/>
      <c r="F490" s="115"/>
      <c r="G490" s="115"/>
      <c r="H490" s="115"/>
      <c r="I490" s="115"/>
      <c r="J490" s="115"/>
      <c r="K490" s="115"/>
      <c r="L490" s="115"/>
      <c r="M490" s="115"/>
      <c r="N490" s="115"/>
      <c r="O490" s="115"/>
      <c r="P490" s="115"/>
      <c r="Q490" s="116"/>
      <c r="R490" s="46"/>
      <c r="S490" s="107"/>
      <c r="V490" s="45"/>
      <c r="W490" s="45"/>
      <c r="X490" s="45"/>
      <c r="Y490" s="45"/>
    </row>
    <row r="491" spans="1:25" s="42" customFormat="1" ht="15" customHeight="1" x14ac:dyDescent="0.3">
      <c r="A491" s="105"/>
      <c r="B491" s="105"/>
      <c r="C491" s="46"/>
      <c r="D491" s="114"/>
      <c r="E491" s="115"/>
      <c r="F491" s="115"/>
      <c r="G491" s="115"/>
      <c r="H491" s="115"/>
      <c r="I491" s="115"/>
      <c r="J491" s="115"/>
      <c r="K491" s="115"/>
      <c r="L491" s="115"/>
      <c r="M491" s="115"/>
      <c r="N491" s="115"/>
      <c r="O491" s="115"/>
      <c r="P491" s="115"/>
      <c r="Q491" s="116"/>
      <c r="R491" s="46"/>
      <c r="S491" s="107"/>
      <c r="V491" s="45"/>
      <c r="W491" s="45"/>
      <c r="X491" s="45"/>
      <c r="Y491" s="45"/>
    </row>
    <row r="492" spans="1:25" s="42" customFormat="1" ht="15" customHeight="1" x14ac:dyDescent="0.3">
      <c r="A492" s="105"/>
      <c r="B492" s="105"/>
      <c r="C492" s="46"/>
      <c r="D492" s="117"/>
      <c r="E492" s="118"/>
      <c r="F492" s="118"/>
      <c r="G492" s="118"/>
      <c r="H492" s="118"/>
      <c r="I492" s="118"/>
      <c r="J492" s="118"/>
      <c r="K492" s="118"/>
      <c r="L492" s="118"/>
      <c r="M492" s="118"/>
      <c r="N492" s="118"/>
      <c r="O492" s="118"/>
      <c r="P492" s="118"/>
      <c r="Q492" s="119"/>
      <c r="R492" s="46"/>
      <c r="S492" s="107"/>
      <c r="V492" s="45"/>
      <c r="W492" s="45"/>
      <c r="X492" s="45"/>
      <c r="Y492" s="45"/>
    </row>
    <row r="493" spans="1:25" s="42" customFormat="1" x14ac:dyDescent="0.3">
      <c r="A493" s="54"/>
      <c r="B493" s="54"/>
      <c r="C493" s="46"/>
      <c r="D493" s="55"/>
      <c r="E493" s="55"/>
      <c r="F493" s="55"/>
      <c r="G493" s="55"/>
      <c r="H493" s="55"/>
      <c r="I493" s="55"/>
      <c r="J493" s="55"/>
      <c r="K493" s="55"/>
      <c r="L493" s="55"/>
      <c r="M493" s="55"/>
      <c r="N493" s="55"/>
      <c r="O493" s="55"/>
      <c r="P493" s="55"/>
      <c r="Q493" s="55"/>
      <c r="R493" s="46"/>
      <c r="S493" s="56"/>
      <c r="V493" s="45"/>
      <c r="W493" s="45"/>
      <c r="X493" s="45"/>
      <c r="Y493" s="45"/>
    </row>
    <row r="494" spans="1:25" s="42" customFormat="1" ht="15" customHeight="1" x14ac:dyDescent="0.3">
      <c r="A494" s="105" t="s">
        <v>4328</v>
      </c>
      <c r="B494" s="105"/>
      <c r="C494" s="46"/>
      <c r="D494" s="120" t="s">
        <v>4329</v>
      </c>
      <c r="E494" s="120"/>
      <c r="F494" s="120"/>
      <c r="G494" s="120"/>
      <c r="H494" s="120"/>
      <c r="I494" s="120"/>
      <c r="J494" s="120"/>
      <c r="K494" s="120"/>
      <c r="L494" s="120"/>
      <c r="M494" s="120"/>
      <c r="N494" s="120"/>
      <c r="O494" s="120"/>
      <c r="P494" s="120"/>
      <c r="Q494" s="120"/>
      <c r="R494" s="46"/>
      <c r="S494" s="107">
        <v>1.6032612111175604</v>
      </c>
      <c r="V494" s="45"/>
      <c r="W494" s="45"/>
      <c r="X494" s="45"/>
      <c r="Y494" s="45"/>
    </row>
    <row r="495" spans="1:25" s="42" customFormat="1" ht="15" customHeight="1" x14ac:dyDescent="0.3">
      <c r="A495" s="105"/>
      <c r="B495" s="105"/>
      <c r="C495" s="46"/>
      <c r="D495" s="120"/>
      <c r="E495" s="120"/>
      <c r="F495" s="120"/>
      <c r="G495" s="120"/>
      <c r="H495" s="120"/>
      <c r="I495" s="120"/>
      <c r="J495" s="120"/>
      <c r="K495" s="120"/>
      <c r="L495" s="120"/>
      <c r="M495" s="120"/>
      <c r="N495" s="120"/>
      <c r="O495" s="120"/>
      <c r="P495" s="120"/>
      <c r="Q495" s="120"/>
      <c r="R495" s="46"/>
      <c r="S495" s="107"/>
      <c r="V495" s="45"/>
      <c r="W495" s="45"/>
      <c r="X495" s="45"/>
      <c r="Y495" s="45"/>
    </row>
    <row r="496" spans="1:25" s="42" customFormat="1" ht="15" customHeight="1" x14ac:dyDescent="0.3">
      <c r="A496" s="105"/>
      <c r="B496" s="105"/>
      <c r="C496" s="46"/>
      <c r="D496" s="120"/>
      <c r="E496" s="120"/>
      <c r="F496" s="120"/>
      <c r="G496" s="120"/>
      <c r="H496" s="120"/>
      <c r="I496" s="120"/>
      <c r="J496" s="120"/>
      <c r="K496" s="120"/>
      <c r="L496" s="120"/>
      <c r="M496" s="120"/>
      <c r="N496" s="120"/>
      <c r="O496" s="120"/>
      <c r="P496" s="120"/>
      <c r="Q496" s="120"/>
      <c r="R496" s="46"/>
      <c r="S496" s="107"/>
      <c r="V496" s="45"/>
      <c r="W496" s="45"/>
      <c r="X496" s="45"/>
      <c r="Y496" s="45"/>
    </row>
    <row r="497" spans="1:25" s="42" customFormat="1" ht="15" customHeight="1" x14ac:dyDescent="0.3">
      <c r="A497" s="105"/>
      <c r="B497" s="105"/>
      <c r="C497" s="46"/>
      <c r="D497" s="120"/>
      <c r="E497" s="120"/>
      <c r="F497" s="120"/>
      <c r="G497" s="120"/>
      <c r="H497" s="120"/>
      <c r="I497" s="120"/>
      <c r="J497" s="120"/>
      <c r="K497" s="120"/>
      <c r="L497" s="120"/>
      <c r="M497" s="120"/>
      <c r="N497" s="120"/>
      <c r="O497" s="120"/>
      <c r="P497" s="120"/>
      <c r="Q497" s="120"/>
      <c r="R497" s="46"/>
      <c r="S497" s="107"/>
      <c r="V497" s="45"/>
      <c r="W497" s="45"/>
      <c r="X497" s="45"/>
      <c r="Y497" s="45"/>
    </row>
    <row r="498" spans="1:25" s="42" customFormat="1" ht="15" customHeight="1" x14ac:dyDescent="0.3">
      <c r="A498" s="105"/>
      <c r="B498" s="105"/>
      <c r="C498" s="46"/>
      <c r="D498" s="120"/>
      <c r="E498" s="120"/>
      <c r="F498" s="120"/>
      <c r="G498" s="120"/>
      <c r="H498" s="120"/>
      <c r="I498" s="120"/>
      <c r="J498" s="120"/>
      <c r="K498" s="120"/>
      <c r="L498" s="120"/>
      <c r="M498" s="120"/>
      <c r="N498" s="120"/>
      <c r="O498" s="120"/>
      <c r="P498" s="120"/>
      <c r="Q498" s="120"/>
      <c r="R498" s="46"/>
      <c r="S498" s="107"/>
      <c r="V498" s="45"/>
      <c r="W498" s="45"/>
      <c r="X498" s="45"/>
      <c r="Y498" s="45"/>
    </row>
    <row r="499" spans="1:25" s="42" customFormat="1" x14ac:dyDescent="0.3">
      <c r="A499" s="46"/>
      <c r="B499" s="46"/>
      <c r="C499" s="46"/>
      <c r="D499" s="46"/>
      <c r="E499" s="46"/>
      <c r="F499" s="46"/>
      <c r="G499" s="46"/>
      <c r="H499" s="46"/>
      <c r="I499" s="46"/>
      <c r="J499" s="46"/>
      <c r="K499" s="46"/>
      <c r="L499" s="46"/>
      <c r="M499" s="46"/>
      <c r="N499" s="46"/>
      <c r="O499" s="46"/>
      <c r="P499" s="46"/>
      <c r="Q499" s="46"/>
      <c r="R499" s="46"/>
      <c r="S499" s="46"/>
      <c r="V499" s="45"/>
      <c r="W499" s="45"/>
      <c r="X499" s="45"/>
      <c r="Y499" s="45"/>
    </row>
    <row r="500" spans="1:25" s="42" customFormat="1" x14ac:dyDescent="0.3">
      <c r="A500" s="105" t="s">
        <v>4330</v>
      </c>
      <c r="B500" s="105"/>
      <c r="C500" s="46"/>
      <c r="D500" s="106" t="s">
        <v>4331</v>
      </c>
      <c r="E500" s="106"/>
      <c r="F500" s="106"/>
      <c r="G500" s="106"/>
      <c r="H500" s="106"/>
      <c r="I500" s="106"/>
      <c r="J500" s="106"/>
      <c r="K500" s="106"/>
      <c r="L500" s="106"/>
      <c r="M500" s="106"/>
      <c r="N500" s="106"/>
      <c r="O500" s="106"/>
      <c r="P500" s="106"/>
      <c r="Q500" s="106"/>
      <c r="R500" s="46"/>
      <c r="S500" s="107">
        <v>23.451451242539424</v>
      </c>
      <c r="V500" s="45"/>
      <c r="W500" s="45"/>
      <c r="X500" s="45"/>
      <c r="Y500" s="45"/>
    </row>
    <row r="501" spans="1:25" s="42" customFormat="1" x14ac:dyDescent="0.3">
      <c r="A501" s="105"/>
      <c r="B501" s="105"/>
      <c r="C501" s="46"/>
      <c r="D501" s="106"/>
      <c r="E501" s="106"/>
      <c r="F501" s="106"/>
      <c r="G501" s="106"/>
      <c r="H501" s="106"/>
      <c r="I501" s="106"/>
      <c r="J501" s="106"/>
      <c r="K501" s="106"/>
      <c r="L501" s="106"/>
      <c r="M501" s="106"/>
      <c r="N501" s="106"/>
      <c r="O501" s="106"/>
      <c r="P501" s="106"/>
      <c r="Q501" s="106"/>
      <c r="R501" s="46"/>
      <c r="S501" s="107"/>
      <c r="V501" s="45"/>
      <c r="W501" s="45"/>
      <c r="X501" s="45"/>
      <c r="Y501" s="45"/>
    </row>
    <row r="502" spans="1:25" s="42" customFormat="1" x14ac:dyDescent="0.3">
      <c r="A502" s="105"/>
      <c r="B502" s="105"/>
      <c r="C502" s="46"/>
      <c r="D502" s="106"/>
      <c r="E502" s="106"/>
      <c r="F502" s="106"/>
      <c r="G502" s="106"/>
      <c r="H502" s="106"/>
      <c r="I502" s="106"/>
      <c r="J502" s="106"/>
      <c r="K502" s="106"/>
      <c r="L502" s="106"/>
      <c r="M502" s="106"/>
      <c r="N502" s="106"/>
      <c r="O502" s="106"/>
      <c r="P502" s="106"/>
      <c r="Q502" s="106"/>
      <c r="R502" s="46"/>
      <c r="S502" s="107"/>
      <c r="V502" s="45"/>
      <c r="W502" s="45"/>
      <c r="X502" s="45"/>
      <c r="Y502" s="45"/>
    </row>
    <row r="503" spans="1:25" s="42" customFormat="1" x14ac:dyDescent="0.3">
      <c r="A503" s="105"/>
      <c r="B503" s="105"/>
      <c r="C503" s="46"/>
      <c r="D503" s="106"/>
      <c r="E503" s="106"/>
      <c r="F503" s="106"/>
      <c r="G503" s="106"/>
      <c r="H503" s="106"/>
      <c r="I503" s="106"/>
      <c r="J503" s="106"/>
      <c r="K503" s="106"/>
      <c r="L503" s="106"/>
      <c r="M503" s="106"/>
      <c r="N503" s="106"/>
      <c r="O503" s="106"/>
      <c r="P503" s="106"/>
      <c r="Q503" s="106"/>
      <c r="R503" s="46"/>
      <c r="S503" s="107"/>
      <c r="V503" s="45"/>
      <c r="W503" s="45"/>
      <c r="X503" s="45"/>
      <c r="Y503" s="45"/>
    </row>
    <row r="504" spans="1:25" s="42" customFormat="1" x14ac:dyDescent="0.3">
      <c r="A504" s="105"/>
      <c r="B504" s="105"/>
      <c r="C504" s="46"/>
      <c r="D504" s="106"/>
      <c r="E504" s="106"/>
      <c r="F504" s="106"/>
      <c r="G504" s="106"/>
      <c r="H504" s="106"/>
      <c r="I504" s="106"/>
      <c r="J504" s="106"/>
      <c r="K504" s="106"/>
      <c r="L504" s="106"/>
      <c r="M504" s="106"/>
      <c r="N504" s="106"/>
      <c r="O504" s="106"/>
      <c r="P504" s="106"/>
      <c r="Q504" s="106"/>
      <c r="R504" s="46"/>
      <c r="S504" s="107"/>
      <c r="V504" s="45"/>
      <c r="W504" s="45"/>
      <c r="X504" s="45"/>
      <c r="Y504" s="45"/>
    </row>
    <row r="505" spans="1:25" s="42" customFormat="1" x14ac:dyDescent="0.3">
      <c r="A505" s="46"/>
      <c r="B505" s="46"/>
      <c r="C505" s="46"/>
      <c r="D505" s="46"/>
      <c r="E505" s="46"/>
      <c r="F505" s="46"/>
      <c r="G505" s="46"/>
      <c r="H505" s="46"/>
      <c r="I505" s="46"/>
      <c r="J505" s="46"/>
      <c r="K505" s="46"/>
      <c r="L505" s="46"/>
      <c r="M505" s="46"/>
      <c r="N505" s="46"/>
      <c r="O505" s="46"/>
      <c r="P505" s="46"/>
      <c r="Q505" s="46"/>
      <c r="R505" s="46"/>
      <c r="S505" s="46"/>
      <c r="V505" s="45"/>
      <c r="W505" s="45"/>
      <c r="X505" s="45"/>
      <c r="Y505" s="45"/>
    </row>
    <row r="506" spans="1:25" s="42" customFormat="1" ht="35.1" customHeight="1" x14ac:dyDescent="0.3">
      <c r="N506" s="108" t="s">
        <v>4332</v>
      </c>
      <c r="O506" s="109"/>
      <c r="P506" s="109"/>
      <c r="Q506" s="110"/>
      <c r="S506" s="57">
        <f>+D476+D482+G476+G482+J476+J482+M476+M482+P476+P482</f>
        <v>162</v>
      </c>
      <c r="V506" s="45"/>
      <c r="W506" s="45"/>
      <c r="X506" s="45"/>
      <c r="Y506" s="45"/>
    </row>
    <row r="507" spans="1:25" s="42" customFormat="1" ht="15" customHeight="1" x14ac:dyDescent="0.3">
      <c r="N507" s="58"/>
      <c r="O507" s="58"/>
      <c r="P507" s="58"/>
      <c r="Q507" s="58"/>
      <c r="S507" s="58"/>
      <c r="V507" s="45"/>
      <c r="W507" s="45"/>
      <c r="X507" s="45"/>
      <c r="Y507" s="45"/>
    </row>
    <row r="508" spans="1:25" s="42" customFormat="1" ht="35.1" customHeight="1" x14ac:dyDescent="0.3">
      <c r="A508" s="45"/>
      <c r="B508" s="45"/>
      <c r="D508" s="45"/>
      <c r="E508" s="45"/>
      <c r="G508" s="45"/>
      <c r="H508" s="45"/>
      <c r="J508" s="45"/>
      <c r="K508" s="45"/>
      <c r="M508" s="45"/>
      <c r="N508" s="108" t="s">
        <v>4333</v>
      </c>
      <c r="O508" s="109"/>
      <c r="P508" s="109"/>
      <c r="Q508" s="110"/>
      <c r="S508" s="59">
        <f>+S500+S488+S482+S476+S494</f>
        <v>113.62205549365699</v>
      </c>
      <c r="V508" s="45"/>
      <c r="W508" s="45"/>
      <c r="X508" s="45"/>
      <c r="Y508" s="45"/>
    </row>
    <row r="512" spans="1:25" s="42" customFormat="1" ht="17.399999999999999" x14ac:dyDescent="0.3">
      <c r="A512" s="60" t="s">
        <v>367</v>
      </c>
      <c r="B512" s="61"/>
      <c r="C512" s="62"/>
      <c r="D512" s="63">
        <v>2</v>
      </c>
      <c r="E512" s="63">
        <v>3</v>
      </c>
      <c r="F512" s="62"/>
      <c r="G512" s="62"/>
      <c r="H512" s="62"/>
      <c r="I512" s="62"/>
      <c r="J512" s="64">
        <v>6</v>
      </c>
      <c r="K512" s="64">
        <v>7</v>
      </c>
      <c r="L512" s="62"/>
      <c r="M512" s="64">
        <v>8</v>
      </c>
      <c r="N512" s="64">
        <v>9</v>
      </c>
      <c r="O512" s="62"/>
      <c r="P512" s="63">
        <v>10</v>
      </c>
      <c r="Q512" s="63">
        <v>11</v>
      </c>
      <c r="R512" s="62"/>
      <c r="S512" s="62"/>
      <c r="T512" s="62"/>
      <c r="V512" s="45"/>
      <c r="W512" s="45"/>
      <c r="X512" s="45"/>
      <c r="Y512" s="45"/>
    </row>
    <row r="514" spans="1:25" s="42" customFormat="1" x14ac:dyDescent="0.3">
      <c r="B514" s="43"/>
      <c r="V514" s="45"/>
      <c r="W514" s="45"/>
      <c r="X514" s="45"/>
      <c r="Y514" s="45"/>
    </row>
    <row r="515" spans="1:25" s="42" customFormat="1" x14ac:dyDescent="0.3">
      <c r="B515" s="43"/>
      <c r="V515" s="45"/>
      <c r="W515" s="45"/>
      <c r="X515" s="45"/>
      <c r="Y515" s="45"/>
    </row>
    <row r="516" spans="1:25" s="42" customFormat="1" ht="16.8" x14ac:dyDescent="0.3">
      <c r="A516" s="44"/>
      <c r="V516" s="45"/>
      <c r="W516" s="45"/>
      <c r="X516" s="45"/>
      <c r="Y516" s="45"/>
    </row>
    <row r="517" spans="1:25" s="42" customFormat="1" x14ac:dyDescent="0.3">
      <c r="A517" s="45"/>
      <c r="B517" s="43"/>
      <c r="V517" s="45"/>
      <c r="W517" s="45"/>
      <c r="X517" s="45"/>
      <c r="Y517" s="45"/>
    </row>
    <row r="518" spans="1:25" s="42" customFormat="1" x14ac:dyDescent="0.3">
      <c r="A518" s="45"/>
      <c r="B518" s="45"/>
      <c r="V518" s="45"/>
      <c r="W518" s="45"/>
      <c r="X518" s="45"/>
      <c r="Y518" s="45"/>
    </row>
    <row r="519" spans="1:25" s="42" customFormat="1" x14ac:dyDescent="0.3">
      <c r="B519" s="45"/>
      <c r="V519" s="45"/>
      <c r="W519" s="45"/>
      <c r="X519" s="45"/>
      <c r="Y519" s="45"/>
    </row>
    <row r="520" spans="1:25" s="42" customFormat="1" x14ac:dyDescent="0.3">
      <c r="A520" s="46"/>
      <c r="B520" s="47"/>
      <c r="C520" s="46"/>
      <c r="D520" s="46"/>
      <c r="E520" s="46"/>
      <c r="F520" s="46"/>
      <c r="G520" s="46"/>
      <c r="H520" s="46"/>
      <c r="I520" s="46"/>
      <c r="J520" s="46"/>
      <c r="K520" s="46"/>
      <c r="L520" s="46"/>
      <c r="M520" s="46"/>
      <c r="N520" s="46"/>
      <c r="O520" s="46"/>
      <c r="P520" s="46"/>
      <c r="Q520" s="46"/>
      <c r="R520" s="46"/>
      <c r="S520" s="46"/>
      <c r="V520" s="45"/>
      <c r="W520" s="45"/>
      <c r="X520" s="45"/>
      <c r="Y520" s="45"/>
    </row>
    <row r="521" spans="1:25" s="42" customFormat="1" ht="15.6" x14ac:dyDescent="0.3">
      <c r="A521" s="48" t="s">
        <v>4308</v>
      </c>
      <c r="B521" s="49" t="s">
        <v>4309</v>
      </c>
      <c r="C521" s="46"/>
      <c r="D521" s="127" t="s">
        <v>4310</v>
      </c>
      <c r="E521" s="127"/>
      <c r="F521" s="50"/>
      <c r="G521" s="127" t="s">
        <v>4311</v>
      </c>
      <c r="H521" s="127"/>
      <c r="I521" s="50"/>
      <c r="J521" s="127" t="s">
        <v>4312</v>
      </c>
      <c r="K521" s="127"/>
      <c r="L521" s="50"/>
      <c r="M521" s="127" t="s">
        <v>4313</v>
      </c>
      <c r="N521" s="127"/>
      <c r="O521" s="50"/>
      <c r="P521" s="127" t="s">
        <v>4314</v>
      </c>
      <c r="Q521" s="127"/>
      <c r="R521" s="49"/>
      <c r="S521" s="123" t="s">
        <v>4315</v>
      </c>
      <c r="V521" s="45"/>
      <c r="W521" s="45"/>
      <c r="X521" s="45"/>
      <c r="Y521" s="45"/>
    </row>
    <row r="522" spans="1:25" s="42" customFormat="1" ht="15.6" x14ac:dyDescent="0.3">
      <c r="A522" s="48" t="s">
        <v>4316</v>
      </c>
      <c r="B522" s="47"/>
      <c r="C522" s="46"/>
      <c r="D522" s="127"/>
      <c r="E522" s="127"/>
      <c r="F522" s="50"/>
      <c r="G522" s="127"/>
      <c r="H522" s="127"/>
      <c r="I522" s="50"/>
      <c r="J522" s="127"/>
      <c r="K522" s="127"/>
      <c r="L522" s="50"/>
      <c r="M522" s="127"/>
      <c r="N522" s="127"/>
      <c r="O522" s="50"/>
      <c r="P522" s="127"/>
      <c r="Q522" s="127"/>
      <c r="R522" s="49"/>
      <c r="S522" s="123"/>
      <c r="V522" s="45"/>
      <c r="W522" s="45"/>
      <c r="X522" s="45"/>
      <c r="Y522" s="45"/>
    </row>
    <row r="523" spans="1:25" s="42" customFormat="1" x14ac:dyDescent="0.3">
      <c r="A523" s="46"/>
      <c r="B523" s="47"/>
      <c r="C523" s="46"/>
      <c r="D523" s="127"/>
      <c r="E523" s="127"/>
      <c r="F523" s="50"/>
      <c r="G523" s="127"/>
      <c r="H523" s="127"/>
      <c r="I523" s="50"/>
      <c r="J523" s="127"/>
      <c r="K523" s="127"/>
      <c r="L523" s="50"/>
      <c r="M523" s="127"/>
      <c r="N523" s="127"/>
      <c r="O523" s="50"/>
      <c r="P523" s="127"/>
      <c r="Q523" s="127"/>
      <c r="R523" s="49"/>
      <c r="S523" s="123"/>
      <c r="V523" s="45"/>
      <c r="W523" s="45"/>
      <c r="X523" s="45"/>
      <c r="Y523" s="45"/>
    </row>
    <row r="524" spans="1:25" s="42" customFormat="1" x14ac:dyDescent="0.3">
      <c r="A524" s="124" t="s">
        <v>4341</v>
      </c>
      <c r="B524" s="125" t="str">
        <f>+A512</f>
        <v>FALCON</v>
      </c>
      <c r="C524" s="46"/>
      <c r="D524" s="51" t="s">
        <v>4317</v>
      </c>
      <c r="E524" s="51" t="s">
        <v>4318</v>
      </c>
      <c r="F524" s="52"/>
      <c r="G524" s="51" t="s">
        <v>4317</v>
      </c>
      <c r="H524" s="51" t="s">
        <v>4318</v>
      </c>
      <c r="I524" s="52"/>
      <c r="J524" s="51" t="s">
        <v>4317</v>
      </c>
      <c r="K524" s="51" t="s">
        <v>4318</v>
      </c>
      <c r="L524" s="52"/>
      <c r="M524" s="51" t="s">
        <v>4317</v>
      </c>
      <c r="N524" s="51" t="s">
        <v>4318</v>
      </c>
      <c r="O524" s="52"/>
      <c r="P524" s="51" t="s">
        <v>4317</v>
      </c>
      <c r="Q524" s="51" t="s">
        <v>4318</v>
      </c>
      <c r="R524" s="52"/>
      <c r="S524" s="51" t="s">
        <v>4315</v>
      </c>
      <c r="V524" s="45"/>
      <c r="W524" s="45"/>
      <c r="X524" s="45"/>
      <c r="Y524" s="45"/>
    </row>
    <row r="525" spans="1:25" s="42" customFormat="1" x14ac:dyDescent="0.3">
      <c r="A525" s="124"/>
      <c r="B525" s="126"/>
      <c r="C525" s="46"/>
      <c r="D525" s="51" t="s">
        <v>4319</v>
      </c>
      <c r="E525" s="51" t="s">
        <v>4320</v>
      </c>
      <c r="F525" s="52"/>
      <c r="G525" s="51" t="s">
        <v>4321</v>
      </c>
      <c r="H525" s="51" t="s">
        <v>4320</v>
      </c>
      <c r="I525" s="52"/>
      <c r="J525" s="51" t="s">
        <v>4322</v>
      </c>
      <c r="K525" s="51" t="s">
        <v>4320</v>
      </c>
      <c r="L525" s="52"/>
      <c r="M525" s="51" t="s">
        <v>4323</v>
      </c>
      <c r="N525" s="51" t="s">
        <v>4320</v>
      </c>
      <c r="O525" s="52"/>
      <c r="P525" s="51" t="s">
        <v>4324</v>
      </c>
      <c r="Q525" s="51" t="s">
        <v>4320</v>
      </c>
      <c r="R525" s="52"/>
      <c r="S525" s="51" t="s">
        <v>4320</v>
      </c>
      <c r="V525" s="45"/>
      <c r="W525" s="45"/>
      <c r="X525" s="45"/>
      <c r="Y525" s="45"/>
    </row>
    <row r="526" spans="1:25" s="42" customFormat="1" x14ac:dyDescent="0.3">
      <c r="A526" s="46"/>
      <c r="B526" s="46"/>
      <c r="C526" s="46"/>
      <c r="D526" s="46"/>
      <c r="E526" s="46"/>
      <c r="F526" s="46"/>
      <c r="G526" s="46"/>
      <c r="H526" s="46"/>
      <c r="I526" s="46"/>
      <c r="J526" s="46"/>
      <c r="K526" s="46"/>
      <c r="L526" s="46"/>
      <c r="M526" s="46"/>
      <c r="N526" s="46"/>
      <c r="O526" s="46"/>
      <c r="P526" s="46"/>
      <c r="Q526" s="46"/>
      <c r="R526" s="46"/>
      <c r="S526" s="46"/>
      <c r="V526" s="45"/>
      <c r="W526" s="45"/>
      <c r="X526" s="45"/>
      <c r="Y526" s="45"/>
    </row>
    <row r="527" spans="1:25" s="42" customFormat="1" x14ac:dyDescent="0.3">
      <c r="A527" s="122" t="s">
        <v>4325</v>
      </c>
      <c r="B527" s="122"/>
      <c r="C527" s="46"/>
      <c r="D527" s="121">
        <v>4</v>
      </c>
      <c r="E527" s="107">
        <v>12.65</v>
      </c>
      <c r="F527" s="46"/>
      <c r="G527" s="121">
        <v>40</v>
      </c>
      <c r="H527" s="107">
        <v>51.436</v>
      </c>
      <c r="I527" s="46"/>
      <c r="J527" s="121">
        <v>0</v>
      </c>
      <c r="K527" s="107">
        <v>0</v>
      </c>
      <c r="L527" s="46"/>
      <c r="M527" s="121">
        <v>0</v>
      </c>
      <c r="N527" s="107">
        <v>0</v>
      </c>
      <c r="O527" s="46"/>
      <c r="P527" s="121">
        <v>2</v>
      </c>
      <c r="Q527" s="107">
        <v>2.1429499999999999</v>
      </c>
      <c r="R527" s="46"/>
      <c r="S527" s="107">
        <f>E527+H527+K527+N527+Q527</f>
        <v>66.228949999999998</v>
      </c>
      <c r="V527" s="45"/>
      <c r="W527" s="45"/>
      <c r="X527" s="45"/>
      <c r="Y527" s="45"/>
    </row>
    <row r="528" spans="1:25" s="42" customFormat="1" x14ac:dyDescent="0.3">
      <c r="A528" s="122"/>
      <c r="B528" s="122"/>
      <c r="C528" s="46"/>
      <c r="D528" s="121"/>
      <c r="E528" s="107"/>
      <c r="F528" s="46"/>
      <c r="G528" s="121"/>
      <c r="H528" s="107"/>
      <c r="I528" s="46"/>
      <c r="J528" s="121"/>
      <c r="K528" s="107"/>
      <c r="L528" s="46"/>
      <c r="M528" s="121"/>
      <c r="N528" s="107"/>
      <c r="O528" s="46"/>
      <c r="P528" s="121"/>
      <c r="Q528" s="107"/>
      <c r="R528" s="46"/>
      <c r="S528" s="107"/>
      <c r="V528" s="45"/>
      <c r="W528" s="45"/>
      <c r="X528" s="45"/>
      <c r="Y528" s="45"/>
    </row>
    <row r="529" spans="1:25" s="42" customFormat="1" x14ac:dyDescent="0.3">
      <c r="A529" s="122"/>
      <c r="B529" s="122"/>
      <c r="C529" s="46"/>
      <c r="D529" s="121"/>
      <c r="E529" s="107"/>
      <c r="F529" s="46"/>
      <c r="G529" s="121"/>
      <c r="H529" s="107"/>
      <c r="I529" s="46"/>
      <c r="J529" s="121"/>
      <c r="K529" s="107"/>
      <c r="L529" s="46"/>
      <c r="M529" s="121"/>
      <c r="N529" s="107"/>
      <c r="O529" s="46"/>
      <c r="P529" s="121"/>
      <c r="Q529" s="107"/>
      <c r="R529" s="46"/>
      <c r="S529" s="107"/>
      <c r="V529" s="45"/>
      <c r="W529" s="45"/>
      <c r="X529" s="45"/>
      <c r="Y529" s="45"/>
    </row>
    <row r="530" spans="1:25" s="42" customFormat="1" x14ac:dyDescent="0.3">
      <c r="A530" s="122"/>
      <c r="B530" s="122"/>
      <c r="C530" s="46"/>
      <c r="D530" s="121"/>
      <c r="E530" s="107"/>
      <c r="F530" s="46"/>
      <c r="G530" s="121"/>
      <c r="H530" s="107"/>
      <c r="I530" s="46"/>
      <c r="J530" s="121"/>
      <c r="K530" s="107"/>
      <c r="L530" s="46"/>
      <c r="M530" s="121"/>
      <c r="N530" s="107"/>
      <c r="O530" s="46"/>
      <c r="P530" s="121"/>
      <c r="Q530" s="107"/>
      <c r="R530" s="46"/>
      <c r="S530" s="107"/>
      <c r="V530" s="45"/>
      <c r="W530" s="45"/>
      <c r="X530" s="45"/>
      <c r="Y530" s="45"/>
    </row>
    <row r="531" spans="1:25" s="42" customFormat="1" x14ac:dyDescent="0.3">
      <c r="A531" s="122"/>
      <c r="B531" s="122"/>
      <c r="C531" s="46"/>
      <c r="D531" s="121"/>
      <c r="E531" s="107"/>
      <c r="F531" s="46"/>
      <c r="G531" s="121"/>
      <c r="H531" s="107"/>
      <c r="I531" s="46"/>
      <c r="J531" s="121"/>
      <c r="K531" s="107"/>
      <c r="L531" s="46"/>
      <c r="M531" s="121"/>
      <c r="N531" s="107"/>
      <c r="O531" s="46"/>
      <c r="P531" s="121"/>
      <c r="Q531" s="107"/>
      <c r="R531" s="46"/>
      <c r="S531" s="107"/>
      <c r="V531" s="45"/>
      <c r="W531" s="45"/>
      <c r="X531" s="45"/>
      <c r="Y531" s="45"/>
    </row>
    <row r="532" spans="1:25" s="42" customFormat="1" x14ac:dyDescent="0.3">
      <c r="A532" s="53"/>
      <c r="B532" s="53"/>
      <c r="C532" s="46"/>
      <c r="D532" s="46"/>
      <c r="E532" s="46"/>
      <c r="F532" s="46"/>
      <c r="G532" s="46"/>
      <c r="H532" s="46"/>
      <c r="I532" s="46"/>
      <c r="J532" s="46"/>
      <c r="K532" s="46"/>
      <c r="L532" s="46"/>
      <c r="M532" s="46"/>
      <c r="N532" s="46"/>
      <c r="O532" s="46"/>
      <c r="P532" s="46"/>
      <c r="Q532" s="46"/>
      <c r="R532" s="46"/>
      <c r="S532" s="46"/>
      <c r="V532" s="45"/>
      <c r="W532" s="45"/>
      <c r="X532" s="45"/>
      <c r="Y532" s="45"/>
    </row>
    <row r="533" spans="1:25" s="42" customFormat="1" x14ac:dyDescent="0.3">
      <c r="A533" s="122" t="s">
        <v>4326</v>
      </c>
      <c r="B533" s="122"/>
      <c r="C533" s="46"/>
      <c r="D533" s="121">
        <v>0</v>
      </c>
      <c r="E533" s="107">
        <v>0</v>
      </c>
      <c r="F533" s="46"/>
      <c r="G533" s="121">
        <v>0</v>
      </c>
      <c r="H533" s="107">
        <v>0</v>
      </c>
      <c r="I533" s="46"/>
      <c r="J533" s="121">
        <v>3</v>
      </c>
      <c r="K533" s="107">
        <v>0.315</v>
      </c>
      <c r="L533" s="46"/>
      <c r="M533" s="121">
        <v>1</v>
      </c>
      <c r="N533" s="107">
        <v>2.4992000000000001</v>
      </c>
      <c r="O533" s="46"/>
      <c r="P533" s="121">
        <v>0</v>
      </c>
      <c r="Q533" s="107">
        <v>0</v>
      </c>
      <c r="R533" s="46"/>
      <c r="S533" s="107">
        <f>E533+H533+K533+N533+Q533</f>
        <v>2.8142</v>
      </c>
      <c r="V533" s="45"/>
      <c r="W533" s="45"/>
      <c r="X533" s="45"/>
      <c r="Y533" s="45"/>
    </row>
    <row r="534" spans="1:25" s="42" customFormat="1" x14ac:dyDescent="0.3">
      <c r="A534" s="122"/>
      <c r="B534" s="122"/>
      <c r="C534" s="46"/>
      <c r="D534" s="121"/>
      <c r="E534" s="107"/>
      <c r="F534" s="46"/>
      <c r="G534" s="121"/>
      <c r="H534" s="107"/>
      <c r="I534" s="46"/>
      <c r="J534" s="121"/>
      <c r="K534" s="107"/>
      <c r="L534" s="46"/>
      <c r="M534" s="121"/>
      <c r="N534" s="107"/>
      <c r="O534" s="46"/>
      <c r="P534" s="121"/>
      <c r="Q534" s="107"/>
      <c r="R534" s="46"/>
      <c r="S534" s="107"/>
      <c r="V534" s="45"/>
      <c r="W534" s="45"/>
      <c r="X534" s="45"/>
      <c r="Y534" s="45"/>
    </row>
    <row r="535" spans="1:25" s="42" customFormat="1" x14ac:dyDescent="0.3">
      <c r="A535" s="122"/>
      <c r="B535" s="122"/>
      <c r="C535" s="46"/>
      <c r="D535" s="121"/>
      <c r="E535" s="107"/>
      <c r="F535" s="46"/>
      <c r="G535" s="121"/>
      <c r="H535" s="107"/>
      <c r="I535" s="46"/>
      <c r="J535" s="121"/>
      <c r="K535" s="107"/>
      <c r="L535" s="46"/>
      <c r="M535" s="121"/>
      <c r="N535" s="107"/>
      <c r="O535" s="46"/>
      <c r="P535" s="121"/>
      <c r="Q535" s="107"/>
      <c r="R535" s="46"/>
      <c r="S535" s="107"/>
      <c r="V535" s="45"/>
      <c r="W535" s="45"/>
      <c r="X535" s="45"/>
      <c r="Y535" s="45"/>
    </row>
    <row r="536" spans="1:25" s="42" customFormat="1" x14ac:dyDescent="0.3">
      <c r="A536" s="122"/>
      <c r="B536" s="122"/>
      <c r="C536" s="46"/>
      <c r="D536" s="121"/>
      <c r="E536" s="107"/>
      <c r="F536" s="46"/>
      <c r="G536" s="121"/>
      <c r="H536" s="107"/>
      <c r="I536" s="46"/>
      <c r="J536" s="121"/>
      <c r="K536" s="107"/>
      <c r="L536" s="46"/>
      <c r="M536" s="121"/>
      <c r="N536" s="107"/>
      <c r="O536" s="46"/>
      <c r="P536" s="121"/>
      <c r="Q536" s="107"/>
      <c r="R536" s="46"/>
      <c r="S536" s="107"/>
      <c r="V536" s="45"/>
      <c r="W536" s="45"/>
      <c r="X536" s="45"/>
      <c r="Y536" s="45"/>
    </row>
    <row r="537" spans="1:25" s="42" customFormat="1" x14ac:dyDescent="0.3">
      <c r="A537" s="122"/>
      <c r="B537" s="122"/>
      <c r="C537" s="46"/>
      <c r="D537" s="121"/>
      <c r="E537" s="107"/>
      <c r="F537" s="46"/>
      <c r="G537" s="121"/>
      <c r="H537" s="107"/>
      <c r="I537" s="46"/>
      <c r="J537" s="121"/>
      <c r="K537" s="107"/>
      <c r="L537" s="46"/>
      <c r="M537" s="121"/>
      <c r="N537" s="107"/>
      <c r="O537" s="46"/>
      <c r="P537" s="121"/>
      <c r="Q537" s="107"/>
      <c r="R537" s="46"/>
      <c r="S537" s="107"/>
      <c r="V537" s="45"/>
      <c r="W537" s="45"/>
      <c r="X537" s="45"/>
      <c r="Y537" s="45"/>
    </row>
    <row r="538" spans="1:25" s="42" customFormat="1" x14ac:dyDescent="0.3">
      <c r="A538" s="46"/>
      <c r="B538" s="46"/>
      <c r="C538" s="46"/>
      <c r="D538" s="46"/>
      <c r="E538" s="46"/>
      <c r="F538" s="46"/>
      <c r="G538" s="46"/>
      <c r="H538" s="46"/>
      <c r="I538" s="46"/>
      <c r="J538" s="46"/>
      <c r="K538" s="46"/>
      <c r="L538" s="46"/>
      <c r="M538" s="46"/>
      <c r="N538" s="46"/>
      <c r="O538" s="46"/>
      <c r="P538" s="46"/>
      <c r="Q538" s="46"/>
      <c r="R538" s="46"/>
      <c r="S538" s="46"/>
      <c r="V538" s="45"/>
      <c r="W538" s="45"/>
      <c r="X538" s="45"/>
      <c r="Y538" s="45"/>
    </row>
    <row r="539" spans="1:25" s="42" customFormat="1" ht="15" customHeight="1" x14ac:dyDescent="0.3">
      <c r="A539" s="105" t="s">
        <v>4327</v>
      </c>
      <c r="B539" s="105"/>
      <c r="C539" s="46"/>
      <c r="D539" s="111" t="s">
        <v>4356</v>
      </c>
      <c r="E539" s="112"/>
      <c r="F539" s="112"/>
      <c r="G539" s="112"/>
      <c r="H539" s="112"/>
      <c r="I539" s="112"/>
      <c r="J539" s="112"/>
      <c r="K539" s="112"/>
      <c r="L539" s="112"/>
      <c r="M539" s="112"/>
      <c r="N539" s="112"/>
      <c r="O539" s="112"/>
      <c r="P539" s="112"/>
      <c r="Q539" s="113"/>
      <c r="R539" s="46"/>
      <c r="S539" s="107">
        <v>2.9375</v>
      </c>
      <c r="V539" s="45"/>
      <c r="W539" s="45"/>
      <c r="X539" s="45"/>
      <c r="Y539" s="45"/>
    </row>
    <row r="540" spans="1:25" s="42" customFormat="1" ht="15" customHeight="1" x14ac:dyDescent="0.3">
      <c r="A540" s="105"/>
      <c r="B540" s="105"/>
      <c r="C540" s="46"/>
      <c r="D540" s="114"/>
      <c r="E540" s="115"/>
      <c r="F540" s="115"/>
      <c r="G540" s="115"/>
      <c r="H540" s="115"/>
      <c r="I540" s="115"/>
      <c r="J540" s="115"/>
      <c r="K540" s="115"/>
      <c r="L540" s="115"/>
      <c r="M540" s="115"/>
      <c r="N540" s="115"/>
      <c r="O540" s="115"/>
      <c r="P540" s="115"/>
      <c r="Q540" s="116"/>
      <c r="R540" s="46"/>
      <c r="S540" s="107"/>
      <c r="V540" s="45"/>
      <c r="W540" s="45"/>
      <c r="X540" s="45"/>
      <c r="Y540" s="45"/>
    </row>
    <row r="541" spans="1:25" s="42" customFormat="1" ht="15" customHeight="1" x14ac:dyDescent="0.3">
      <c r="A541" s="105"/>
      <c r="B541" s="105"/>
      <c r="C541" s="46"/>
      <c r="D541" s="114"/>
      <c r="E541" s="115"/>
      <c r="F541" s="115"/>
      <c r="G541" s="115"/>
      <c r="H541" s="115"/>
      <c r="I541" s="115"/>
      <c r="J541" s="115"/>
      <c r="K541" s="115"/>
      <c r="L541" s="115"/>
      <c r="M541" s="115"/>
      <c r="N541" s="115"/>
      <c r="O541" s="115"/>
      <c r="P541" s="115"/>
      <c r="Q541" s="116"/>
      <c r="R541" s="46"/>
      <c r="S541" s="107"/>
      <c r="V541" s="45"/>
      <c r="W541" s="45"/>
      <c r="X541" s="45"/>
      <c r="Y541" s="45"/>
    </row>
    <row r="542" spans="1:25" s="42" customFormat="1" ht="15" customHeight="1" x14ac:dyDescent="0.3">
      <c r="A542" s="105"/>
      <c r="B542" s="105"/>
      <c r="C542" s="46"/>
      <c r="D542" s="114"/>
      <c r="E542" s="115"/>
      <c r="F542" s="115"/>
      <c r="G542" s="115"/>
      <c r="H542" s="115"/>
      <c r="I542" s="115"/>
      <c r="J542" s="115"/>
      <c r="K542" s="115"/>
      <c r="L542" s="115"/>
      <c r="M542" s="115"/>
      <c r="N542" s="115"/>
      <c r="O542" s="115"/>
      <c r="P542" s="115"/>
      <c r="Q542" s="116"/>
      <c r="R542" s="46"/>
      <c r="S542" s="107"/>
      <c r="V542" s="45"/>
      <c r="W542" s="45"/>
      <c r="X542" s="45"/>
      <c r="Y542" s="45"/>
    </row>
    <row r="543" spans="1:25" s="42" customFormat="1" ht="15" customHeight="1" x14ac:dyDescent="0.3">
      <c r="A543" s="105"/>
      <c r="B543" s="105"/>
      <c r="C543" s="46"/>
      <c r="D543" s="117"/>
      <c r="E543" s="118"/>
      <c r="F543" s="118"/>
      <c r="G543" s="118"/>
      <c r="H543" s="118"/>
      <c r="I543" s="118"/>
      <c r="J543" s="118"/>
      <c r="K543" s="118"/>
      <c r="L543" s="118"/>
      <c r="M543" s="118"/>
      <c r="N543" s="118"/>
      <c r="O543" s="118"/>
      <c r="P543" s="118"/>
      <c r="Q543" s="119"/>
      <c r="R543" s="46"/>
      <c r="S543" s="107"/>
      <c r="V543" s="45"/>
      <c r="W543" s="45"/>
      <c r="X543" s="45"/>
      <c r="Y543" s="45"/>
    </row>
    <row r="544" spans="1:25" s="42" customFormat="1" x14ac:dyDescent="0.3">
      <c r="A544" s="54"/>
      <c r="B544" s="54"/>
      <c r="C544" s="46"/>
      <c r="D544" s="55"/>
      <c r="E544" s="55"/>
      <c r="F544" s="55"/>
      <c r="G544" s="55"/>
      <c r="H544" s="55"/>
      <c r="I544" s="55"/>
      <c r="J544" s="55"/>
      <c r="K544" s="55"/>
      <c r="L544" s="55"/>
      <c r="M544" s="55"/>
      <c r="N544" s="55"/>
      <c r="O544" s="55"/>
      <c r="P544" s="55"/>
      <c r="Q544" s="55"/>
      <c r="R544" s="46"/>
      <c r="S544" s="56"/>
      <c r="V544" s="45"/>
      <c r="W544" s="45"/>
      <c r="X544" s="45"/>
      <c r="Y544" s="45"/>
    </row>
    <row r="545" spans="1:25" s="42" customFormat="1" ht="15" customHeight="1" x14ac:dyDescent="0.3">
      <c r="A545" s="105" t="s">
        <v>4328</v>
      </c>
      <c r="B545" s="105"/>
      <c r="C545" s="46"/>
      <c r="D545" s="120" t="s">
        <v>4329</v>
      </c>
      <c r="E545" s="120"/>
      <c r="F545" s="120"/>
      <c r="G545" s="120"/>
      <c r="H545" s="120"/>
      <c r="I545" s="120"/>
      <c r="J545" s="120"/>
      <c r="K545" s="120"/>
      <c r="L545" s="120"/>
      <c r="M545" s="120"/>
      <c r="N545" s="120"/>
      <c r="O545" s="120"/>
      <c r="P545" s="120"/>
      <c r="Q545" s="120"/>
      <c r="R545" s="46"/>
      <c r="S545" s="107">
        <v>1.4801744999999999</v>
      </c>
      <c r="V545" s="45"/>
      <c r="W545" s="45"/>
      <c r="X545" s="45"/>
      <c r="Y545" s="45"/>
    </row>
    <row r="546" spans="1:25" s="42" customFormat="1" ht="15" customHeight="1" x14ac:dyDescent="0.3">
      <c r="A546" s="105"/>
      <c r="B546" s="105"/>
      <c r="C546" s="46"/>
      <c r="D546" s="120"/>
      <c r="E546" s="120"/>
      <c r="F546" s="120"/>
      <c r="G546" s="120"/>
      <c r="H546" s="120"/>
      <c r="I546" s="120"/>
      <c r="J546" s="120"/>
      <c r="K546" s="120"/>
      <c r="L546" s="120"/>
      <c r="M546" s="120"/>
      <c r="N546" s="120"/>
      <c r="O546" s="120"/>
      <c r="P546" s="120"/>
      <c r="Q546" s="120"/>
      <c r="R546" s="46"/>
      <c r="S546" s="107"/>
      <c r="V546" s="45"/>
      <c r="W546" s="45"/>
      <c r="X546" s="45"/>
      <c r="Y546" s="45"/>
    </row>
    <row r="547" spans="1:25" s="42" customFormat="1" ht="15" customHeight="1" x14ac:dyDescent="0.3">
      <c r="A547" s="105"/>
      <c r="B547" s="105"/>
      <c r="C547" s="46"/>
      <c r="D547" s="120"/>
      <c r="E547" s="120"/>
      <c r="F547" s="120"/>
      <c r="G547" s="120"/>
      <c r="H547" s="120"/>
      <c r="I547" s="120"/>
      <c r="J547" s="120"/>
      <c r="K547" s="120"/>
      <c r="L547" s="120"/>
      <c r="M547" s="120"/>
      <c r="N547" s="120"/>
      <c r="O547" s="120"/>
      <c r="P547" s="120"/>
      <c r="Q547" s="120"/>
      <c r="R547" s="46"/>
      <c r="S547" s="107"/>
      <c r="V547" s="45"/>
      <c r="W547" s="45"/>
      <c r="X547" s="45"/>
      <c r="Y547" s="45"/>
    </row>
    <row r="548" spans="1:25" s="42" customFormat="1" ht="15" customHeight="1" x14ac:dyDescent="0.3">
      <c r="A548" s="105"/>
      <c r="B548" s="105"/>
      <c r="C548" s="46"/>
      <c r="D548" s="120"/>
      <c r="E548" s="120"/>
      <c r="F548" s="120"/>
      <c r="G548" s="120"/>
      <c r="H548" s="120"/>
      <c r="I548" s="120"/>
      <c r="J548" s="120"/>
      <c r="K548" s="120"/>
      <c r="L548" s="120"/>
      <c r="M548" s="120"/>
      <c r="N548" s="120"/>
      <c r="O548" s="120"/>
      <c r="P548" s="120"/>
      <c r="Q548" s="120"/>
      <c r="R548" s="46"/>
      <c r="S548" s="107"/>
      <c r="V548" s="45"/>
      <c r="W548" s="45"/>
      <c r="X548" s="45"/>
      <c r="Y548" s="45"/>
    </row>
    <row r="549" spans="1:25" s="42" customFormat="1" ht="15" customHeight="1" x14ac:dyDescent="0.3">
      <c r="A549" s="105"/>
      <c r="B549" s="105"/>
      <c r="C549" s="46"/>
      <c r="D549" s="120"/>
      <c r="E549" s="120"/>
      <c r="F549" s="120"/>
      <c r="G549" s="120"/>
      <c r="H549" s="120"/>
      <c r="I549" s="120"/>
      <c r="J549" s="120"/>
      <c r="K549" s="120"/>
      <c r="L549" s="120"/>
      <c r="M549" s="120"/>
      <c r="N549" s="120"/>
      <c r="O549" s="120"/>
      <c r="P549" s="120"/>
      <c r="Q549" s="120"/>
      <c r="R549" s="46"/>
      <c r="S549" s="107"/>
      <c r="V549" s="45"/>
      <c r="W549" s="45"/>
      <c r="X549" s="45"/>
      <c r="Y549" s="45"/>
    </row>
    <row r="550" spans="1:25" s="42" customFormat="1" x14ac:dyDescent="0.3">
      <c r="A550" s="46"/>
      <c r="B550" s="46"/>
      <c r="C550" s="46"/>
      <c r="D550" s="46"/>
      <c r="E550" s="46"/>
      <c r="F550" s="46"/>
      <c r="G550" s="46"/>
      <c r="H550" s="46"/>
      <c r="I550" s="46"/>
      <c r="J550" s="46"/>
      <c r="K550" s="46"/>
      <c r="L550" s="46"/>
      <c r="M550" s="46"/>
      <c r="N550" s="46"/>
      <c r="O550" s="46"/>
      <c r="P550" s="46"/>
      <c r="Q550" s="46"/>
      <c r="R550" s="46"/>
      <c r="S550" s="46"/>
      <c r="V550" s="45"/>
      <c r="W550" s="45"/>
      <c r="X550" s="45"/>
      <c r="Y550" s="45"/>
    </row>
    <row r="551" spans="1:25" s="42" customFormat="1" x14ac:dyDescent="0.3">
      <c r="A551" s="105" t="s">
        <v>4330</v>
      </c>
      <c r="B551" s="105"/>
      <c r="C551" s="46"/>
      <c r="D551" s="106" t="s">
        <v>4331</v>
      </c>
      <c r="E551" s="106"/>
      <c r="F551" s="106"/>
      <c r="G551" s="106"/>
      <c r="H551" s="106"/>
      <c r="I551" s="106"/>
      <c r="J551" s="106"/>
      <c r="K551" s="106"/>
      <c r="L551" s="106"/>
      <c r="M551" s="106"/>
      <c r="N551" s="106"/>
      <c r="O551" s="106"/>
      <c r="P551" s="106"/>
      <c r="Q551" s="106"/>
      <c r="R551" s="46"/>
      <c r="S551" s="107">
        <v>5.5809944062774113</v>
      </c>
      <c r="V551" s="45"/>
      <c r="W551" s="45"/>
      <c r="X551" s="45"/>
      <c r="Y551" s="45"/>
    </row>
    <row r="552" spans="1:25" s="42" customFormat="1" x14ac:dyDescent="0.3">
      <c r="A552" s="105"/>
      <c r="B552" s="105"/>
      <c r="C552" s="46"/>
      <c r="D552" s="106"/>
      <c r="E552" s="106"/>
      <c r="F552" s="106"/>
      <c r="G552" s="106"/>
      <c r="H552" s="106"/>
      <c r="I552" s="106"/>
      <c r="J552" s="106"/>
      <c r="K552" s="106"/>
      <c r="L552" s="106"/>
      <c r="M552" s="106"/>
      <c r="N552" s="106"/>
      <c r="O552" s="106"/>
      <c r="P552" s="106"/>
      <c r="Q552" s="106"/>
      <c r="R552" s="46"/>
      <c r="S552" s="107"/>
      <c r="V552" s="45"/>
      <c r="W552" s="45"/>
      <c r="X552" s="45"/>
      <c r="Y552" s="45"/>
    </row>
    <row r="553" spans="1:25" s="42" customFormat="1" x14ac:dyDescent="0.3">
      <c r="A553" s="105"/>
      <c r="B553" s="105"/>
      <c r="C553" s="46"/>
      <c r="D553" s="106"/>
      <c r="E553" s="106"/>
      <c r="F553" s="106"/>
      <c r="G553" s="106"/>
      <c r="H553" s="106"/>
      <c r="I553" s="106"/>
      <c r="J553" s="106"/>
      <c r="K553" s="106"/>
      <c r="L553" s="106"/>
      <c r="M553" s="106"/>
      <c r="N553" s="106"/>
      <c r="O553" s="106"/>
      <c r="P553" s="106"/>
      <c r="Q553" s="106"/>
      <c r="R553" s="46"/>
      <c r="S553" s="107"/>
      <c r="V553" s="45"/>
      <c r="W553" s="45"/>
      <c r="X553" s="45"/>
      <c r="Y553" s="45"/>
    </row>
    <row r="554" spans="1:25" s="42" customFormat="1" x14ac:dyDescent="0.3">
      <c r="A554" s="105"/>
      <c r="B554" s="105"/>
      <c r="C554" s="46"/>
      <c r="D554" s="106"/>
      <c r="E554" s="106"/>
      <c r="F554" s="106"/>
      <c r="G554" s="106"/>
      <c r="H554" s="106"/>
      <c r="I554" s="106"/>
      <c r="J554" s="106"/>
      <c r="K554" s="106"/>
      <c r="L554" s="106"/>
      <c r="M554" s="106"/>
      <c r="N554" s="106"/>
      <c r="O554" s="106"/>
      <c r="P554" s="106"/>
      <c r="Q554" s="106"/>
      <c r="R554" s="46"/>
      <c r="S554" s="107"/>
      <c r="V554" s="45"/>
      <c r="W554" s="45"/>
      <c r="X554" s="45"/>
      <c r="Y554" s="45"/>
    </row>
    <row r="555" spans="1:25" s="42" customFormat="1" x14ac:dyDescent="0.3">
      <c r="A555" s="105"/>
      <c r="B555" s="105"/>
      <c r="C555" s="46"/>
      <c r="D555" s="106"/>
      <c r="E555" s="106"/>
      <c r="F555" s="106"/>
      <c r="G555" s="106"/>
      <c r="H555" s="106"/>
      <c r="I555" s="106"/>
      <c r="J555" s="106"/>
      <c r="K555" s="106"/>
      <c r="L555" s="106"/>
      <c r="M555" s="106"/>
      <c r="N555" s="106"/>
      <c r="O555" s="106"/>
      <c r="P555" s="106"/>
      <c r="Q555" s="106"/>
      <c r="R555" s="46"/>
      <c r="S555" s="107"/>
      <c r="V555" s="45"/>
      <c r="W555" s="45"/>
      <c r="X555" s="45"/>
      <c r="Y555" s="45"/>
    </row>
    <row r="556" spans="1:25" s="42" customFormat="1" x14ac:dyDescent="0.3">
      <c r="A556" s="46"/>
      <c r="B556" s="46"/>
      <c r="C556" s="46"/>
      <c r="D556" s="46"/>
      <c r="E556" s="46"/>
      <c r="F556" s="46"/>
      <c r="G556" s="46"/>
      <c r="H556" s="46"/>
      <c r="I556" s="46"/>
      <c r="J556" s="46"/>
      <c r="K556" s="46"/>
      <c r="L556" s="46"/>
      <c r="M556" s="46"/>
      <c r="N556" s="46"/>
      <c r="O556" s="46"/>
      <c r="P556" s="46"/>
      <c r="Q556" s="46"/>
      <c r="R556" s="46"/>
      <c r="S556" s="46"/>
      <c r="V556" s="45"/>
      <c r="W556" s="45"/>
      <c r="X556" s="45"/>
      <c r="Y556" s="45"/>
    </row>
    <row r="557" spans="1:25" s="42" customFormat="1" ht="35.1" customHeight="1" x14ac:dyDescent="0.3">
      <c r="N557" s="108" t="s">
        <v>4332</v>
      </c>
      <c r="O557" s="109"/>
      <c r="P557" s="109"/>
      <c r="Q557" s="110"/>
      <c r="S557" s="57">
        <f>+D527+D533+G527+G533+J527+J533+M527+M533+P527+P533</f>
        <v>50</v>
      </c>
      <c r="V557" s="45"/>
      <c r="W557" s="45"/>
      <c r="X557" s="45"/>
      <c r="Y557" s="45"/>
    </row>
    <row r="558" spans="1:25" s="42" customFormat="1" ht="15" customHeight="1" x14ac:dyDescent="0.3">
      <c r="N558" s="58"/>
      <c r="O558" s="58"/>
      <c r="P558" s="58"/>
      <c r="Q558" s="58"/>
      <c r="S558" s="58"/>
      <c r="V558" s="45"/>
      <c r="W558" s="45"/>
      <c r="X558" s="45"/>
      <c r="Y558" s="45"/>
    </row>
    <row r="559" spans="1:25" s="42" customFormat="1" ht="35.1" customHeight="1" x14ac:dyDescent="0.3">
      <c r="A559" s="45"/>
      <c r="B559" s="45"/>
      <c r="D559" s="45"/>
      <c r="E559" s="45"/>
      <c r="G559" s="45"/>
      <c r="H559" s="45"/>
      <c r="J559" s="45"/>
      <c r="K559" s="45"/>
      <c r="M559" s="45"/>
      <c r="N559" s="108" t="s">
        <v>4333</v>
      </c>
      <c r="O559" s="109"/>
      <c r="P559" s="109"/>
      <c r="Q559" s="110"/>
      <c r="S559" s="59">
        <f>+S551+S539+S533+S527+S545</f>
        <v>79.041818906277413</v>
      </c>
      <c r="V559" s="45"/>
      <c r="W559" s="45"/>
      <c r="X559" s="45"/>
      <c r="Y559" s="45"/>
    </row>
    <row r="563" spans="1:25" s="42" customFormat="1" ht="17.399999999999999" x14ac:dyDescent="0.3">
      <c r="A563" s="60" t="s">
        <v>1468</v>
      </c>
      <c r="B563" s="61"/>
      <c r="C563" s="62"/>
      <c r="D563" s="63">
        <v>2</v>
      </c>
      <c r="E563" s="63">
        <v>3</v>
      </c>
      <c r="F563" s="62"/>
      <c r="G563" s="62"/>
      <c r="H563" s="62"/>
      <c r="I563" s="62"/>
      <c r="J563" s="64">
        <v>6</v>
      </c>
      <c r="K563" s="64">
        <v>7</v>
      </c>
      <c r="L563" s="62"/>
      <c r="M563" s="64">
        <v>8</v>
      </c>
      <c r="N563" s="64">
        <v>9</v>
      </c>
      <c r="O563" s="62"/>
      <c r="P563" s="63">
        <v>10</v>
      </c>
      <c r="Q563" s="63">
        <v>11</v>
      </c>
      <c r="R563" s="62"/>
      <c r="S563" s="62"/>
      <c r="T563" s="62"/>
      <c r="V563" s="45"/>
      <c r="W563" s="45"/>
      <c r="X563" s="45"/>
      <c r="Y563" s="45"/>
    </row>
    <row r="565" spans="1:25" s="42" customFormat="1" x14ac:dyDescent="0.3">
      <c r="B565" s="43"/>
      <c r="V565" s="45"/>
      <c r="W565" s="45"/>
      <c r="X565" s="45"/>
      <c r="Y565" s="45"/>
    </row>
    <row r="566" spans="1:25" s="42" customFormat="1" x14ac:dyDescent="0.3">
      <c r="B566" s="43"/>
      <c r="V566" s="45"/>
      <c r="W566" s="45"/>
      <c r="X566" s="45"/>
      <c r="Y566" s="45"/>
    </row>
    <row r="567" spans="1:25" s="42" customFormat="1" ht="16.8" x14ac:dyDescent="0.3">
      <c r="A567" s="44"/>
      <c r="V567" s="45"/>
      <c r="W567" s="45"/>
      <c r="X567" s="45"/>
      <c r="Y567" s="45"/>
    </row>
    <row r="568" spans="1:25" s="42" customFormat="1" x14ac:dyDescent="0.3">
      <c r="A568" s="45"/>
      <c r="B568" s="43"/>
      <c r="V568" s="45"/>
      <c r="W568" s="45"/>
      <c r="X568" s="45"/>
      <c r="Y568" s="45"/>
    </row>
    <row r="569" spans="1:25" s="42" customFormat="1" x14ac:dyDescent="0.3">
      <c r="A569" s="45"/>
      <c r="B569" s="45"/>
      <c r="V569" s="45"/>
      <c r="W569" s="45"/>
      <c r="X569" s="45"/>
      <c r="Y569" s="45"/>
    </row>
    <row r="570" spans="1:25" s="42" customFormat="1" x14ac:dyDescent="0.3">
      <c r="B570" s="45"/>
      <c r="V570" s="45"/>
      <c r="W570" s="45"/>
      <c r="X570" s="45"/>
      <c r="Y570" s="45"/>
    </row>
    <row r="571" spans="1:25" s="42" customFormat="1" x14ac:dyDescent="0.3">
      <c r="A571" s="46"/>
      <c r="B571" s="47"/>
      <c r="C571" s="46"/>
      <c r="D571" s="46"/>
      <c r="E571" s="46"/>
      <c r="F571" s="46"/>
      <c r="G571" s="46"/>
      <c r="H571" s="46"/>
      <c r="I571" s="46"/>
      <c r="J571" s="46"/>
      <c r="K571" s="46"/>
      <c r="L571" s="46"/>
      <c r="M571" s="46"/>
      <c r="N571" s="46"/>
      <c r="O571" s="46"/>
      <c r="P571" s="46"/>
      <c r="Q571" s="46"/>
      <c r="R571" s="46"/>
      <c r="S571" s="46"/>
      <c r="V571" s="45"/>
      <c r="W571" s="45"/>
      <c r="X571" s="45"/>
      <c r="Y571" s="45"/>
    </row>
    <row r="572" spans="1:25" s="42" customFormat="1" ht="15.6" x14ac:dyDescent="0.3">
      <c r="A572" s="48" t="s">
        <v>4308</v>
      </c>
      <c r="B572" s="49" t="s">
        <v>4309</v>
      </c>
      <c r="C572" s="46"/>
      <c r="D572" s="127" t="s">
        <v>4310</v>
      </c>
      <c r="E572" s="127"/>
      <c r="F572" s="50"/>
      <c r="G572" s="127" t="s">
        <v>4311</v>
      </c>
      <c r="H572" s="127"/>
      <c r="I572" s="50"/>
      <c r="J572" s="127" t="s">
        <v>4312</v>
      </c>
      <c r="K572" s="127"/>
      <c r="L572" s="50"/>
      <c r="M572" s="127" t="s">
        <v>4313</v>
      </c>
      <c r="N572" s="127"/>
      <c r="O572" s="50"/>
      <c r="P572" s="127" t="s">
        <v>4314</v>
      </c>
      <c r="Q572" s="127"/>
      <c r="R572" s="49"/>
      <c r="S572" s="123" t="s">
        <v>4315</v>
      </c>
      <c r="V572" s="45"/>
      <c r="W572" s="45"/>
      <c r="X572" s="45"/>
      <c r="Y572" s="45"/>
    </row>
    <row r="573" spans="1:25" s="42" customFormat="1" ht="15.6" x14ac:dyDescent="0.3">
      <c r="A573" s="48" t="s">
        <v>4316</v>
      </c>
      <c r="B573" s="47"/>
      <c r="C573" s="46"/>
      <c r="D573" s="127"/>
      <c r="E573" s="127"/>
      <c r="F573" s="50"/>
      <c r="G573" s="127"/>
      <c r="H573" s="127"/>
      <c r="I573" s="50"/>
      <c r="J573" s="127"/>
      <c r="K573" s="127"/>
      <c r="L573" s="50"/>
      <c r="M573" s="127"/>
      <c r="N573" s="127"/>
      <c r="O573" s="50"/>
      <c r="P573" s="127"/>
      <c r="Q573" s="127"/>
      <c r="R573" s="49"/>
      <c r="S573" s="123"/>
      <c r="V573" s="45"/>
      <c r="W573" s="45"/>
      <c r="X573" s="45"/>
      <c r="Y573" s="45"/>
    </row>
    <row r="574" spans="1:25" s="42" customFormat="1" x14ac:dyDescent="0.3">
      <c r="A574" s="46"/>
      <c r="B574" s="47"/>
      <c r="C574" s="46"/>
      <c r="D574" s="127"/>
      <c r="E574" s="127"/>
      <c r="F574" s="50"/>
      <c r="G574" s="127"/>
      <c r="H574" s="127"/>
      <c r="I574" s="50"/>
      <c r="J574" s="127"/>
      <c r="K574" s="127"/>
      <c r="L574" s="50"/>
      <c r="M574" s="127"/>
      <c r="N574" s="127"/>
      <c r="O574" s="50"/>
      <c r="P574" s="127"/>
      <c r="Q574" s="127"/>
      <c r="R574" s="49"/>
      <c r="S574" s="123"/>
      <c r="V574" s="45"/>
      <c r="W574" s="45"/>
      <c r="X574" s="45"/>
      <c r="Y574" s="45"/>
    </row>
    <row r="575" spans="1:25" s="42" customFormat="1" x14ac:dyDescent="0.3">
      <c r="A575" s="124" t="s">
        <v>4341</v>
      </c>
      <c r="B575" s="125" t="str">
        <f>+A563</f>
        <v>GUARICO</v>
      </c>
      <c r="C575" s="46"/>
      <c r="D575" s="51" t="s">
        <v>4317</v>
      </c>
      <c r="E575" s="51" t="s">
        <v>4318</v>
      </c>
      <c r="F575" s="52"/>
      <c r="G575" s="51" t="s">
        <v>4317</v>
      </c>
      <c r="H575" s="51" t="s">
        <v>4318</v>
      </c>
      <c r="I575" s="52"/>
      <c r="J575" s="51" t="s">
        <v>4317</v>
      </c>
      <c r="K575" s="51" t="s">
        <v>4318</v>
      </c>
      <c r="L575" s="52"/>
      <c r="M575" s="51" t="s">
        <v>4317</v>
      </c>
      <c r="N575" s="51" t="s">
        <v>4318</v>
      </c>
      <c r="O575" s="52"/>
      <c r="P575" s="51" t="s">
        <v>4317</v>
      </c>
      <c r="Q575" s="51" t="s">
        <v>4318</v>
      </c>
      <c r="R575" s="52"/>
      <c r="S575" s="51" t="s">
        <v>4315</v>
      </c>
      <c r="V575" s="45"/>
      <c r="W575" s="45"/>
      <c r="X575" s="45"/>
      <c r="Y575" s="45"/>
    </row>
    <row r="576" spans="1:25" s="42" customFormat="1" x14ac:dyDescent="0.3">
      <c r="A576" s="124"/>
      <c r="B576" s="126"/>
      <c r="C576" s="46"/>
      <c r="D576" s="51" t="s">
        <v>4319</v>
      </c>
      <c r="E576" s="51" t="s">
        <v>4320</v>
      </c>
      <c r="F576" s="52"/>
      <c r="G576" s="51" t="s">
        <v>4321</v>
      </c>
      <c r="H576" s="51" t="s">
        <v>4320</v>
      </c>
      <c r="I576" s="52"/>
      <c r="J576" s="51" t="s">
        <v>4322</v>
      </c>
      <c r="K576" s="51" t="s">
        <v>4320</v>
      </c>
      <c r="L576" s="52"/>
      <c r="M576" s="51" t="s">
        <v>4323</v>
      </c>
      <c r="N576" s="51" t="s">
        <v>4320</v>
      </c>
      <c r="O576" s="52"/>
      <c r="P576" s="51" t="s">
        <v>4324</v>
      </c>
      <c r="Q576" s="51" t="s">
        <v>4320</v>
      </c>
      <c r="R576" s="52"/>
      <c r="S576" s="51" t="s">
        <v>4320</v>
      </c>
      <c r="V576" s="45"/>
      <c r="W576" s="45"/>
      <c r="X576" s="45"/>
      <c r="Y576" s="45"/>
    </row>
    <row r="577" spans="1:25" s="42" customFormat="1" x14ac:dyDescent="0.3">
      <c r="A577" s="46"/>
      <c r="B577" s="46"/>
      <c r="C577" s="46"/>
      <c r="D577" s="46"/>
      <c r="E577" s="46"/>
      <c r="F577" s="46"/>
      <c r="G577" s="46"/>
      <c r="H577" s="46"/>
      <c r="I577" s="46"/>
      <c r="J577" s="46"/>
      <c r="K577" s="46"/>
      <c r="L577" s="46"/>
      <c r="M577" s="46"/>
      <c r="N577" s="46"/>
      <c r="O577" s="46"/>
      <c r="P577" s="46"/>
      <c r="Q577" s="46"/>
      <c r="R577" s="46"/>
      <c r="S577" s="46"/>
      <c r="V577" s="45"/>
      <c r="W577" s="45"/>
      <c r="X577" s="45"/>
      <c r="Y577" s="45"/>
    </row>
    <row r="578" spans="1:25" s="42" customFormat="1" x14ac:dyDescent="0.3">
      <c r="A578" s="122" t="s">
        <v>4325</v>
      </c>
      <c r="B578" s="122"/>
      <c r="C578" s="46"/>
      <c r="D578" s="121">
        <v>1</v>
      </c>
      <c r="E578" s="107">
        <v>1.9804999999999999</v>
      </c>
      <c r="F578" s="46"/>
      <c r="G578" s="121">
        <v>31</v>
      </c>
      <c r="H578" s="107">
        <v>10.359320960000002</v>
      </c>
      <c r="I578" s="46"/>
      <c r="J578" s="121">
        <v>0</v>
      </c>
      <c r="K578" s="107">
        <v>0</v>
      </c>
      <c r="L578" s="46"/>
      <c r="M578" s="121">
        <v>0</v>
      </c>
      <c r="N578" s="107">
        <v>0</v>
      </c>
      <c r="O578" s="46"/>
      <c r="P578" s="121">
        <v>2</v>
      </c>
      <c r="Q578" s="107">
        <v>1.5601499999999999</v>
      </c>
      <c r="R578" s="46"/>
      <c r="S578" s="107">
        <f>E578+H578+K578+N578+Q578</f>
        <v>13.899970960000001</v>
      </c>
      <c r="V578" s="45"/>
      <c r="W578" s="45"/>
      <c r="X578" s="45"/>
      <c r="Y578" s="45"/>
    </row>
    <row r="579" spans="1:25" s="42" customFormat="1" x14ac:dyDescent="0.3">
      <c r="A579" s="122"/>
      <c r="B579" s="122"/>
      <c r="C579" s="46"/>
      <c r="D579" s="121"/>
      <c r="E579" s="107"/>
      <c r="F579" s="46"/>
      <c r="G579" s="121"/>
      <c r="H579" s="107"/>
      <c r="I579" s="46"/>
      <c r="J579" s="121"/>
      <c r="K579" s="107"/>
      <c r="L579" s="46"/>
      <c r="M579" s="121"/>
      <c r="N579" s="107"/>
      <c r="O579" s="46"/>
      <c r="P579" s="121"/>
      <c r="Q579" s="107"/>
      <c r="R579" s="46"/>
      <c r="S579" s="107"/>
      <c r="V579" s="45"/>
      <c r="W579" s="45"/>
      <c r="X579" s="45"/>
      <c r="Y579" s="45"/>
    </row>
    <row r="580" spans="1:25" s="42" customFormat="1" x14ac:dyDescent="0.3">
      <c r="A580" s="122"/>
      <c r="B580" s="122"/>
      <c r="C580" s="46"/>
      <c r="D580" s="121"/>
      <c r="E580" s="107"/>
      <c r="F580" s="46"/>
      <c r="G580" s="121"/>
      <c r="H580" s="107"/>
      <c r="I580" s="46"/>
      <c r="J580" s="121"/>
      <c r="K580" s="107"/>
      <c r="L580" s="46"/>
      <c r="M580" s="121"/>
      <c r="N580" s="107"/>
      <c r="O580" s="46"/>
      <c r="P580" s="121"/>
      <c r="Q580" s="107"/>
      <c r="R580" s="46"/>
      <c r="S580" s="107"/>
      <c r="V580" s="45"/>
      <c r="W580" s="45"/>
      <c r="X580" s="45"/>
      <c r="Y580" s="45"/>
    </row>
    <row r="581" spans="1:25" s="42" customFormat="1" x14ac:dyDescent="0.3">
      <c r="A581" s="122"/>
      <c r="B581" s="122"/>
      <c r="C581" s="46"/>
      <c r="D581" s="121"/>
      <c r="E581" s="107"/>
      <c r="F581" s="46"/>
      <c r="G581" s="121"/>
      <c r="H581" s="107"/>
      <c r="I581" s="46"/>
      <c r="J581" s="121"/>
      <c r="K581" s="107"/>
      <c r="L581" s="46"/>
      <c r="M581" s="121"/>
      <c r="N581" s="107"/>
      <c r="O581" s="46"/>
      <c r="P581" s="121"/>
      <c r="Q581" s="107"/>
      <c r="R581" s="46"/>
      <c r="S581" s="107"/>
      <c r="V581" s="45"/>
      <c r="W581" s="45"/>
      <c r="X581" s="45"/>
      <c r="Y581" s="45"/>
    </row>
    <row r="582" spans="1:25" s="42" customFormat="1" x14ac:dyDescent="0.3">
      <c r="A582" s="122"/>
      <c r="B582" s="122"/>
      <c r="C582" s="46"/>
      <c r="D582" s="121"/>
      <c r="E582" s="107"/>
      <c r="F582" s="46"/>
      <c r="G582" s="121"/>
      <c r="H582" s="107"/>
      <c r="I582" s="46"/>
      <c r="J582" s="121"/>
      <c r="K582" s="107"/>
      <c r="L582" s="46"/>
      <c r="M582" s="121"/>
      <c r="N582" s="107"/>
      <c r="O582" s="46"/>
      <c r="P582" s="121"/>
      <c r="Q582" s="107"/>
      <c r="R582" s="46"/>
      <c r="S582" s="107"/>
      <c r="V582" s="45"/>
      <c r="W582" s="45"/>
      <c r="X582" s="45"/>
      <c r="Y582" s="45"/>
    </row>
    <row r="583" spans="1:25" s="42" customFormat="1" x14ac:dyDescent="0.3">
      <c r="A583" s="53"/>
      <c r="B583" s="53"/>
      <c r="C583" s="46"/>
      <c r="D583" s="46"/>
      <c r="E583" s="46"/>
      <c r="F583" s="46"/>
      <c r="G583" s="46"/>
      <c r="H583" s="46"/>
      <c r="I583" s="46"/>
      <c r="J583" s="46"/>
      <c r="K583" s="46"/>
      <c r="L583" s="46"/>
      <c r="M583" s="46"/>
      <c r="N583" s="46"/>
      <c r="O583" s="46"/>
      <c r="P583" s="46"/>
      <c r="Q583" s="46"/>
      <c r="R583" s="46"/>
      <c r="S583" s="46"/>
      <c r="V583" s="45"/>
      <c r="W583" s="45"/>
      <c r="X583" s="45"/>
      <c r="Y583" s="45"/>
    </row>
    <row r="584" spans="1:25" s="42" customFormat="1" x14ac:dyDescent="0.3">
      <c r="A584" s="122" t="s">
        <v>4326</v>
      </c>
      <c r="B584" s="122"/>
      <c r="C584" s="46"/>
      <c r="D584" s="121">
        <v>0</v>
      </c>
      <c r="E584" s="107">
        <v>0</v>
      </c>
      <c r="F584" s="46"/>
      <c r="G584" s="121">
        <v>0</v>
      </c>
      <c r="H584" s="107">
        <v>0</v>
      </c>
      <c r="I584" s="46"/>
      <c r="J584" s="121">
        <v>3</v>
      </c>
      <c r="K584" s="107">
        <v>1.68</v>
      </c>
      <c r="L584" s="46"/>
      <c r="M584" s="121">
        <v>1</v>
      </c>
      <c r="N584" s="107">
        <v>1.8744000000000001</v>
      </c>
      <c r="O584" s="46"/>
      <c r="P584" s="121">
        <v>0</v>
      </c>
      <c r="Q584" s="107">
        <v>0</v>
      </c>
      <c r="R584" s="46"/>
      <c r="S584" s="107">
        <f>E584+H584+K584+N584+Q584</f>
        <v>3.5544000000000002</v>
      </c>
      <c r="V584" s="45"/>
      <c r="W584" s="45"/>
      <c r="X584" s="45"/>
      <c r="Y584" s="45"/>
    </row>
    <row r="585" spans="1:25" s="42" customFormat="1" x14ac:dyDescent="0.3">
      <c r="A585" s="122"/>
      <c r="B585" s="122"/>
      <c r="C585" s="46"/>
      <c r="D585" s="121"/>
      <c r="E585" s="107"/>
      <c r="F585" s="46"/>
      <c r="G585" s="121"/>
      <c r="H585" s="107"/>
      <c r="I585" s="46"/>
      <c r="J585" s="121"/>
      <c r="K585" s="107"/>
      <c r="L585" s="46"/>
      <c r="M585" s="121"/>
      <c r="N585" s="107"/>
      <c r="O585" s="46"/>
      <c r="P585" s="121"/>
      <c r="Q585" s="107"/>
      <c r="R585" s="46"/>
      <c r="S585" s="107"/>
      <c r="V585" s="45"/>
      <c r="W585" s="45"/>
      <c r="X585" s="45"/>
      <c r="Y585" s="45"/>
    </row>
    <row r="586" spans="1:25" s="42" customFormat="1" x14ac:dyDescent="0.3">
      <c r="A586" s="122"/>
      <c r="B586" s="122"/>
      <c r="C586" s="46"/>
      <c r="D586" s="121"/>
      <c r="E586" s="107"/>
      <c r="F586" s="46"/>
      <c r="G586" s="121"/>
      <c r="H586" s="107"/>
      <c r="I586" s="46"/>
      <c r="J586" s="121"/>
      <c r="K586" s="107"/>
      <c r="L586" s="46"/>
      <c r="M586" s="121"/>
      <c r="N586" s="107"/>
      <c r="O586" s="46"/>
      <c r="P586" s="121"/>
      <c r="Q586" s="107"/>
      <c r="R586" s="46"/>
      <c r="S586" s="107"/>
      <c r="V586" s="45"/>
      <c r="W586" s="45"/>
      <c r="X586" s="45"/>
      <c r="Y586" s="45"/>
    </row>
    <row r="587" spans="1:25" s="42" customFormat="1" x14ac:dyDescent="0.3">
      <c r="A587" s="122"/>
      <c r="B587" s="122"/>
      <c r="C587" s="46"/>
      <c r="D587" s="121"/>
      <c r="E587" s="107"/>
      <c r="F587" s="46"/>
      <c r="G587" s="121"/>
      <c r="H587" s="107"/>
      <c r="I587" s="46"/>
      <c r="J587" s="121"/>
      <c r="K587" s="107"/>
      <c r="L587" s="46"/>
      <c r="M587" s="121"/>
      <c r="N587" s="107"/>
      <c r="O587" s="46"/>
      <c r="P587" s="121"/>
      <c r="Q587" s="107"/>
      <c r="R587" s="46"/>
      <c r="S587" s="107"/>
      <c r="V587" s="45"/>
      <c r="W587" s="45"/>
      <c r="X587" s="45"/>
      <c r="Y587" s="45"/>
    </row>
    <row r="588" spans="1:25" s="42" customFormat="1" x14ac:dyDescent="0.3">
      <c r="A588" s="122"/>
      <c r="B588" s="122"/>
      <c r="C588" s="46"/>
      <c r="D588" s="121"/>
      <c r="E588" s="107"/>
      <c r="F588" s="46"/>
      <c r="G588" s="121"/>
      <c r="H588" s="107"/>
      <c r="I588" s="46"/>
      <c r="J588" s="121"/>
      <c r="K588" s="107"/>
      <c r="L588" s="46"/>
      <c r="M588" s="121"/>
      <c r="N588" s="107"/>
      <c r="O588" s="46"/>
      <c r="P588" s="121"/>
      <c r="Q588" s="107"/>
      <c r="R588" s="46"/>
      <c r="S588" s="107"/>
      <c r="V588" s="45"/>
      <c r="W588" s="45"/>
      <c r="X588" s="45"/>
      <c r="Y588" s="45"/>
    </row>
    <row r="589" spans="1:25" s="42" customFormat="1" x14ac:dyDescent="0.3">
      <c r="A589" s="46"/>
      <c r="B589" s="46"/>
      <c r="C589" s="46"/>
      <c r="D589" s="46"/>
      <c r="E589" s="46"/>
      <c r="F589" s="46"/>
      <c r="G589" s="46"/>
      <c r="H589" s="46"/>
      <c r="I589" s="46"/>
      <c r="J589" s="46"/>
      <c r="K589" s="46"/>
      <c r="L589" s="46"/>
      <c r="M589" s="46"/>
      <c r="N589" s="46"/>
      <c r="O589" s="46"/>
      <c r="P589" s="46"/>
      <c r="Q589" s="46"/>
      <c r="R589" s="46"/>
      <c r="S589" s="46"/>
      <c r="V589" s="45"/>
      <c r="W589" s="45"/>
      <c r="X589" s="45"/>
      <c r="Y589" s="45"/>
    </row>
    <row r="590" spans="1:25" s="42" customFormat="1" ht="15" customHeight="1" x14ac:dyDescent="0.3">
      <c r="A590" s="105" t="s">
        <v>4327</v>
      </c>
      <c r="B590" s="105"/>
      <c r="C590" s="46"/>
      <c r="D590" s="111" t="s">
        <v>4357</v>
      </c>
      <c r="E590" s="112"/>
      <c r="F590" s="112"/>
      <c r="G590" s="112"/>
      <c r="H590" s="112"/>
      <c r="I590" s="112"/>
      <c r="J590" s="112"/>
      <c r="K590" s="112"/>
      <c r="L590" s="112"/>
      <c r="M590" s="112"/>
      <c r="N590" s="112"/>
      <c r="O590" s="112"/>
      <c r="P590" s="112"/>
      <c r="Q590" s="113"/>
      <c r="R590" s="46"/>
      <c r="S590" s="107">
        <v>3.3</v>
      </c>
      <c r="V590" s="45"/>
      <c r="W590" s="45"/>
      <c r="X590" s="45"/>
      <c r="Y590" s="45"/>
    </row>
    <row r="591" spans="1:25" s="42" customFormat="1" ht="15" customHeight="1" x14ac:dyDescent="0.3">
      <c r="A591" s="105"/>
      <c r="B591" s="105"/>
      <c r="C591" s="46"/>
      <c r="D591" s="114"/>
      <c r="E591" s="115"/>
      <c r="F591" s="115"/>
      <c r="G591" s="115"/>
      <c r="H591" s="115"/>
      <c r="I591" s="115"/>
      <c r="J591" s="115"/>
      <c r="K591" s="115"/>
      <c r="L591" s="115"/>
      <c r="M591" s="115"/>
      <c r="N591" s="115"/>
      <c r="O591" s="115"/>
      <c r="P591" s="115"/>
      <c r="Q591" s="116"/>
      <c r="R591" s="46"/>
      <c r="S591" s="107"/>
      <c r="V591" s="45"/>
      <c r="W591" s="45"/>
      <c r="X591" s="45"/>
      <c r="Y591" s="45"/>
    </row>
    <row r="592" spans="1:25" s="42" customFormat="1" ht="15" customHeight="1" x14ac:dyDescent="0.3">
      <c r="A592" s="105"/>
      <c r="B592" s="105"/>
      <c r="C592" s="46"/>
      <c r="D592" s="114"/>
      <c r="E592" s="115"/>
      <c r="F592" s="115"/>
      <c r="G592" s="115"/>
      <c r="H592" s="115"/>
      <c r="I592" s="115"/>
      <c r="J592" s="115"/>
      <c r="K592" s="115"/>
      <c r="L592" s="115"/>
      <c r="M592" s="115"/>
      <c r="N592" s="115"/>
      <c r="O592" s="115"/>
      <c r="P592" s="115"/>
      <c r="Q592" s="116"/>
      <c r="R592" s="46"/>
      <c r="S592" s="107"/>
      <c r="V592" s="45"/>
      <c r="W592" s="45"/>
      <c r="X592" s="45"/>
      <c r="Y592" s="45"/>
    </row>
    <row r="593" spans="1:25" s="42" customFormat="1" ht="15" customHeight="1" x14ac:dyDescent="0.3">
      <c r="A593" s="105"/>
      <c r="B593" s="105"/>
      <c r="C593" s="46"/>
      <c r="D593" s="114"/>
      <c r="E593" s="115"/>
      <c r="F593" s="115"/>
      <c r="G593" s="115"/>
      <c r="H593" s="115"/>
      <c r="I593" s="115"/>
      <c r="J593" s="115"/>
      <c r="K593" s="115"/>
      <c r="L593" s="115"/>
      <c r="M593" s="115"/>
      <c r="N593" s="115"/>
      <c r="O593" s="115"/>
      <c r="P593" s="115"/>
      <c r="Q593" s="116"/>
      <c r="R593" s="46"/>
      <c r="S593" s="107"/>
      <c r="V593" s="45"/>
      <c r="W593" s="45"/>
      <c r="X593" s="45"/>
      <c r="Y593" s="45"/>
    </row>
    <row r="594" spans="1:25" s="42" customFormat="1" ht="15" customHeight="1" x14ac:dyDescent="0.3">
      <c r="A594" s="105"/>
      <c r="B594" s="105"/>
      <c r="C594" s="46"/>
      <c r="D594" s="117"/>
      <c r="E594" s="118"/>
      <c r="F594" s="118"/>
      <c r="G594" s="118"/>
      <c r="H594" s="118"/>
      <c r="I594" s="118"/>
      <c r="J594" s="118"/>
      <c r="K594" s="118"/>
      <c r="L594" s="118"/>
      <c r="M594" s="118"/>
      <c r="N594" s="118"/>
      <c r="O594" s="118"/>
      <c r="P594" s="118"/>
      <c r="Q594" s="119"/>
      <c r="R594" s="46"/>
      <c r="S594" s="107"/>
      <c r="V594" s="45"/>
      <c r="W594" s="45"/>
      <c r="X594" s="45"/>
      <c r="Y594" s="45"/>
    </row>
    <row r="595" spans="1:25" s="42" customFormat="1" x14ac:dyDescent="0.3">
      <c r="A595" s="54"/>
      <c r="B595" s="54"/>
      <c r="C595" s="46"/>
      <c r="D595" s="55"/>
      <c r="E595" s="55"/>
      <c r="F595" s="55"/>
      <c r="G595" s="55"/>
      <c r="H595" s="55"/>
      <c r="I595" s="55"/>
      <c r="J595" s="55"/>
      <c r="K595" s="55"/>
      <c r="L595" s="55"/>
      <c r="M595" s="55"/>
      <c r="N595" s="55"/>
      <c r="O595" s="55"/>
      <c r="P595" s="55"/>
      <c r="Q595" s="55"/>
      <c r="R595" s="46"/>
      <c r="S595" s="56"/>
      <c r="V595" s="45"/>
      <c r="W595" s="45"/>
      <c r="X595" s="45"/>
      <c r="Y595" s="45"/>
    </row>
    <row r="596" spans="1:25" s="42" customFormat="1" ht="15" customHeight="1" x14ac:dyDescent="0.3">
      <c r="A596" s="105" t="s">
        <v>4328</v>
      </c>
      <c r="B596" s="105"/>
      <c r="C596" s="46"/>
      <c r="D596" s="120" t="s">
        <v>4329</v>
      </c>
      <c r="E596" s="120"/>
      <c r="F596" s="120"/>
      <c r="G596" s="120"/>
      <c r="H596" s="120"/>
      <c r="I596" s="120"/>
      <c r="J596" s="120"/>
      <c r="K596" s="120"/>
      <c r="L596" s="120"/>
      <c r="M596" s="120"/>
      <c r="N596" s="120"/>
      <c r="O596" s="120"/>
      <c r="P596" s="120"/>
      <c r="Q596" s="120"/>
      <c r="R596" s="46"/>
      <c r="S596" s="107">
        <v>0.154006</v>
      </c>
      <c r="V596" s="45"/>
      <c r="W596" s="45"/>
      <c r="X596" s="45"/>
      <c r="Y596" s="45"/>
    </row>
    <row r="597" spans="1:25" s="42" customFormat="1" ht="15" customHeight="1" x14ac:dyDescent="0.3">
      <c r="A597" s="105"/>
      <c r="B597" s="105"/>
      <c r="C597" s="46"/>
      <c r="D597" s="120"/>
      <c r="E597" s="120"/>
      <c r="F597" s="120"/>
      <c r="G597" s="120"/>
      <c r="H597" s="120"/>
      <c r="I597" s="120"/>
      <c r="J597" s="120"/>
      <c r="K597" s="120"/>
      <c r="L597" s="120"/>
      <c r="M597" s="120"/>
      <c r="N597" s="120"/>
      <c r="O597" s="120"/>
      <c r="P597" s="120"/>
      <c r="Q597" s="120"/>
      <c r="R597" s="46"/>
      <c r="S597" s="107"/>
      <c r="V597" s="45"/>
      <c r="W597" s="45"/>
      <c r="X597" s="45"/>
      <c r="Y597" s="45"/>
    </row>
    <row r="598" spans="1:25" s="42" customFormat="1" ht="15" customHeight="1" x14ac:dyDescent="0.3">
      <c r="A598" s="105"/>
      <c r="B598" s="105"/>
      <c r="C598" s="46"/>
      <c r="D598" s="120"/>
      <c r="E598" s="120"/>
      <c r="F598" s="120"/>
      <c r="G598" s="120"/>
      <c r="H598" s="120"/>
      <c r="I598" s="120"/>
      <c r="J598" s="120"/>
      <c r="K598" s="120"/>
      <c r="L598" s="120"/>
      <c r="M598" s="120"/>
      <c r="N598" s="120"/>
      <c r="O598" s="120"/>
      <c r="P598" s="120"/>
      <c r="Q598" s="120"/>
      <c r="R598" s="46"/>
      <c r="S598" s="107"/>
      <c r="V598" s="45"/>
      <c r="W598" s="45"/>
      <c r="X598" s="45"/>
      <c r="Y598" s="45"/>
    </row>
    <row r="599" spans="1:25" s="42" customFormat="1" ht="15" customHeight="1" x14ac:dyDescent="0.3">
      <c r="A599" s="105"/>
      <c r="B599" s="105"/>
      <c r="C599" s="46"/>
      <c r="D599" s="120"/>
      <c r="E599" s="120"/>
      <c r="F599" s="120"/>
      <c r="G599" s="120"/>
      <c r="H599" s="120"/>
      <c r="I599" s="120"/>
      <c r="J599" s="120"/>
      <c r="K599" s="120"/>
      <c r="L599" s="120"/>
      <c r="M599" s="120"/>
      <c r="N599" s="120"/>
      <c r="O599" s="120"/>
      <c r="P599" s="120"/>
      <c r="Q599" s="120"/>
      <c r="R599" s="46"/>
      <c r="S599" s="107"/>
      <c r="V599" s="45"/>
      <c r="W599" s="45"/>
      <c r="X599" s="45"/>
      <c r="Y599" s="45"/>
    </row>
    <row r="600" spans="1:25" s="42" customFormat="1" ht="15" customHeight="1" x14ac:dyDescent="0.3">
      <c r="A600" s="105"/>
      <c r="B600" s="105"/>
      <c r="C600" s="46"/>
      <c r="D600" s="120"/>
      <c r="E600" s="120"/>
      <c r="F600" s="120"/>
      <c r="G600" s="120"/>
      <c r="H600" s="120"/>
      <c r="I600" s="120"/>
      <c r="J600" s="120"/>
      <c r="K600" s="120"/>
      <c r="L600" s="120"/>
      <c r="M600" s="120"/>
      <c r="N600" s="120"/>
      <c r="O600" s="120"/>
      <c r="P600" s="120"/>
      <c r="Q600" s="120"/>
      <c r="R600" s="46"/>
      <c r="S600" s="107"/>
      <c r="V600" s="45"/>
      <c r="W600" s="45"/>
      <c r="X600" s="45"/>
      <c r="Y600" s="45"/>
    </row>
    <row r="601" spans="1:25" s="42" customFormat="1" x14ac:dyDescent="0.3">
      <c r="A601" s="46"/>
      <c r="B601" s="46"/>
      <c r="C601" s="46"/>
      <c r="D601" s="46"/>
      <c r="E601" s="46"/>
      <c r="F601" s="46"/>
      <c r="G601" s="46"/>
      <c r="H601" s="46"/>
      <c r="I601" s="46"/>
      <c r="J601" s="46"/>
      <c r="K601" s="46"/>
      <c r="L601" s="46"/>
      <c r="M601" s="46"/>
      <c r="N601" s="46"/>
      <c r="O601" s="46"/>
      <c r="P601" s="46"/>
      <c r="Q601" s="46"/>
      <c r="R601" s="46"/>
      <c r="S601" s="46"/>
      <c r="V601" s="45"/>
      <c r="W601" s="45"/>
      <c r="X601" s="45"/>
      <c r="Y601" s="45"/>
    </row>
    <row r="602" spans="1:25" s="42" customFormat="1" x14ac:dyDescent="0.3">
      <c r="A602" s="105" t="s">
        <v>4330</v>
      </c>
      <c r="B602" s="105"/>
      <c r="C602" s="46"/>
      <c r="D602" s="106" t="s">
        <v>4331</v>
      </c>
      <c r="E602" s="106"/>
      <c r="F602" s="106"/>
      <c r="G602" s="106"/>
      <c r="H602" s="106"/>
      <c r="I602" s="106"/>
      <c r="J602" s="106"/>
      <c r="K602" s="106"/>
      <c r="L602" s="106"/>
      <c r="M602" s="106"/>
      <c r="N602" s="106"/>
      <c r="O602" s="106"/>
      <c r="P602" s="106"/>
      <c r="Q602" s="106"/>
      <c r="R602" s="46"/>
      <c r="S602" s="107">
        <v>5.3612463782557294</v>
      </c>
      <c r="V602" s="45"/>
      <c r="W602" s="45"/>
      <c r="X602" s="45"/>
      <c r="Y602" s="45"/>
    </row>
    <row r="603" spans="1:25" s="42" customFormat="1" x14ac:dyDescent="0.3">
      <c r="A603" s="105"/>
      <c r="B603" s="105"/>
      <c r="C603" s="46"/>
      <c r="D603" s="106"/>
      <c r="E603" s="106"/>
      <c r="F603" s="106"/>
      <c r="G603" s="106"/>
      <c r="H603" s="106"/>
      <c r="I603" s="106"/>
      <c r="J603" s="106"/>
      <c r="K603" s="106"/>
      <c r="L603" s="106"/>
      <c r="M603" s="106"/>
      <c r="N603" s="106"/>
      <c r="O603" s="106"/>
      <c r="P603" s="106"/>
      <c r="Q603" s="106"/>
      <c r="R603" s="46"/>
      <c r="S603" s="107"/>
      <c r="V603" s="45"/>
      <c r="W603" s="45"/>
      <c r="X603" s="45"/>
      <c r="Y603" s="45"/>
    </row>
    <row r="604" spans="1:25" s="42" customFormat="1" x14ac:dyDescent="0.3">
      <c r="A604" s="105"/>
      <c r="B604" s="105"/>
      <c r="C604" s="46"/>
      <c r="D604" s="106"/>
      <c r="E604" s="106"/>
      <c r="F604" s="106"/>
      <c r="G604" s="106"/>
      <c r="H604" s="106"/>
      <c r="I604" s="106"/>
      <c r="J604" s="106"/>
      <c r="K604" s="106"/>
      <c r="L604" s="106"/>
      <c r="M604" s="106"/>
      <c r="N604" s="106"/>
      <c r="O604" s="106"/>
      <c r="P604" s="106"/>
      <c r="Q604" s="106"/>
      <c r="R604" s="46"/>
      <c r="S604" s="107"/>
      <c r="V604" s="45"/>
      <c r="W604" s="45"/>
      <c r="X604" s="45"/>
      <c r="Y604" s="45"/>
    </row>
    <row r="605" spans="1:25" s="42" customFormat="1" x14ac:dyDescent="0.3">
      <c r="A605" s="105"/>
      <c r="B605" s="105"/>
      <c r="C605" s="46"/>
      <c r="D605" s="106"/>
      <c r="E605" s="106"/>
      <c r="F605" s="106"/>
      <c r="G605" s="106"/>
      <c r="H605" s="106"/>
      <c r="I605" s="106"/>
      <c r="J605" s="106"/>
      <c r="K605" s="106"/>
      <c r="L605" s="106"/>
      <c r="M605" s="106"/>
      <c r="N605" s="106"/>
      <c r="O605" s="106"/>
      <c r="P605" s="106"/>
      <c r="Q605" s="106"/>
      <c r="R605" s="46"/>
      <c r="S605" s="107"/>
      <c r="V605" s="45"/>
      <c r="W605" s="45"/>
      <c r="X605" s="45"/>
      <c r="Y605" s="45"/>
    </row>
    <row r="606" spans="1:25" s="42" customFormat="1" x14ac:dyDescent="0.3">
      <c r="A606" s="105"/>
      <c r="B606" s="105"/>
      <c r="C606" s="46"/>
      <c r="D606" s="106"/>
      <c r="E606" s="106"/>
      <c r="F606" s="106"/>
      <c r="G606" s="106"/>
      <c r="H606" s="106"/>
      <c r="I606" s="106"/>
      <c r="J606" s="106"/>
      <c r="K606" s="106"/>
      <c r="L606" s="106"/>
      <c r="M606" s="106"/>
      <c r="N606" s="106"/>
      <c r="O606" s="106"/>
      <c r="P606" s="106"/>
      <c r="Q606" s="106"/>
      <c r="R606" s="46"/>
      <c r="S606" s="107"/>
      <c r="V606" s="45"/>
      <c r="W606" s="45"/>
      <c r="X606" s="45"/>
      <c r="Y606" s="45"/>
    </row>
    <row r="607" spans="1:25" s="42" customFormat="1" x14ac:dyDescent="0.3">
      <c r="A607" s="46"/>
      <c r="B607" s="46"/>
      <c r="C607" s="46"/>
      <c r="D607" s="46"/>
      <c r="E607" s="46"/>
      <c r="F607" s="46"/>
      <c r="G607" s="46"/>
      <c r="H607" s="46"/>
      <c r="I607" s="46"/>
      <c r="J607" s="46"/>
      <c r="K607" s="46"/>
      <c r="L607" s="46"/>
      <c r="M607" s="46"/>
      <c r="N607" s="46"/>
      <c r="O607" s="46"/>
      <c r="P607" s="46"/>
      <c r="Q607" s="46"/>
      <c r="R607" s="46"/>
      <c r="S607" s="46"/>
      <c r="V607" s="45"/>
      <c r="W607" s="45"/>
      <c r="X607" s="45"/>
      <c r="Y607" s="45"/>
    </row>
    <row r="608" spans="1:25" s="42" customFormat="1" ht="35.1" customHeight="1" x14ac:dyDescent="0.3">
      <c r="N608" s="108" t="s">
        <v>4332</v>
      </c>
      <c r="O608" s="109"/>
      <c r="P608" s="109"/>
      <c r="Q608" s="110"/>
      <c r="S608" s="57">
        <f>+D578+D584+G578+G584+J578+J584+M578+M584+P578+P584</f>
        <v>38</v>
      </c>
      <c r="V608" s="45"/>
      <c r="W608" s="45"/>
      <c r="X608" s="45"/>
      <c r="Y608" s="45"/>
    </row>
    <row r="609" spans="1:25" s="42" customFormat="1" ht="15" customHeight="1" x14ac:dyDescent="0.3">
      <c r="N609" s="58"/>
      <c r="O609" s="58"/>
      <c r="P609" s="58"/>
      <c r="Q609" s="58"/>
      <c r="S609" s="58"/>
      <c r="V609" s="45"/>
      <c r="W609" s="45"/>
      <c r="X609" s="45"/>
      <c r="Y609" s="45"/>
    </row>
    <row r="610" spans="1:25" s="42" customFormat="1" ht="35.1" customHeight="1" x14ac:dyDescent="0.3">
      <c r="A610" s="45"/>
      <c r="B610" s="45"/>
      <c r="D610" s="45"/>
      <c r="E610" s="45"/>
      <c r="G610" s="45"/>
      <c r="H610" s="45"/>
      <c r="J610" s="45"/>
      <c r="K610" s="45"/>
      <c r="M610" s="45"/>
      <c r="N610" s="108" t="s">
        <v>4333</v>
      </c>
      <c r="O610" s="109"/>
      <c r="P610" s="109"/>
      <c r="Q610" s="110"/>
      <c r="S610" s="59">
        <f>+S602+S590+S584+S578+S596</f>
        <v>26.26962333825573</v>
      </c>
      <c r="V610" s="45"/>
      <c r="W610" s="45"/>
      <c r="X610" s="45"/>
      <c r="Y610" s="45"/>
    </row>
    <row r="614" spans="1:25" s="42" customFormat="1" ht="17.399999999999999" x14ac:dyDescent="0.3">
      <c r="A614" s="60" t="s">
        <v>35</v>
      </c>
      <c r="B614" s="61"/>
      <c r="C614" s="62"/>
      <c r="D614" s="63">
        <v>2</v>
      </c>
      <c r="E614" s="63">
        <v>3</v>
      </c>
      <c r="F614" s="62"/>
      <c r="G614" s="62"/>
      <c r="H614" s="62"/>
      <c r="I614" s="62"/>
      <c r="J614" s="64">
        <v>6</v>
      </c>
      <c r="K614" s="64">
        <v>7</v>
      </c>
      <c r="L614" s="62"/>
      <c r="M614" s="64">
        <v>8</v>
      </c>
      <c r="N614" s="64">
        <v>9</v>
      </c>
      <c r="O614" s="62"/>
      <c r="P614" s="63">
        <v>10</v>
      </c>
      <c r="Q614" s="63">
        <v>11</v>
      </c>
      <c r="R614" s="62"/>
      <c r="S614" s="62"/>
      <c r="T614" s="62"/>
      <c r="V614" s="45"/>
      <c r="W614" s="45"/>
      <c r="X614" s="45"/>
      <c r="Y614" s="45"/>
    </row>
    <row r="616" spans="1:25" s="42" customFormat="1" x14ac:dyDescent="0.3">
      <c r="B616" s="43"/>
      <c r="V616" s="45"/>
      <c r="W616" s="45"/>
      <c r="X616" s="45"/>
      <c r="Y616" s="45"/>
    </row>
    <row r="617" spans="1:25" s="42" customFormat="1" x14ac:dyDescent="0.3">
      <c r="B617" s="43"/>
      <c r="V617" s="45"/>
      <c r="W617" s="45"/>
      <c r="X617" s="45"/>
      <c r="Y617" s="45"/>
    </row>
    <row r="618" spans="1:25" s="42" customFormat="1" ht="16.8" x14ac:dyDescent="0.3">
      <c r="A618" s="44"/>
      <c r="V618" s="45"/>
      <c r="W618" s="45"/>
      <c r="X618" s="45"/>
      <c r="Y618" s="45"/>
    </row>
    <row r="619" spans="1:25" s="42" customFormat="1" x14ac:dyDescent="0.3">
      <c r="A619" s="45"/>
      <c r="B619" s="43"/>
      <c r="V619" s="45"/>
      <c r="W619" s="45"/>
      <c r="X619" s="45"/>
      <c r="Y619" s="45"/>
    </row>
    <row r="620" spans="1:25" s="42" customFormat="1" x14ac:dyDescent="0.3">
      <c r="A620" s="45"/>
      <c r="B620" s="45"/>
      <c r="V620" s="45"/>
      <c r="W620" s="45"/>
      <c r="X620" s="45"/>
      <c r="Y620" s="45"/>
    </row>
    <row r="621" spans="1:25" s="42" customFormat="1" x14ac:dyDescent="0.3">
      <c r="B621" s="45"/>
      <c r="V621" s="45"/>
      <c r="W621" s="45"/>
      <c r="X621" s="45"/>
      <c r="Y621" s="45"/>
    </row>
    <row r="622" spans="1:25" s="42" customFormat="1" x14ac:dyDescent="0.3">
      <c r="A622" s="46"/>
      <c r="B622" s="47"/>
      <c r="C622" s="46"/>
      <c r="D622" s="46"/>
      <c r="E622" s="46"/>
      <c r="F622" s="46"/>
      <c r="G622" s="46"/>
      <c r="H622" s="46"/>
      <c r="I622" s="46"/>
      <c r="J622" s="46"/>
      <c r="K622" s="46"/>
      <c r="L622" s="46"/>
      <c r="M622" s="46"/>
      <c r="N622" s="46"/>
      <c r="O622" s="46"/>
      <c r="P622" s="46"/>
      <c r="Q622" s="46"/>
      <c r="R622" s="46"/>
      <c r="S622" s="46"/>
      <c r="V622" s="45"/>
      <c r="W622" s="45"/>
      <c r="X622" s="45"/>
      <c r="Y622" s="45"/>
    </row>
    <row r="623" spans="1:25" s="42" customFormat="1" ht="15.6" x14ac:dyDescent="0.3">
      <c r="A623" s="48" t="s">
        <v>4308</v>
      </c>
      <c r="B623" s="49" t="s">
        <v>4309</v>
      </c>
      <c r="C623" s="46"/>
      <c r="D623" s="127" t="s">
        <v>4310</v>
      </c>
      <c r="E623" s="127"/>
      <c r="F623" s="50"/>
      <c r="G623" s="127" t="s">
        <v>4311</v>
      </c>
      <c r="H623" s="127"/>
      <c r="I623" s="50"/>
      <c r="J623" s="127" t="s">
        <v>4312</v>
      </c>
      <c r="K623" s="127"/>
      <c r="L623" s="50"/>
      <c r="M623" s="127" t="s">
        <v>4313</v>
      </c>
      <c r="N623" s="127"/>
      <c r="O623" s="50"/>
      <c r="P623" s="127" t="s">
        <v>4314</v>
      </c>
      <c r="Q623" s="127"/>
      <c r="R623" s="49"/>
      <c r="S623" s="123" t="s">
        <v>4315</v>
      </c>
      <c r="V623" s="45"/>
      <c r="W623" s="45"/>
      <c r="X623" s="45"/>
      <c r="Y623" s="45"/>
    </row>
    <row r="624" spans="1:25" s="42" customFormat="1" ht="15.6" x14ac:dyDescent="0.3">
      <c r="A624" s="48" t="s">
        <v>4316</v>
      </c>
      <c r="B624" s="47"/>
      <c r="C624" s="46"/>
      <c r="D624" s="127"/>
      <c r="E624" s="127"/>
      <c r="F624" s="50"/>
      <c r="G624" s="127"/>
      <c r="H624" s="127"/>
      <c r="I624" s="50"/>
      <c r="J624" s="127"/>
      <c r="K624" s="127"/>
      <c r="L624" s="50"/>
      <c r="M624" s="127"/>
      <c r="N624" s="127"/>
      <c r="O624" s="50"/>
      <c r="P624" s="127"/>
      <c r="Q624" s="127"/>
      <c r="R624" s="49"/>
      <c r="S624" s="123"/>
      <c r="V624" s="45"/>
      <c r="W624" s="45"/>
      <c r="X624" s="45"/>
      <c r="Y624" s="45"/>
    </row>
    <row r="625" spans="1:25" s="42" customFormat="1" x14ac:dyDescent="0.3">
      <c r="A625" s="46"/>
      <c r="B625" s="47"/>
      <c r="C625" s="46"/>
      <c r="D625" s="127"/>
      <c r="E625" s="127"/>
      <c r="F625" s="50"/>
      <c r="G625" s="127"/>
      <c r="H625" s="127"/>
      <c r="I625" s="50"/>
      <c r="J625" s="127"/>
      <c r="K625" s="127"/>
      <c r="L625" s="50"/>
      <c r="M625" s="127"/>
      <c r="N625" s="127"/>
      <c r="O625" s="50"/>
      <c r="P625" s="127"/>
      <c r="Q625" s="127"/>
      <c r="R625" s="49"/>
      <c r="S625" s="123"/>
      <c r="V625" s="45"/>
      <c r="W625" s="45"/>
      <c r="X625" s="45"/>
      <c r="Y625" s="45"/>
    </row>
    <row r="626" spans="1:25" s="42" customFormat="1" x14ac:dyDescent="0.3">
      <c r="A626" s="124" t="s">
        <v>4341</v>
      </c>
      <c r="B626" s="125" t="str">
        <f>+A614</f>
        <v>LA GUAIRA</v>
      </c>
      <c r="C626" s="46"/>
      <c r="D626" s="51" t="s">
        <v>4317</v>
      </c>
      <c r="E626" s="51" t="s">
        <v>4318</v>
      </c>
      <c r="F626" s="52"/>
      <c r="G626" s="51" t="s">
        <v>4317</v>
      </c>
      <c r="H626" s="51" t="s">
        <v>4318</v>
      </c>
      <c r="I626" s="52"/>
      <c r="J626" s="51" t="s">
        <v>4317</v>
      </c>
      <c r="K626" s="51" t="s">
        <v>4318</v>
      </c>
      <c r="L626" s="52"/>
      <c r="M626" s="51" t="s">
        <v>4317</v>
      </c>
      <c r="N626" s="51" t="s">
        <v>4318</v>
      </c>
      <c r="O626" s="52"/>
      <c r="P626" s="51" t="s">
        <v>4317</v>
      </c>
      <c r="Q626" s="51" t="s">
        <v>4318</v>
      </c>
      <c r="R626" s="52"/>
      <c r="S626" s="51" t="s">
        <v>4315</v>
      </c>
      <c r="V626" s="45"/>
      <c r="W626" s="45"/>
      <c r="X626" s="45"/>
      <c r="Y626" s="45"/>
    </row>
    <row r="627" spans="1:25" s="42" customFormat="1" x14ac:dyDescent="0.3">
      <c r="A627" s="124"/>
      <c r="B627" s="126"/>
      <c r="C627" s="46"/>
      <c r="D627" s="51" t="s">
        <v>4319</v>
      </c>
      <c r="E627" s="51" t="s">
        <v>4320</v>
      </c>
      <c r="F627" s="52"/>
      <c r="G627" s="51" t="s">
        <v>4321</v>
      </c>
      <c r="H627" s="51" t="s">
        <v>4320</v>
      </c>
      <c r="I627" s="52"/>
      <c r="J627" s="51" t="s">
        <v>4322</v>
      </c>
      <c r="K627" s="51" t="s">
        <v>4320</v>
      </c>
      <c r="L627" s="52"/>
      <c r="M627" s="51" t="s">
        <v>4323</v>
      </c>
      <c r="N627" s="51" t="s">
        <v>4320</v>
      </c>
      <c r="O627" s="52"/>
      <c r="P627" s="51" t="s">
        <v>4324</v>
      </c>
      <c r="Q627" s="51" t="s">
        <v>4320</v>
      </c>
      <c r="R627" s="52"/>
      <c r="S627" s="51" t="s">
        <v>4320</v>
      </c>
      <c r="V627" s="45"/>
      <c r="W627" s="45"/>
      <c r="X627" s="45"/>
      <c r="Y627" s="45"/>
    </row>
    <row r="628" spans="1:25" s="42" customFormat="1" x14ac:dyDescent="0.3">
      <c r="A628" s="46"/>
      <c r="B628" s="46"/>
      <c r="C628" s="46"/>
      <c r="D628" s="46"/>
      <c r="E628" s="46"/>
      <c r="F628" s="46"/>
      <c r="G628" s="46"/>
      <c r="H628" s="46"/>
      <c r="I628" s="46"/>
      <c r="J628" s="46"/>
      <c r="K628" s="46"/>
      <c r="L628" s="46"/>
      <c r="M628" s="46"/>
      <c r="N628" s="46"/>
      <c r="O628" s="46"/>
      <c r="P628" s="46"/>
      <c r="Q628" s="46"/>
      <c r="R628" s="46"/>
      <c r="S628" s="46"/>
      <c r="V628" s="45"/>
      <c r="W628" s="45"/>
      <c r="X628" s="45"/>
      <c r="Y628" s="45"/>
    </row>
    <row r="629" spans="1:25" s="42" customFormat="1" x14ac:dyDescent="0.3">
      <c r="A629" s="122" t="s">
        <v>4325</v>
      </c>
      <c r="B629" s="122"/>
      <c r="C629" s="46"/>
      <c r="D629" s="121">
        <v>6</v>
      </c>
      <c r="E629" s="107">
        <v>27.216729999999998</v>
      </c>
      <c r="F629" s="46"/>
      <c r="G629" s="121">
        <v>7</v>
      </c>
      <c r="H629" s="107">
        <v>5.9978899999999999</v>
      </c>
      <c r="I629" s="46"/>
      <c r="J629" s="121">
        <v>0</v>
      </c>
      <c r="K629" s="107">
        <v>0</v>
      </c>
      <c r="L629" s="46"/>
      <c r="M629" s="121">
        <v>0</v>
      </c>
      <c r="N629" s="107">
        <v>0</v>
      </c>
      <c r="O629" s="46"/>
      <c r="P629" s="121">
        <v>2</v>
      </c>
      <c r="Q629" s="107">
        <v>0.83000000000000007</v>
      </c>
      <c r="R629" s="46"/>
      <c r="S629" s="107">
        <f>E629+H629+K629+N629+Q629</f>
        <v>34.044619999999995</v>
      </c>
      <c r="V629" s="45"/>
      <c r="W629" s="45"/>
      <c r="X629" s="45"/>
      <c r="Y629" s="45"/>
    </row>
    <row r="630" spans="1:25" s="42" customFormat="1" x14ac:dyDescent="0.3">
      <c r="A630" s="122"/>
      <c r="B630" s="122"/>
      <c r="C630" s="46"/>
      <c r="D630" s="121"/>
      <c r="E630" s="107"/>
      <c r="F630" s="46"/>
      <c r="G630" s="121"/>
      <c r="H630" s="107"/>
      <c r="I630" s="46"/>
      <c r="J630" s="121"/>
      <c r="K630" s="107"/>
      <c r="L630" s="46"/>
      <c r="M630" s="121"/>
      <c r="N630" s="107"/>
      <c r="O630" s="46"/>
      <c r="P630" s="121"/>
      <c r="Q630" s="107"/>
      <c r="R630" s="46"/>
      <c r="S630" s="107"/>
      <c r="V630" s="45"/>
      <c r="W630" s="45"/>
      <c r="X630" s="45"/>
      <c r="Y630" s="45"/>
    </row>
    <row r="631" spans="1:25" s="42" customFormat="1" x14ac:dyDescent="0.3">
      <c r="A631" s="122"/>
      <c r="B631" s="122"/>
      <c r="C631" s="46"/>
      <c r="D631" s="121"/>
      <c r="E631" s="107"/>
      <c r="F631" s="46"/>
      <c r="G631" s="121"/>
      <c r="H631" s="107"/>
      <c r="I631" s="46"/>
      <c r="J631" s="121"/>
      <c r="K631" s="107"/>
      <c r="L631" s="46"/>
      <c r="M631" s="121"/>
      <c r="N631" s="107"/>
      <c r="O631" s="46"/>
      <c r="P631" s="121"/>
      <c r="Q631" s="107"/>
      <c r="R631" s="46"/>
      <c r="S631" s="107"/>
      <c r="V631" s="45"/>
      <c r="W631" s="45"/>
      <c r="X631" s="45"/>
      <c r="Y631" s="45"/>
    </row>
    <row r="632" spans="1:25" s="42" customFormat="1" x14ac:dyDescent="0.3">
      <c r="A632" s="122"/>
      <c r="B632" s="122"/>
      <c r="C632" s="46"/>
      <c r="D632" s="121"/>
      <c r="E632" s="107"/>
      <c r="F632" s="46"/>
      <c r="G632" s="121"/>
      <c r="H632" s="107"/>
      <c r="I632" s="46"/>
      <c r="J632" s="121"/>
      <c r="K632" s="107"/>
      <c r="L632" s="46"/>
      <c r="M632" s="121"/>
      <c r="N632" s="107"/>
      <c r="O632" s="46"/>
      <c r="P632" s="121"/>
      <c r="Q632" s="107"/>
      <c r="R632" s="46"/>
      <c r="S632" s="107"/>
      <c r="V632" s="45"/>
      <c r="W632" s="45"/>
      <c r="X632" s="45"/>
      <c r="Y632" s="45"/>
    </row>
    <row r="633" spans="1:25" s="42" customFormat="1" x14ac:dyDescent="0.3">
      <c r="A633" s="122"/>
      <c r="B633" s="122"/>
      <c r="C633" s="46"/>
      <c r="D633" s="121"/>
      <c r="E633" s="107"/>
      <c r="F633" s="46"/>
      <c r="G633" s="121"/>
      <c r="H633" s="107"/>
      <c r="I633" s="46"/>
      <c r="J633" s="121"/>
      <c r="K633" s="107"/>
      <c r="L633" s="46"/>
      <c r="M633" s="121"/>
      <c r="N633" s="107"/>
      <c r="O633" s="46"/>
      <c r="P633" s="121"/>
      <c r="Q633" s="107"/>
      <c r="R633" s="46"/>
      <c r="S633" s="107"/>
      <c r="V633" s="45"/>
      <c r="W633" s="45"/>
      <c r="X633" s="45"/>
      <c r="Y633" s="45"/>
    </row>
    <row r="634" spans="1:25" s="42" customFormat="1" x14ac:dyDescent="0.3">
      <c r="A634" s="53"/>
      <c r="B634" s="53"/>
      <c r="C634" s="46"/>
      <c r="D634" s="46"/>
      <c r="E634" s="46"/>
      <c r="F634" s="46"/>
      <c r="G634" s="46"/>
      <c r="H634" s="46"/>
      <c r="I634" s="46"/>
      <c r="J634" s="46"/>
      <c r="K634" s="46"/>
      <c r="L634" s="46"/>
      <c r="M634" s="46"/>
      <c r="N634" s="46"/>
      <c r="O634" s="46"/>
      <c r="P634" s="46"/>
      <c r="Q634" s="46"/>
      <c r="R634" s="46"/>
      <c r="S634" s="46"/>
      <c r="V634" s="45"/>
      <c r="W634" s="45"/>
      <c r="X634" s="45"/>
      <c r="Y634" s="45"/>
    </row>
    <row r="635" spans="1:25" s="42" customFormat="1" x14ac:dyDescent="0.3">
      <c r="A635" s="122" t="s">
        <v>4326</v>
      </c>
      <c r="B635" s="122"/>
      <c r="C635" s="46"/>
      <c r="D635" s="121">
        <v>0</v>
      </c>
      <c r="E635" s="107">
        <v>0</v>
      </c>
      <c r="F635" s="46"/>
      <c r="G635" s="121">
        <v>5</v>
      </c>
      <c r="H635" s="107">
        <v>6.2130000000000001</v>
      </c>
      <c r="I635" s="46"/>
      <c r="J635" s="121">
        <v>0</v>
      </c>
      <c r="K635" s="107">
        <v>0</v>
      </c>
      <c r="L635" s="46"/>
      <c r="M635" s="121">
        <v>1</v>
      </c>
      <c r="N635" s="107">
        <v>0.26991360000000003</v>
      </c>
      <c r="O635" s="46"/>
      <c r="P635" s="121">
        <v>0</v>
      </c>
      <c r="Q635" s="107">
        <v>0</v>
      </c>
      <c r="R635" s="46"/>
      <c r="S635" s="107">
        <f>E635+H635+K635+N635+Q635</f>
        <v>6.4829135999999998</v>
      </c>
      <c r="V635" s="45"/>
      <c r="W635" s="45"/>
      <c r="X635" s="45"/>
      <c r="Y635" s="45"/>
    </row>
    <row r="636" spans="1:25" s="42" customFormat="1" x14ac:dyDescent="0.3">
      <c r="A636" s="122"/>
      <c r="B636" s="122"/>
      <c r="C636" s="46"/>
      <c r="D636" s="121"/>
      <c r="E636" s="107"/>
      <c r="F636" s="46"/>
      <c r="G636" s="121"/>
      <c r="H636" s="107"/>
      <c r="I636" s="46"/>
      <c r="J636" s="121"/>
      <c r="K636" s="107"/>
      <c r="L636" s="46"/>
      <c r="M636" s="121"/>
      <c r="N636" s="107"/>
      <c r="O636" s="46"/>
      <c r="P636" s="121"/>
      <c r="Q636" s="107"/>
      <c r="R636" s="46"/>
      <c r="S636" s="107"/>
      <c r="V636" s="45"/>
      <c r="W636" s="45"/>
      <c r="X636" s="45"/>
      <c r="Y636" s="45"/>
    </row>
    <row r="637" spans="1:25" s="42" customFormat="1" x14ac:dyDescent="0.3">
      <c r="A637" s="122"/>
      <c r="B637" s="122"/>
      <c r="C637" s="46"/>
      <c r="D637" s="121"/>
      <c r="E637" s="107"/>
      <c r="F637" s="46"/>
      <c r="G637" s="121"/>
      <c r="H637" s="107"/>
      <c r="I637" s="46"/>
      <c r="J637" s="121"/>
      <c r="K637" s="107"/>
      <c r="L637" s="46"/>
      <c r="M637" s="121"/>
      <c r="N637" s="107"/>
      <c r="O637" s="46"/>
      <c r="P637" s="121"/>
      <c r="Q637" s="107"/>
      <c r="R637" s="46"/>
      <c r="S637" s="107"/>
      <c r="V637" s="45"/>
      <c r="W637" s="45"/>
      <c r="X637" s="45"/>
      <c r="Y637" s="45"/>
    </row>
    <row r="638" spans="1:25" s="42" customFormat="1" x14ac:dyDescent="0.3">
      <c r="A638" s="122"/>
      <c r="B638" s="122"/>
      <c r="C638" s="46"/>
      <c r="D638" s="121"/>
      <c r="E638" s="107"/>
      <c r="F638" s="46"/>
      <c r="G638" s="121"/>
      <c r="H638" s="107"/>
      <c r="I638" s="46"/>
      <c r="J638" s="121"/>
      <c r="K638" s="107"/>
      <c r="L638" s="46"/>
      <c r="M638" s="121"/>
      <c r="N638" s="107"/>
      <c r="O638" s="46"/>
      <c r="P638" s="121"/>
      <c r="Q638" s="107"/>
      <c r="R638" s="46"/>
      <c r="S638" s="107"/>
      <c r="V638" s="45"/>
      <c r="W638" s="45"/>
      <c r="X638" s="45"/>
      <c r="Y638" s="45"/>
    </row>
    <row r="639" spans="1:25" s="42" customFormat="1" x14ac:dyDescent="0.3">
      <c r="A639" s="122"/>
      <c r="B639" s="122"/>
      <c r="C639" s="46"/>
      <c r="D639" s="121"/>
      <c r="E639" s="107"/>
      <c r="F639" s="46"/>
      <c r="G639" s="121"/>
      <c r="H639" s="107"/>
      <c r="I639" s="46"/>
      <c r="J639" s="121"/>
      <c r="K639" s="107"/>
      <c r="L639" s="46"/>
      <c r="M639" s="121"/>
      <c r="N639" s="107"/>
      <c r="O639" s="46"/>
      <c r="P639" s="121"/>
      <c r="Q639" s="107"/>
      <c r="R639" s="46"/>
      <c r="S639" s="107"/>
      <c r="V639" s="45"/>
      <c r="W639" s="45"/>
      <c r="X639" s="45"/>
      <c r="Y639" s="45"/>
    </row>
    <row r="640" spans="1:25" s="42" customFormat="1" x14ac:dyDescent="0.3">
      <c r="A640" s="46"/>
      <c r="B640" s="46"/>
      <c r="C640" s="46"/>
      <c r="D640" s="46"/>
      <c r="E640" s="46"/>
      <c r="F640" s="46"/>
      <c r="G640" s="46"/>
      <c r="H640" s="46"/>
      <c r="I640" s="46"/>
      <c r="J640" s="46"/>
      <c r="K640" s="46"/>
      <c r="L640" s="46"/>
      <c r="M640" s="46"/>
      <c r="N640" s="46"/>
      <c r="O640" s="46"/>
      <c r="P640" s="46"/>
      <c r="Q640" s="46"/>
      <c r="R640" s="46"/>
      <c r="S640" s="46"/>
      <c r="V640" s="45"/>
      <c r="W640" s="45"/>
      <c r="X640" s="45"/>
      <c r="Y640" s="45"/>
    </row>
    <row r="641" spans="1:25" s="42" customFormat="1" ht="15" customHeight="1" x14ac:dyDescent="0.3">
      <c r="A641" s="105" t="s">
        <v>4327</v>
      </c>
      <c r="B641" s="105"/>
      <c r="C641" s="46"/>
      <c r="D641" s="111" t="s">
        <v>4358</v>
      </c>
      <c r="E641" s="112"/>
      <c r="F641" s="112"/>
      <c r="G641" s="112"/>
      <c r="H641" s="112"/>
      <c r="I641" s="112"/>
      <c r="J641" s="112"/>
      <c r="K641" s="112"/>
      <c r="L641" s="112"/>
      <c r="M641" s="112"/>
      <c r="N641" s="112"/>
      <c r="O641" s="112"/>
      <c r="P641" s="112"/>
      <c r="Q641" s="113"/>
      <c r="R641" s="46"/>
      <c r="S641" s="107">
        <v>1.9</v>
      </c>
      <c r="V641" s="45"/>
      <c r="W641" s="45"/>
      <c r="X641" s="45"/>
      <c r="Y641" s="45"/>
    </row>
    <row r="642" spans="1:25" s="42" customFormat="1" ht="15" customHeight="1" x14ac:dyDescent="0.3">
      <c r="A642" s="105"/>
      <c r="B642" s="105"/>
      <c r="C642" s="46"/>
      <c r="D642" s="114"/>
      <c r="E642" s="115"/>
      <c r="F642" s="115"/>
      <c r="G642" s="115"/>
      <c r="H642" s="115"/>
      <c r="I642" s="115"/>
      <c r="J642" s="115"/>
      <c r="K642" s="115"/>
      <c r="L642" s="115"/>
      <c r="M642" s="115"/>
      <c r="N642" s="115"/>
      <c r="O642" s="115"/>
      <c r="P642" s="115"/>
      <c r="Q642" s="116"/>
      <c r="R642" s="46"/>
      <c r="S642" s="107"/>
      <c r="V642" s="45"/>
      <c r="W642" s="45"/>
      <c r="X642" s="45"/>
      <c r="Y642" s="45"/>
    </row>
    <row r="643" spans="1:25" s="42" customFormat="1" ht="15" customHeight="1" x14ac:dyDescent="0.3">
      <c r="A643" s="105"/>
      <c r="B643" s="105"/>
      <c r="C643" s="46"/>
      <c r="D643" s="114"/>
      <c r="E643" s="115"/>
      <c r="F643" s="115"/>
      <c r="G643" s="115"/>
      <c r="H643" s="115"/>
      <c r="I643" s="115"/>
      <c r="J643" s="115"/>
      <c r="K643" s="115"/>
      <c r="L643" s="115"/>
      <c r="M643" s="115"/>
      <c r="N643" s="115"/>
      <c r="O643" s="115"/>
      <c r="P643" s="115"/>
      <c r="Q643" s="116"/>
      <c r="R643" s="46"/>
      <c r="S643" s="107"/>
      <c r="V643" s="45"/>
      <c r="W643" s="45"/>
      <c r="X643" s="45"/>
      <c r="Y643" s="45"/>
    </row>
    <row r="644" spans="1:25" s="42" customFormat="1" ht="15" customHeight="1" x14ac:dyDescent="0.3">
      <c r="A644" s="105"/>
      <c r="B644" s="105"/>
      <c r="C644" s="46"/>
      <c r="D644" s="114"/>
      <c r="E644" s="115"/>
      <c r="F644" s="115"/>
      <c r="G644" s="115"/>
      <c r="H644" s="115"/>
      <c r="I644" s="115"/>
      <c r="J644" s="115"/>
      <c r="K644" s="115"/>
      <c r="L644" s="115"/>
      <c r="M644" s="115"/>
      <c r="N644" s="115"/>
      <c r="O644" s="115"/>
      <c r="P644" s="115"/>
      <c r="Q644" s="116"/>
      <c r="R644" s="46"/>
      <c r="S644" s="107"/>
      <c r="V644" s="45"/>
      <c r="W644" s="45"/>
      <c r="X644" s="45"/>
      <c r="Y644" s="45"/>
    </row>
    <row r="645" spans="1:25" s="42" customFormat="1" ht="15" customHeight="1" x14ac:dyDescent="0.3">
      <c r="A645" s="105"/>
      <c r="B645" s="105"/>
      <c r="C645" s="46"/>
      <c r="D645" s="117"/>
      <c r="E645" s="118"/>
      <c r="F645" s="118"/>
      <c r="G645" s="118"/>
      <c r="H645" s="118"/>
      <c r="I645" s="118"/>
      <c r="J645" s="118"/>
      <c r="K645" s="118"/>
      <c r="L645" s="118"/>
      <c r="M645" s="118"/>
      <c r="N645" s="118"/>
      <c r="O645" s="118"/>
      <c r="P645" s="118"/>
      <c r="Q645" s="119"/>
      <c r="R645" s="46"/>
      <c r="S645" s="107"/>
      <c r="V645" s="45"/>
      <c r="W645" s="45"/>
      <c r="X645" s="45"/>
      <c r="Y645" s="45"/>
    </row>
    <row r="646" spans="1:25" s="42" customFormat="1" x14ac:dyDescent="0.3">
      <c r="A646" s="54"/>
      <c r="B646" s="54"/>
      <c r="C646" s="46"/>
      <c r="D646" s="55"/>
      <c r="E646" s="55"/>
      <c r="F646" s="55"/>
      <c r="G646" s="55"/>
      <c r="H646" s="55"/>
      <c r="I646" s="55"/>
      <c r="J646" s="55"/>
      <c r="K646" s="55"/>
      <c r="L646" s="55"/>
      <c r="M646" s="55"/>
      <c r="N646" s="55"/>
      <c r="O646" s="55"/>
      <c r="P646" s="55"/>
      <c r="Q646" s="55"/>
      <c r="R646" s="46"/>
      <c r="S646" s="56"/>
      <c r="V646" s="45"/>
      <c r="W646" s="45"/>
      <c r="X646" s="45"/>
      <c r="Y646" s="45"/>
    </row>
    <row r="647" spans="1:25" s="42" customFormat="1" ht="15" customHeight="1" x14ac:dyDescent="0.3">
      <c r="A647" s="105" t="s">
        <v>4328</v>
      </c>
      <c r="B647" s="105"/>
      <c r="C647" s="46"/>
      <c r="D647" s="120" t="s">
        <v>4329</v>
      </c>
      <c r="E647" s="120"/>
      <c r="F647" s="120"/>
      <c r="G647" s="120"/>
      <c r="H647" s="120"/>
      <c r="I647" s="120"/>
      <c r="J647" s="120"/>
      <c r="K647" s="120"/>
      <c r="L647" s="120"/>
      <c r="M647" s="120"/>
      <c r="N647" s="120"/>
      <c r="O647" s="120"/>
      <c r="P647" s="120"/>
      <c r="Q647" s="120"/>
      <c r="R647" s="46"/>
      <c r="S647" s="107">
        <v>0.57105112000000002</v>
      </c>
      <c r="V647" s="45"/>
      <c r="W647" s="45"/>
      <c r="X647" s="45"/>
      <c r="Y647" s="45"/>
    </row>
    <row r="648" spans="1:25" s="42" customFormat="1" ht="15" customHeight="1" x14ac:dyDescent="0.3">
      <c r="A648" s="105"/>
      <c r="B648" s="105"/>
      <c r="C648" s="46"/>
      <c r="D648" s="120"/>
      <c r="E648" s="120"/>
      <c r="F648" s="120"/>
      <c r="G648" s="120"/>
      <c r="H648" s="120"/>
      <c r="I648" s="120"/>
      <c r="J648" s="120"/>
      <c r="K648" s="120"/>
      <c r="L648" s="120"/>
      <c r="M648" s="120"/>
      <c r="N648" s="120"/>
      <c r="O648" s="120"/>
      <c r="P648" s="120"/>
      <c r="Q648" s="120"/>
      <c r="R648" s="46"/>
      <c r="S648" s="107"/>
      <c r="V648" s="45"/>
      <c r="W648" s="45"/>
      <c r="X648" s="45"/>
      <c r="Y648" s="45"/>
    </row>
    <row r="649" spans="1:25" s="42" customFormat="1" ht="15" customHeight="1" x14ac:dyDescent="0.3">
      <c r="A649" s="105"/>
      <c r="B649" s="105"/>
      <c r="C649" s="46"/>
      <c r="D649" s="120"/>
      <c r="E649" s="120"/>
      <c r="F649" s="120"/>
      <c r="G649" s="120"/>
      <c r="H649" s="120"/>
      <c r="I649" s="120"/>
      <c r="J649" s="120"/>
      <c r="K649" s="120"/>
      <c r="L649" s="120"/>
      <c r="M649" s="120"/>
      <c r="N649" s="120"/>
      <c r="O649" s="120"/>
      <c r="P649" s="120"/>
      <c r="Q649" s="120"/>
      <c r="R649" s="46"/>
      <c r="S649" s="107"/>
      <c r="V649" s="45"/>
      <c r="W649" s="45"/>
      <c r="X649" s="45"/>
      <c r="Y649" s="45"/>
    </row>
    <row r="650" spans="1:25" s="42" customFormat="1" ht="15" customHeight="1" x14ac:dyDescent="0.3">
      <c r="A650" s="105"/>
      <c r="B650" s="105"/>
      <c r="C650" s="46"/>
      <c r="D650" s="120"/>
      <c r="E650" s="120"/>
      <c r="F650" s="120"/>
      <c r="G650" s="120"/>
      <c r="H650" s="120"/>
      <c r="I650" s="120"/>
      <c r="J650" s="120"/>
      <c r="K650" s="120"/>
      <c r="L650" s="120"/>
      <c r="M650" s="120"/>
      <c r="N650" s="120"/>
      <c r="O650" s="120"/>
      <c r="P650" s="120"/>
      <c r="Q650" s="120"/>
      <c r="R650" s="46"/>
      <c r="S650" s="107"/>
      <c r="V650" s="45"/>
      <c r="W650" s="45"/>
      <c r="X650" s="45"/>
      <c r="Y650" s="45"/>
    </row>
    <row r="651" spans="1:25" s="42" customFormat="1" ht="15" customHeight="1" x14ac:dyDescent="0.3">
      <c r="A651" s="105"/>
      <c r="B651" s="105"/>
      <c r="C651" s="46"/>
      <c r="D651" s="120"/>
      <c r="E651" s="120"/>
      <c r="F651" s="120"/>
      <c r="G651" s="120"/>
      <c r="H651" s="120"/>
      <c r="I651" s="120"/>
      <c r="J651" s="120"/>
      <c r="K651" s="120"/>
      <c r="L651" s="120"/>
      <c r="M651" s="120"/>
      <c r="N651" s="120"/>
      <c r="O651" s="120"/>
      <c r="P651" s="120"/>
      <c r="Q651" s="120"/>
      <c r="R651" s="46"/>
      <c r="S651" s="107"/>
      <c r="V651" s="45"/>
      <c r="W651" s="45"/>
      <c r="X651" s="45"/>
      <c r="Y651" s="45"/>
    </row>
    <row r="652" spans="1:25" s="42" customFormat="1" x14ac:dyDescent="0.3">
      <c r="A652" s="46"/>
      <c r="B652" s="46"/>
      <c r="C652" s="46"/>
      <c r="D652" s="46"/>
      <c r="E652" s="46"/>
      <c r="F652" s="46"/>
      <c r="G652" s="46"/>
      <c r="H652" s="46"/>
      <c r="I652" s="46"/>
      <c r="J652" s="46"/>
      <c r="K652" s="46"/>
      <c r="L652" s="46"/>
      <c r="M652" s="46"/>
      <c r="N652" s="46"/>
      <c r="O652" s="46"/>
      <c r="P652" s="46"/>
      <c r="Q652" s="46"/>
      <c r="R652" s="46"/>
      <c r="S652" s="46"/>
      <c r="V652" s="45"/>
      <c r="W652" s="45"/>
      <c r="X652" s="45"/>
      <c r="Y652" s="45"/>
    </row>
    <row r="653" spans="1:25" s="42" customFormat="1" x14ac:dyDescent="0.3">
      <c r="A653" s="105" t="s">
        <v>4330</v>
      </c>
      <c r="B653" s="105"/>
      <c r="C653" s="46"/>
      <c r="D653" s="106" t="s">
        <v>4331</v>
      </c>
      <c r="E653" s="106"/>
      <c r="F653" s="106"/>
      <c r="G653" s="106"/>
      <c r="H653" s="106"/>
      <c r="I653" s="106"/>
      <c r="J653" s="106"/>
      <c r="K653" s="106"/>
      <c r="L653" s="106"/>
      <c r="M653" s="106"/>
      <c r="N653" s="106"/>
      <c r="O653" s="106"/>
      <c r="P653" s="106"/>
      <c r="Q653" s="106"/>
      <c r="R653" s="46"/>
      <c r="S653" s="107">
        <v>2.6631027761270287</v>
      </c>
      <c r="V653" s="45"/>
      <c r="W653" s="45"/>
      <c r="X653" s="45"/>
      <c r="Y653" s="45"/>
    </row>
    <row r="654" spans="1:25" s="42" customFormat="1" x14ac:dyDescent="0.3">
      <c r="A654" s="105"/>
      <c r="B654" s="105"/>
      <c r="C654" s="46"/>
      <c r="D654" s="106"/>
      <c r="E654" s="106"/>
      <c r="F654" s="106"/>
      <c r="G654" s="106"/>
      <c r="H654" s="106"/>
      <c r="I654" s="106"/>
      <c r="J654" s="106"/>
      <c r="K654" s="106"/>
      <c r="L654" s="106"/>
      <c r="M654" s="106"/>
      <c r="N654" s="106"/>
      <c r="O654" s="106"/>
      <c r="P654" s="106"/>
      <c r="Q654" s="106"/>
      <c r="R654" s="46"/>
      <c r="S654" s="107"/>
      <c r="V654" s="45"/>
      <c r="W654" s="45"/>
      <c r="X654" s="45"/>
      <c r="Y654" s="45"/>
    </row>
    <row r="655" spans="1:25" s="42" customFormat="1" x14ac:dyDescent="0.3">
      <c r="A655" s="105"/>
      <c r="B655" s="105"/>
      <c r="C655" s="46"/>
      <c r="D655" s="106"/>
      <c r="E655" s="106"/>
      <c r="F655" s="106"/>
      <c r="G655" s="106"/>
      <c r="H655" s="106"/>
      <c r="I655" s="106"/>
      <c r="J655" s="106"/>
      <c r="K655" s="106"/>
      <c r="L655" s="106"/>
      <c r="M655" s="106"/>
      <c r="N655" s="106"/>
      <c r="O655" s="106"/>
      <c r="P655" s="106"/>
      <c r="Q655" s="106"/>
      <c r="R655" s="46"/>
      <c r="S655" s="107"/>
      <c r="V655" s="45"/>
      <c r="W655" s="45"/>
      <c r="X655" s="45"/>
      <c r="Y655" s="45"/>
    </row>
    <row r="656" spans="1:25" s="42" customFormat="1" x14ac:dyDescent="0.3">
      <c r="A656" s="105"/>
      <c r="B656" s="105"/>
      <c r="C656" s="46"/>
      <c r="D656" s="106"/>
      <c r="E656" s="106"/>
      <c r="F656" s="106"/>
      <c r="G656" s="106"/>
      <c r="H656" s="106"/>
      <c r="I656" s="106"/>
      <c r="J656" s="106"/>
      <c r="K656" s="106"/>
      <c r="L656" s="106"/>
      <c r="M656" s="106"/>
      <c r="N656" s="106"/>
      <c r="O656" s="106"/>
      <c r="P656" s="106"/>
      <c r="Q656" s="106"/>
      <c r="R656" s="46"/>
      <c r="S656" s="107"/>
      <c r="V656" s="45"/>
      <c r="W656" s="45"/>
      <c r="X656" s="45"/>
      <c r="Y656" s="45"/>
    </row>
    <row r="657" spans="1:25" s="42" customFormat="1" x14ac:dyDescent="0.3">
      <c r="A657" s="105"/>
      <c r="B657" s="105"/>
      <c r="C657" s="46"/>
      <c r="D657" s="106"/>
      <c r="E657" s="106"/>
      <c r="F657" s="106"/>
      <c r="G657" s="106"/>
      <c r="H657" s="106"/>
      <c r="I657" s="106"/>
      <c r="J657" s="106"/>
      <c r="K657" s="106"/>
      <c r="L657" s="106"/>
      <c r="M657" s="106"/>
      <c r="N657" s="106"/>
      <c r="O657" s="106"/>
      <c r="P657" s="106"/>
      <c r="Q657" s="106"/>
      <c r="R657" s="46"/>
      <c r="S657" s="107"/>
      <c r="V657" s="45"/>
      <c r="W657" s="45"/>
      <c r="X657" s="45"/>
      <c r="Y657" s="45"/>
    </row>
    <row r="658" spans="1:25" s="42" customFormat="1" x14ac:dyDescent="0.3">
      <c r="A658" s="46"/>
      <c r="B658" s="46"/>
      <c r="C658" s="46"/>
      <c r="D658" s="46"/>
      <c r="E658" s="46"/>
      <c r="F658" s="46"/>
      <c r="G658" s="46"/>
      <c r="H658" s="46"/>
      <c r="I658" s="46"/>
      <c r="J658" s="46"/>
      <c r="K658" s="46"/>
      <c r="L658" s="46"/>
      <c r="M658" s="46"/>
      <c r="N658" s="46"/>
      <c r="O658" s="46"/>
      <c r="P658" s="46"/>
      <c r="Q658" s="46"/>
      <c r="R658" s="46"/>
      <c r="S658" s="46"/>
      <c r="V658" s="45"/>
      <c r="W658" s="45"/>
      <c r="X658" s="45"/>
      <c r="Y658" s="45"/>
    </row>
    <row r="659" spans="1:25" s="42" customFormat="1" ht="35.1" customHeight="1" x14ac:dyDescent="0.3">
      <c r="N659" s="108" t="s">
        <v>4332</v>
      </c>
      <c r="O659" s="109"/>
      <c r="P659" s="109"/>
      <c r="Q659" s="110"/>
      <c r="S659" s="57">
        <f>+D629+D635+G629+G635+J629+J635+M629+M635+P629+P635</f>
        <v>21</v>
      </c>
      <c r="V659" s="45"/>
      <c r="W659" s="45"/>
      <c r="X659" s="45"/>
      <c r="Y659" s="45"/>
    </row>
    <row r="660" spans="1:25" s="42" customFormat="1" ht="15" customHeight="1" x14ac:dyDescent="0.3">
      <c r="N660" s="58"/>
      <c r="O660" s="58"/>
      <c r="P660" s="58"/>
      <c r="Q660" s="58"/>
      <c r="S660" s="58"/>
      <c r="V660" s="45"/>
      <c r="W660" s="45"/>
      <c r="X660" s="45"/>
      <c r="Y660" s="45"/>
    </row>
    <row r="661" spans="1:25" s="42" customFormat="1" ht="35.1" customHeight="1" x14ac:dyDescent="0.3">
      <c r="A661" s="45"/>
      <c r="B661" s="45"/>
      <c r="D661" s="45"/>
      <c r="E661" s="45"/>
      <c r="G661" s="45"/>
      <c r="H661" s="45"/>
      <c r="J661" s="45"/>
      <c r="K661" s="45"/>
      <c r="M661" s="45"/>
      <c r="N661" s="108" t="s">
        <v>4333</v>
      </c>
      <c r="O661" s="109"/>
      <c r="P661" s="109"/>
      <c r="Q661" s="110"/>
      <c r="S661" s="59">
        <f>+S653+S641+S635+S629+S647</f>
        <v>45.661687496127023</v>
      </c>
      <c r="V661" s="45"/>
      <c r="W661" s="45"/>
      <c r="X661" s="45"/>
      <c r="Y661" s="45"/>
    </row>
    <row r="665" spans="1:25" s="42" customFormat="1" ht="17.399999999999999" x14ac:dyDescent="0.3">
      <c r="A665" s="60" t="s">
        <v>4</v>
      </c>
      <c r="B665" s="61"/>
      <c r="C665" s="62"/>
      <c r="D665" s="63">
        <v>2</v>
      </c>
      <c r="E665" s="63">
        <v>3</v>
      </c>
      <c r="F665" s="62"/>
      <c r="G665" s="62"/>
      <c r="H665" s="62"/>
      <c r="I665" s="62"/>
      <c r="J665" s="64">
        <v>6</v>
      </c>
      <c r="K665" s="64">
        <v>7</v>
      </c>
      <c r="L665" s="62"/>
      <c r="M665" s="64">
        <v>8</v>
      </c>
      <c r="N665" s="64">
        <v>9</v>
      </c>
      <c r="O665" s="62"/>
      <c r="P665" s="63">
        <v>10</v>
      </c>
      <c r="Q665" s="63">
        <v>11</v>
      </c>
      <c r="R665" s="62"/>
      <c r="S665" s="62"/>
      <c r="T665" s="62"/>
      <c r="V665" s="45"/>
      <c r="W665" s="45"/>
      <c r="X665" s="45"/>
      <c r="Y665" s="45"/>
    </row>
    <row r="667" spans="1:25" s="42" customFormat="1" x14ac:dyDescent="0.3">
      <c r="B667" s="43"/>
      <c r="V667" s="45"/>
      <c r="W667" s="45"/>
      <c r="X667" s="45"/>
      <c r="Y667" s="45"/>
    </row>
    <row r="668" spans="1:25" s="42" customFormat="1" x14ac:dyDescent="0.3">
      <c r="B668" s="43"/>
      <c r="V668" s="45"/>
      <c r="W668" s="45"/>
      <c r="X668" s="45"/>
      <c r="Y668" s="45"/>
    </row>
    <row r="669" spans="1:25" s="42" customFormat="1" ht="16.8" x14ac:dyDescent="0.3">
      <c r="A669" s="44"/>
      <c r="V669" s="45"/>
      <c r="W669" s="45"/>
      <c r="X669" s="45"/>
      <c r="Y669" s="45"/>
    </row>
    <row r="670" spans="1:25" s="42" customFormat="1" x14ac:dyDescent="0.3">
      <c r="A670" s="45"/>
      <c r="B670" s="43"/>
      <c r="V670" s="45"/>
      <c r="W670" s="45"/>
      <c r="X670" s="45"/>
      <c r="Y670" s="45"/>
    </row>
    <row r="671" spans="1:25" s="42" customFormat="1" x14ac:dyDescent="0.3">
      <c r="A671" s="45"/>
      <c r="B671" s="45"/>
      <c r="V671" s="45"/>
      <c r="W671" s="45"/>
      <c r="X671" s="45"/>
      <c r="Y671" s="45"/>
    </row>
    <row r="672" spans="1:25" s="42" customFormat="1" x14ac:dyDescent="0.3">
      <c r="B672" s="45"/>
      <c r="V672" s="45"/>
      <c r="W672" s="45"/>
      <c r="X672" s="45"/>
      <c r="Y672" s="45"/>
    </row>
    <row r="673" spans="1:25" s="42" customFormat="1" x14ac:dyDescent="0.3">
      <c r="A673" s="46"/>
      <c r="B673" s="47"/>
      <c r="C673" s="46"/>
      <c r="D673" s="46"/>
      <c r="E673" s="46"/>
      <c r="F673" s="46"/>
      <c r="G673" s="46"/>
      <c r="H673" s="46"/>
      <c r="I673" s="46"/>
      <c r="J673" s="46"/>
      <c r="K673" s="46"/>
      <c r="L673" s="46"/>
      <c r="M673" s="46"/>
      <c r="N673" s="46"/>
      <c r="O673" s="46"/>
      <c r="P673" s="46"/>
      <c r="Q673" s="46"/>
      <c r="R673" s="46"/>
      <c r="S673" s="46"/>
      <c r="V673" s="45"/>
      <c r="W673" s="45"/>
      <c r="X673" s="45"/>
      <c r="Y673" s="45"/>
    </row>
    <row r="674" spans="1:25" s="42" customFormat="1" ht="15.6" x14ac:dyDescent="0.3">
      <c r="A674" s="48" t="s">
        <v>4308</v>
      </c>
      <c r="B674" s="49" t="s">
        <v>4309</v>
      </c>
      <c r="C674" s="46"/>
      <c r="D674" s="127" t="s">
        <v>4310</v>
      </c>
      <c r="E674" s="127"/>
      <c r="F674" s="50"/>
      <c r="G674" s="127" t="s">
        <v>4311</v>
      </c>
      <c r="H674" s="127"/>
      <c r="I674" s="50"/>
      <c r="J674" s="127" t="s">
        <v>4312</v>
      </c>
      <c r="K674" s="127"/>
      <c r="L674" s="50"/>
      <c r="M674" s="127" t="s">
        <v>4313</v>
      </c>
      <c r="N674" s="127"/>
      <c r="O674" s="50"/>
      <c r="P674" s="127" t="s">
        <v>4314</v>
      </c>
      <c r="Q674" s="127"/>
      <c r="R674" s="49"/>
      <c r="S674" s="123" t="s">
        <v>4315</v>
      </c>
      <c r="V674" s="45"/>
      <c r="W674" s="45"/>
      <c r="X674" s="45"/>
      <c r="Y674" s="45"/>
    </row>
    <row r="675" spans="1:25" s="42" customFormat="1" ht="15.6" x14ac:dyDescent="0.3">
      <c r="A675" s="48" t="s">
        <v>4316</v>
      </c>
      <c r="B675" s="47"/>
      <c r="C675" s="46"/>
      <c r="D675" s="127"/>
      <c r="E675" s="127"/>
      <c r="F675" s="50"/>
      <c r="G675" s="127"/>
      <c r="H675" s="127"/>
      <c r="I675" s="50"/>
      <c r="J675" s="127"/>
      <c r="K675" s="127"/>
      <c r="L675" s="50"/>
      <c r="M675" s="127"/>
      <c r="N675" s="127"/>
      <c r="O675" s="50"/>
      <c r="P675" s="127"/>
      <c r="Q675" s="127"/>
      <c r="R675" s="49"/>
      <c r="S675" s="123"/>
      <c r="V675" s="45"/>
      <c r="W675" s="45"/>
      <c r="X675" s="45"/>
      <c r="Y675" s="45"/>
    </row>
    <row r="676" spans="1:25" s="42" customFormat="1" x14ac:dyDescent="0.3">
      <c r="A676" s="46"/>
      <c r="B676" s="47"/>
      <c r="C676" s="46"/>
      <c r="D676" s="127"/>
      <c r="E676" s="127"/>
      <c r="F676" s="50"/>
      <c r="G676" s="127"/>
      <c r="H676" s="127"/>
      <c r="I676" s="50"/>
      <c r="J676" s="127"/>
      <c r="K676" s="127"/>
      <c r="L676" s="50"/>
      <c r="M676" s="127"/>
      <c r="N676" s="127"/>
      <c r="O676" s="50"/>
      <c r="P676" s="127"/>
      <c r="Q676" s="127"/>
      <c r="R676" s="49"/>
      <c r="S676" s="123"/>
      <c r="V676" s="45"/>
      <c r="W676" s="45"/>
      <c r="X676" s="45"/>
      <c r="Y676" s="45"/>
    </row>
    <row r="677" spans="1:25" s="42" customFormat="1" x14ac:dyDescent="0.3">
      <c r="A677" s="124" t="s">
        <v>4341</v>
      </c>
      <c r="B677" s="125" t="str">
        <f>+A665</f>
        <v>LARA</v>
      </c>
      <c r="C677" s="46"/>
      <c r="D677" s="51" t="s">
        <v>4317</v>
      </c>
      <c r="E677" s="51" t="s">
        <v>4318</v>
      </c>
      <c r="F677" s="52"/>
      <c r="G677" s="51" t="s">
        <v>4317</v>
      </c>
      <c r="H677" s="51" t="s">
        <v>4318</v>
      </c>
      <c r="I677" s="52"/>
      <c r="J677" s="51" t="s">
        <v>4317</v>
      </c>
      <c r="K677" s="51" t="s">
        <v>4318</v>
      </c>
      <c r="L677" s="52"/>
      <c r="M677" s="51" t="s">
        <v>4317</v>
      </c>
      <c r="N677" s="51" t="s">
        <v>4318</v>
      </c>
      <c r="O677" s="52"/>
      <c r="P677" s="51" t="s">
        <v>4317</v>
      </c>
      <c r="Q677" s="51" t="s">
        <v>4318</v>
      </c>
      <c r="R677" s="52"/>
      <c r="S677" s="51" t="s">
        <v>4315</v>
      </c>
      <c r="V677" s="45"/>
      <c r="W677" s="45"/>
      <c r="X677" s="45"/>
      <c r="Y677" s="45"/>
    </row>
    <row r="678" spans="1:25" s="42" customFormat="1" x14ac:dyDescent="0.3">
      <c r="A678" s="124"/>
      <c r="B678" s="126"/>
      <c r="C678" s="46"/>
      <c r="D678" s="51" t="s">
        <v>4319</v>
      </c>
      <c r="E678" s="51" t="s">
        <v>4320</v>
      </c>
      <c r="F678" s="52"/>
      <c r="G678" s="51" t="s">
        <v>4321</v>
      </c>
      <c r="H678" s="51" t="s">
        <v>4320</v>
      </c>
      <c r="I678" s="52"/>
      <c r="J678" s="51" t="s">
        <v>4322</v>
      </c>
      <c r="K678" s="51" t="s">
        <v>4320</v>
      </c>
      <c r="L678" s="52"/>
      <c r="M678" s="51" t="s">
        <v>4323</v>
      </c>
      <c r="N678" s="51" t="s">
        <v>4320</v>
      </c>
      <c r="O678" s="52"/>
      <c r="P678" s="51" t="s">
        <v>4324</v>
      </c>
      <c r="Q678" s="51" t="s">
        <v>4320</v>
      </c>
      <c r="R678" s="52"/>
      <c r="S678" s="51" t="s">
        <v>4320</v>
      </c>
      <c r="V678" s="45"/>
      <c r="W678" s="45"/>
      <c r="X678" s="45"/>
      <c r="Y678" s="45"/>
    </row>
    <row r="679" spans="1:25" s="42" customFormat="1" x14ac:dyDescent="0.3">
      <c r="A679" s="46"/>
      <c r="B679" s="46"/>
      <c r="C679" s="46"/>
      <c r="D679" s="46"/>
      <c r="E679" s="46"/>
      <c r="F679" s="46"/>
      <c r="G679" s="46"/>
      <c r="H679" s="46"/>
      <c r="I679" s="46"/>
      <c r="J679" s="46"/>
      <c r="K679" s="46"/>
      <c r="L679" s="46"/>
      <c r="M679" s="46"/>
      <c r="N679" s="46"/>
      <c r="O679" s="46"/>
      <c r="P679" s="46"/>
      <c r="Q679" s="46"/>
      <c r="R679" s="46"/>
      <c r="S679" s="46"/>
      <c r="V679" s="45"/>
      <c r="W679" s="45"/>
      <c r="X679" s="45"/>
      <c r="Y679" s="45"/>
    </row>
    <row r="680" spans="1:25" s="42" customFormat="1" x14ac:dyDescent="0.3">
      <c r="A680" s="122" t="s">
        <v>4325</v>
      </c>
      <c r="B680" s="122"/>
      <c r="C680" s="46"/>
      <c r="D680" s="121">
        <v>4</v>
      </c>
      <c r="E680" s="107">
        <v>1.51</v>
      </c>
      <c r="F680" s="46"/>
      <c r="G680" s="121">
        <v>2</v>
      </c>
      <c r="H680" s="107">
        <v>1.2129697402476427</v>
      </c>
      <c r="I680" s="46"/>
      <c r="J680" s="121">
        <v>0</v>
      </c>
      <c r="K680" s="107">
        <v>0</v>
      </c>
      <c r="L680" s="46"/>
      <c r="M680" s="121">
        <v>0</v>
      </c>
      <c r="N680" s="107">
        <v>0</v>
      </c>
      <c r="O680" s="46"/>
      <c r="P680" s="121">
        <v>2</v>
      </c>
      <c r="Q680" s="107">
        <v>1.3859999999999999</v>
      </c>
      <c r="R680" s="46"/>
      <c r="S680" s="107">
        <f>E680+H680+K680+N680+Q680</f>
        <v>4.1089697402476428</v>
      </c>
      <c r="V680" s="45"/>
      <c r="W680" s="45"/>
      <c r="X680" s="45"/>
      <c r="Y680" s="45"/>
    </row>
    <row r="681" spans="1:25" s="42" customFormat="1" x14ac:dyDescent="0.3">
      <c r="A681" s="122"/>
      <c r="B681" s="122"/>
      <c r="C681" s="46"/>
      <c r="D681" s="121"/>
      <c r="E681" s="107"/>
      <c r="F681" s="46"/>
      <c r="G681" s="121"/>
      <c r="H681" s="107"/>
      <c r="I681" s="46"/>
      <c r="J681" s="121"/>
      <c r="K681" s="107"/>
      <c r="L681" s="46"/>
      <c r="M681" s="121"/>
      <c r="N681" s="107"/>
      <c r="O681" s="46"/>
      <c r="P681" s="121"/>
      <c r="Q681" s="107"/>
      <c r="R681" s="46"/>
      <c r="S681" s="107"/>
      <c r="V681" s="45"/>
      <c r="W681" s="45"/>
      <c r="X681" s="45"/>
      <c r="Y681" s="45"/>
    </row>
    <row r="682" spans="1:25" s="42" customFormat="1" x14ac:dyDescent="0.3">
      <c r="A682" s="122"/>
      <c r="B682" s="122"/>
      <c r="C682" s="46"/>
      <c r="D682" s="121"/>
      <c r="E682" s="107"/>
      <c r="F682" s="46"/>
      <c r="G682" s="121"/>
      <c r="H682" s="107"/>
      <c r="I682" s="46"/>
      <c r="J682" s="121"/>
      <c r="K682" s="107"/>
      <c r="L682" s="46"/>
      <c r="M682" s="121"/>
      <c r="N682" s="107"/>
      <c r="O682" s="46"/>
      <c r="P682" s="121"/>
      <c r="Q682" s="107"/>
      <c r="R682" s="46"/>
      <c r="S682" s="107"/>
      <c r="V682" s="45"/>
      <c r="W682" s="45"/>
      <c r="X682" s="45"/>
      <c r="Y682" s="45"/>
    </row>
    <row r="683" spans="1:25" s="42" customFormat="1" x14ac:dyDescent="0.3">
      <c r="A683" s="122"/>
      <c r="B683" s="122"/>
      <c r="C683" s="46"/>
      <c r="D683" s="121"/>
      <c r="E683" s="107"/>
      <c r="F683" s="46"/>
      <c r="G683" s="121"/>
      <c r="H683" s="107"/>
      <c r="I683" s="46"/>
      <c r="J683" s="121"/>
      <c r="K683" s="107"/>
      <c r="L683" s="46"/>
      <c r="M683" s="121"/>
      <c r="N683" s="107"/>
      <c r="O683" s="46"/>
      <c r="P683" s="121"/>
      <c r="Q683" s="107"/>
      <c r="R683" s="46"/>
      <c r="S683" s="107"/>
      <c r="V683" s="45"/>
      <c r="W683" s="45"/>
      <c r="X683" s="45"/>
      <c r="Y683" s="45"/>
    </row>
    <row r="684" spans="1:25" s="42" customFormat="1" x14ac:dyDescent="0.3">
      <c r="A684" s="122"/>
      <c r="B684" s="122"/>
      <c r="C684" s="46"/>
      <c r="D684" s="121"/>
      <c r="E684" s="107"/>
      <c r="F684" s="46"/>
      <c r="G684" s="121"/>
      <c r="H684" s="107"/>
      <c r="I684" s="46"/>
      <c r="J684" s="121"/>
      <c r="K684" s="107"/>
      <c r="L684" s="46"/>
      <c r="M684" s="121"/>
      <c r="N684" s="107"/>
      <c r="O684" s="46"/>
      <c r="P684" s="121"/>
      <c r="Q684" s="107"/>
      <c r="R684" s="46"/>
      <c r="S684" s="107"/>
      <c r="V684" s="45"/>
      <c r="W684" s="45"/>
      <c r="X684" s="45"/>
      <c r="Y684" s="45"/>
    </row>
    <row r="685" spans="1:25" s="42" customFormat="1" x14ac:dyDescent="0.3">
      <c r="A685" s="53"/>
      <c r="B685" s="53"/>
      <c r="C685" s="46"/>
      <c r="D685" s="46"/>
      <c r="E685" s="46"/>
      <c r="F685" s="46"/>
      <c r="G685" s="46"/>
      <c r="H685" s="46"/>
      <c r="I685" s="46"/>
      <c r="J685" s="46"/>
      <c r="K685" s="46"/>
      <c r="L685" s="46"/>
      <c r="M685" s="46"/>
      <c r="N685" s="46"/>
      <c r="O685" s="46"/>
      <c r="P685" s="46"/>
      <c r="Q685" s="46"/>
      <c r="R685" s="46"/>
      <c r="S685" s="46"/>
      <c r="V685" s="45"/>
      <c r="W685" s="45"/>
      <c r="X685" s="45"/>
      <c r="Y685" s="45"/>
    </row>
    <row r="686" spans="1:25" s="42" customFormat="1" x14ac:dyDescent="0.3">
      <c r="A686" s="122" t="s">
        <v>4326</v>
      </c>
      <c r="B686" s="122"/>
      <c r="C686" s="46"/>
      <c r="D686" s="121">
        <v>0</v>
      </c>
      <c r="E686" s="107">
        <v>0</v>
      </c>
      <c r="F686" s="46"/>
      <c r="G686" s="121">
        <v>2</v>
      </c>
      <c r="H686" s="107">
        <v>0.17019000000000001</v>
      </c>
      <c r="I686" s="46"/>
      <c r="J686" s="121">
        <v>3</v>
      </c>
      <c r="K686" s="107">
        <v>0.63</v>
      </c>
      <c r="L686" s="46"/>
      <c r="M686" s="121">
        <v>1</v>
      </c>
      <c r="N686" s="107">
        <v>0.84972800000000004</v>
      </c>
      <c r="O686" s="46"/>
      <c r="P686" s="121">
        <v>0</v>
      </c>
      <c r="Q686" s="107">
        <v>0</v>
      </c>
      <c r="R686" s="46"/>
      <c r="S686" s="107">
        <f>E686+H686+K686+N686+Q686</f>
        <v>1.649918</v>
      </c>
      <c r="V686" s="45"/>
      <c r="W686" s="45"/>
      <c r="X686" s="45"/>
      <c r="Y686" s="45"/>
    </row>
    <row r="687" spans="1:25" s="42" customFormat="1" x14ac:dyDescent="0.3">
      <c r="A687" s="122"/>
      <c r="B687" s="122"/>
      <c r="C687" s="46"/>
      <c r="D687" s="121"/>
      <c r="E687" s="107"/>
      <c r="F687" s="46"/>
      <c r="G687" s="121"/>
      <c r="H687" s="107"/>
      <c r="I687" s="46"/>
      <c r="J687" s="121"/>
      <c r="K687" s="107"/>
      <c r="L687" s="46"/>
      <c r="M687" s="121"/>
      <c r="N687" s="107"/>
      <c r="O687" s="46"/>
      <c r="P687" s="121"/>
      <c r="Q687" s="107"/>
      <c r="R687" s="46"/>
      <c r="S687" s="107"/>
      <c r="V687" s="45"/>
      <c r="W687" s="45"/>
      <c r="X687" s="45"/>
      <c r="Y687" s="45"/>
    </row>
    <row r="688" spans="1:25" s="42" customFormat="1" x14ac:dyDescent="0.3">
      <c r="A688" s="122"/>
      <c r="B688" s="122"/>
      <c r="C688" s="46"/>
      <c r="D688" s="121"/>
      <c r="E688" s="107"/>
      <c r="F688" s="46"/>
      <c r="G688" s="121"/>
      <c r="H688" s="107"/>
      <c r="I688" s="46"/>
      <c r="J688" s="121"/>
      <c r="K688" s="107"/>
      <c r="L688" s="46"/>
      <c r="M688" s="121"/>
      <c r="N688" s="107"/>
      <c r="O688" s="46"/>
      <c r="P688" s="121"/>
      <c r="Q688" s="107"/>
      <c r="R688" s="46"/>
      <c r="S688" s="107"/>
      <c r="V688" s="45"/>
      <c r="W688" s="45"/>
      <c r="X688" s="45"/>
      <c r="Y688" s="45"/>
    </row>
    <row r="689" spans="1:25" s="42" customFormat="1" x14ac:dyDescent="0.3">
      <c r="A689" s="122"/>
      <c r="B689" s="122"/>
      <c r="C689" s="46"/>
      <c r="D689" s="121"/>
      <c r="E689" s="107"/>
      <c r="F689" s="46"/>
      <c r="G689" s="121"/>
      <c r="H689" s="107"/>
      <c r="I689" s="46"/>
      <c r="J689" s="121"/>
      <c r="K689" s="107"/>
      <c r="L689" s="46"/>
      <c r="M689" s="121"/>
      <c r="N689" s="107"/>
      <c r="O689" s="46"/>
      <c r="P689" s="121"/>
      <c r="Q689" s="107"/>
      <c r="R689" s="46"/>
      <c r="S689" s="107"/>
      <c r="V689" s="45"/>
      <c r="W689" s="45"/>
      <c r="X689" s="45"/>
      <c r="Y689" s="45"/>
    </row>
    <row r="690" spans="1:25" s="42" customFormat="1" x14ac:dyDescent="0.3">
      <c r="A690" s="122"/>
      <c r="B690" s="122"/>
      <c r="C690" s="46"/>
      <c r="D690" s="121"/>
      <c r="E690" s="107"/>
      <c r="F690" s="46"/>
      <c r="G690" s="121"/>
      <c r="H690" s="107"/>
      <c r="I690" s="46"/>
      <c r="J690" s="121"/>
      <c r="K690" s="107"/>
      <c r="L690" s="46"/>
      <c r="M690" s="121"/>
      <c r="N690" s="107"/>
      <c r="O690" s="46"/>
      <c r="P690" s="121"/>
      <c r="Q690" s="107"/>
      <c r="R690" s="46"/>
      <c r="S690" s="107"/>
      <c r="V690" s="45"/>
      <c r="W690" s="45"/>
      <c r="X690" s="45"/>
      <c r="Y690" s="45"/>
    </row>
    <row r="691" spans="1:25" s="42" customFormat="1" x14ac:dyDescent="0.3">
      <c r="A691" s="46"/>
      <c r="B691" s="46"/>
      <c r="C691" s="46"/>
      <c r="D691" s="46"/>
      <c r="E691" s="46"/>
      <c r="F691" s="46"/>
      <c r="G691" s="46"/>
      <c r="H691" s="46"/>
      <c r="I691" s="46"/>
      <c r="J691" s="46"/>
      <c r="K691" s="46"/>
      <c r="L691" s="46"/>
      <c r="M691" s="46"/>
      <c r="N691" s="46"/>
      <c r="O691" s="46"/>
      <c r="P691" s="46"/>
      <c r="Q691" s="46"/>
      <c r="R691" s="46"/>
      <c r="S691" s="46"/>
      <c r="V691" s="45"/>
      <c r="W691" s="45"/>
      <c r="X691" s="45"/>
      <c r="Y691" s="45"/>
    </row>
    <row r="692" spans="1:25" s="42" customFormat="1" ht="15" customHeight="1" x14ac:dyDescent="0.3">
      <c r="A692" s="105" t="s">
        <v>4327</v>
      </c>
      <c r="B692" s="105"/>
      <c r="C692" s="46"/>
      <c r="D692" s="111" t="s">
        <v>4359</v>
      </c>
      <c r="E692" s="112"/>
      <c r="F692" s="112"/>
      <c r="G692" s="112"/>
      <c r="H692" s="112"/>
      <c r="I692" s="112"/>
      <c r="J692" s="112"/>
      <c r="K692" s="112"/>
      <c r="L692" s="112"/>
      <c r="M692" s="112"/>
      <c r="N692" s="112"/>
      <c r="O692" s="112"/>
      <c r="P692" s="112"/>
      <c r="Q692" s="113"/>
      <c r="R692" s="46"/>
      <c r="S692" s="107">
        <v>9.3249999999999993</v>
      </c>
      <c r="V692" s="45"/>
      <c r="W692" s="45"/>
      <c r="X692" s="45"/>
      <c r="Y692" s="45"/>
    </row>
    <row r="693" spans="1:25" s="42" customFormat="1" ht="15" customHeight="1" x14ac:dyDescent="0.3">
      <c r="A693" s="105"/>
      <c r="B693" s="105"/>
      <c r="C693" s="46"/>
      <c r="D693" s="114"/>
      <c r="E693" s="115"/>
      <c r="F693" s="115"/>
      <c r="G693" s="115"/>
      <c r="H693" s="115"/>
      <c r="I693" s="115"/>
      <c r="J693" s="115"/>
      <c r="K693" s="115"/>
      <c r="L693" s="115"/>
      <c r="M693" s="115"/>
      <c r="N693" s="115"/>
      <c r="O693" s="115"/>
      <c r="P693" s="115"/>
      <c r="Q693" s="116"/>
      <c r="R693" s="46"/>
      <c r="S693" s="107"/>
      <c r="V693" s="45"/>
      <c r="W693" s="45"/>
      <c r="X693" s="45"/>
      <c r="Y693" s="45"/>
    </row>
    <row r="694" spans="1:25" s="42" customFormat="1" ht="15" customHeight="1" x14ac:dyDescent="0.3">
      <c r="A694" s="105"/>
      <c r="B694" s="105"/>
      <c r="C694" s="46"/>
      <c r="D694" s="114"/>
      <c r="E694" s="115"/>
      <c r="F694" s="115"/>
      <c r="G694" s="115"/>
      <c r="H694" s="115"/>
      <c r="I694" s="115"/>
      <c r="J694" s="115"/>
      <c r="K694" s="115"/>
      <c r="L694" s="115"/>
      <c r="M694" s="115"/>
      <c r="N694" s="115"/>
      <c r="O694" s="115"/>
      <c r="P694" s="115"/>
      <c r="Q694" s="116"/>
      <c r="R694" s="46"/>
      <c r="S694" s="107"/>
      <c r="V694" s="45"/>
      <c r="W694" s="45"/>
      <c r="X694" s="45"/>
      <c r="Y694" s="45"/>
    </row>
    <row r="695" spans="1:25" s="42" customFormat="1" ht="15" customHeight="1" x14ac:dyDescent="0.3">
      <c r="A695" s="105"/>
      <c r="B695" s="105"/>
      <c r="C695" s="46"/>
      <c r="D695" s="114"/>
      <c r="E695" s="115"/>
      <c r="F695" s="115"/>
      <c r="G695" s="115"/>
      <c r="H695" s="115"/>
      <c r="I695" s="115"/>
      <c r="J695" s="115"/>
      <c r="K695" s="115"/>
      <c r="L695" s="115"/>
      <c r="M695" s="115"/>
      <c r="N695" s="115"/>
      <c r="O695" s="115"/>
      <c r="P695" s="115"/>
      <c r="Q695" s="116"/>
      <c r="R695" s="46"/>
      <c r="S695" s="107"/>
      <c r="V695" s="45"/>
      <c r="W695" s="45"/>
      <c r="X695" s="45"/>
      <c r="Y695" s="45"/>
    </row>
    <row r="696" spans="1:25" s="42" customFormat="1" ht="15" customHeight="1" x14ac:dyDescent="0.3">
      <c r="A696" s="105"/>
      <c r="B696" s="105"/>
      <c r="C696" s="46"/>
      <c r="D696" s="117"/>
      <c r="E696" s="118"/>
      <c r="F696" s="118"/>
      <c r="G696" s="118"/>
      <c r="H696" s="118"/>
      <c r="I696" s="118"/>
      <c r="J696" s="118"/>
      <c r="K696" s="118"/>
      <c r="L696" s="118"/>
      <c r="M696" s="118"/>
      <c r="N696" s="118"/>
      <c r="O696" s="118"/>
      <c r="P696" s="118"/>
      <c r="Q696" s="119"/>
      <c r="R696" s="46"/>
      <c r="S696" s="107"/>
      <c r="V696" s="45"/>
      <c r="W696" s="45"/>
      <c r="X696" s="45"/>
      <c r="Y696" s="45"/>
    </row>
    <row r="697" spans="1:25" s="42" customFormat="1" x14ac:dyDescent="0.3">
      <c r="A697" s="54"/>
      <c r="B697" s="54"/>
      <c r="C697" s="46"/>
      <c r="D697" s="55"/>
      <c r="E697" s="55"/>
      <c r="F697" s="55"/>
      <c r="G697" s="55"/>
      <c r="H697" s="55"/>
      <c r="I697" s="55"/>
      <c r="J697" s="55"/>
      <c r="K697" s="55"/>
      <c r="L697" s="55"/>
      <c r="M697" s="55"/>
      <c r="N697" s="55"/>
      <c r="O697" s="55"/>
      <c r="P697" s="55"/>
      <c r="Q697" s="55"/>
      <c r="R697" s="46"/>
      <c r="S697" s="56"/>
      <c r="V697" s="45"/>
      <c r="W697" s="45"/>
      <c r="X697" s="45"/>
      <c r="Y697" s="45"/>
    </row>
    <row r="698" spans="1:25" s="42" customFormat="1" ht="15" customHeight="1" x14ac:dyDescent="0.3">
      <c r="A698" s="105" t="s">
        <v>4328</v>
      </c>
      <c r="B698" s="105"/>
      <c r="C698" s="46"/>
      <c r="D698" s="120" t="s">
        <v>4329</v>
      </c>
      <c r="E698" s="120"/>
      <c r="F698" s="120"/>
      <c r="G698" s="120"/>
      <c r="H698" s="120"/>
      <c r="I698" s="120"/>
      <c r="J698" s="120"/>
      <c r="K698" s="120"/>
      <c r="L698" s="120"/>
      <c r="M698" s="120"/>
      <c r="N698" s="120"/>
      <c r="O698" s="120"/>
      <c r="P698" s="120"/>
      <c r="Q698" s="120"/>
      <c r="R698" s="46"/>
      <c r="S698" s="107">
        <v>0.42</v>
      </c>
      <c r="V698" s="45"/>
      <c r="W698" s="45"/>
      <c r="X698" s="45"/>
      <c r="Y698" s="45"/>
    </row>
    <row r="699" spans="1:25" s="42" customFormat="1" ht="15" customHeight="1" x14ac:dyDescent="0.3">
      <c r="A699" s="105"/>
      <c r="B699" s="105"/>
      <c r="C699" s="46"/>
      <c r="D699" s="120"/>
      <c r="E699" s="120"/>
      <c r="F699" s="120"/>
      <c r="G699" s="120"/>
      <c r="H699" s="120"/>
      <c r="I699" s="120"/>
      <c r="J699" s="120"/>
      <c r="K699" s="120"/>
      <c r="L699" s="120"/>
      <c r="M699" s="120"/>
      <c r="N699" s="120"/>
      <c r="O699" s="120"/>
      <c r="P699" s="120"/>
      <c r="Q699" s="120"/>
      <c r="R699" s="46"/>
      <c r="S699" s="107"/>
      <c r="V699" s="45"/>
      <c r="W699" s="45"/>
      <c r="X699" s="45"/>
      <c r="Y699" s="45"/>
    </row>
    <row r="700" spans="1:25" s="42" customFormat="1" ht="15" customHeight="1" x14ac:dyDescent="0.3">
      <c r="A700" s="105"/>
      <c r="B700" s="105"/>
      <c r="C700" s="46"/>
      <c r="D700" s="120"/>
      <c r="E700" s="120"/>
      <c r="F700" s="120"/>
      <c r="G700" s="120"/>
      <c r="H700" s="120"/>
      <c r="I700" s="120"/>
      <c r="J700" s="120"/>
      <c r="K700" s="120"/>
      <c r="L700" s="120"/>
      <c r="M700" s="120"/>
      <c r="N700" s="120"/>
      <c r="O700" s="120"/>
      <c r="P700" s="120"/>
      <c r="Q700" s="120"/>
      <c r="R700" s="46"/>
      <c r="S700" s="107"/>
      <c r="V700" s="45"/>
      <c r="W700" s="45"/>
      <c r="X700" s="45"/>
      <c r="Y700" s="45"/>
    </row>
    <row r="701" spans="1:25" s="42" customFormat="1" ht="15" customHeight="1" x14ac:dyDescent="0.3">
      <c r="A701" s="105"/>
      <c r="B701" s="105"/>
      <c r="C701" s="46"/>
      <c r="D701" s="120"/>
      <c r="E701" s="120"/>
      <c r="F701" s="120"/>
      <c r="G701" s="120"/>
      <c r="H701" s="120"/>
      <c r="I701" s="120"/>
      <c r="J701" s="120"/>
      <c r="K701" s="120"/>
      <c r="L701" s="120"/>
      <c r="M701" s="120"/>
      <c r="N701" s="120"/>
      <c r="O701" s="120"/>
      <c r="P701" s="120"/>
      <c r="Q701" s="120"/>
      <c r="R701" s="46"/>
      <c r="S701" s="107"/>
      <c r="V701" s="45"/>
      <c r="W701" s="45"/>
      <c r="X701" s="45"/>
      <c r="Y701" s="45"/>
    </row>
    <row r="702" spans="1:25" s="42" customFormat="1" ht="15" customHeight="1" x14ac:dyDescent="0.3">
      <c r="A702" s="105"/>
      <c r="B702" s="105"/>
      <c r="C702" s="46"/>
      <c r="D702" s="120"/>
      <c r="E702" s="120"/>
      <c r="F702" s="120"/>
      <c r="G702" s="120"/>
      <c r="H702" s="120"/>
      <c r="I702" s="120"/>
      <c r="J702" s="120"/>
      <c r="K702" s="120"/>
      <c r="L702" s="120"/>
      <c r="M702" s="120"/>
      <c r="N702" s="120"/>
      <c r="O702" s="120"/>
      <c r="P702" s="120"/>
      <c r="Q702" s="120"/>
      <c r="R702" s="46"/>
      <c r="S702" s="107"/>
      <c r="V702" s="45"/>
      <c r="W702" s="45"/>
      <c r="X702" s="45"/>
      <c r="Y702" s="45"/>
    </row>
    <row r="703" spans="1:25" s="42" customFormat="1" x14ac:dyDescent="0.3">
      <c r="A703" s="46"/>
      <c r="B703" s="46"/>
      <c r="C703" s="46"/>
      <c r="D703" s="46"/>
      <c r="E703" s="46"/>
      <c r="F703" s="46"/>
      <c r="G703" s="46"/>
      <c r="H703" s="46"/>
      <c r="I703" s="46"/>
      <c r="J703" s="46"/>
      <c r="K703" s="46"/>
      <c r="L703" s="46"/>
      <c r="M703" s="46"/>
      <c r="N703" s="46"/>
      <c r="O703" s="46"/>
      <c r="P703" s="46"/>
      <c r="Q703" s="46"/>
      <c r="R703" s="46"/>
      <c r="S703" s="46"/>
      <c r="V703" s="45"/>
      <c r="W703" s="45"/>
      <c r="X703" s="45"/>
      <c r="Y703" s="45"/>
    </row>
    <row r="704" spans="1:25" s="42" customFormat="1" x14ac:dyDescent="0.3">
      <c r="A704" s="105" t="s">
        <v>4330</v>
      </c>
      <c r="B704" s="105"/>
      <c r="C704" s="46"/>
      <c r="D704" s="106" t="s">
        <v>4331</v>
      </c>
      <c r="E704" s="106"/>
      <c r="F704" s="106"/>
      <c r="G704" s="106"/>
      <c r="H704" s="106"/>
      <c r="I704" s="106"/>
      <c r="J704" s="106"/>
      <c r="K704" s="106"/>
      <c r="L704" s="106"/>
      <c r="M704" s="106"/>
      <c r="N704" s="106"/>
      <c r="O704" s="106"/>
      <c r="P704" s="106"/>
      <c r="Q704" s="106"/>
      <c r="R704" s="46"/>
      <c r="S704" s="107">
        <v>5.3612463782557294</v>
      </c>
      <c r="V704" s="45"/>
      <c r="W704" s="45"/>
      <c r="X704" s="45"/>
      <c r="Y704" s="45"/>
    </row>
    <row r="705" spans="1:25" s="42" customFormat="1" x14ac:dyDescent="0.3">
      <c r="A705" s="105"/>
      <c r="B705" s="105"/>
      <c r="C705" s="46"/>
      <c r="D705" s="106"/>
      <c r="E705" s="106"/>
      <c r="F705" s="106"/>
      <c r="G705" s="106"/>
      <c r="H705" s="106"/>
      <c r="I705" s="106"/>
      <c r="J705" s="106"/>
      <c r="K705" s="106"/>
      <c r="L705" s="106"/>
      <c r="M705" s="106"/>
      <c r="N705" s="106"/>
      <c r="O705" s="106"/>
      <c r="P705" s="106"/>
      <c r="Q705" s="106"/>
      <c r="R705" s="46"/>
      <c r="S705" s="107"/>
      <c r="V705" s="45"/>
      <c r="W705" s="45"/>
      <c r="X705" s="45"/>
      <c r="Y705" s="45"/>
    </row>
    <row r="706" spans="1:25" s="42" customFormat="1" x14ac:dyDescent="0.3">
      <c r="A706" s="105"/>
      <c r="B706" s="105"/>
      <c r="C706" s="46"/>
      <c r="D706" s="106"/>
      <c r="E706" s="106"/>
      <c r="F706" s="106"/>
      <c r="G706" s="106"/>
      <c r="H706" s="106"/>
      <c r="I706" s="106"/>
      <c r="J706" s="106"/>
      <c r="K706" s="106"/>
      <c r="L706" s="106"/>
      <c r="M706" s="106"/>
      <c r="N706" s="106"/>
      <c r="O706" s="106"/>
      <c r="P706" s="106"/>
      <c r="Q706" s="106"/>
      <c r="R706" s="46"/>
      <c r="S706" s="107"/>
      <c r="V706" s="45"/>
      <c r="W706" s="45"/>
      <c r="X706" s="45"/>
      <c r="Y706" s="45"/>
    </row>
    <row r="707" spans="1:25" s="42" customFormat="1" x14ac:dyDescent="0.3">
      <c r="A707" s="105"/>
      <c r="B707" s="105"/>
      <c r="C707" s="46"/>
      <c r="D707" s="106"/>
      <c r="E707" s="106"/>
      <c r="F707" s="106"/>
      <c r="G707" s="106"/>
      <c r="H707" s="106"/>
      <c r="I707" s="106"/>
      <c r="J707" s="106"/>
      <c r="K707" s="106"/>
      <c r="L707" s="106"/>
      <c r="M707" s="106"/>
      <c r="N707" s="106"/>
      <c r="O707" s="106"/>
      <c r="P707" s="106"/>
      <c r="Q707" s="106"/>
      <c r="R707" s="46"/>
      <c r="S707" s="107"/>
      <c r="V707" s="45"/>
      <c r="W707" s="45"/>
      <c r="X707" s="45"/>
      <c r="Y707" s="45"/>
    </row>
    <row r="708" spans="1:25" s="42" customFormat="1" x14ac:dyDescent="0.3">
      <c r="A708" s="105"/>
      <c r="B708" s="105"/>
      <c r="C708" s="46"/>
      <c r="D708" s="106"/>
      <c r="E708" s="106"/>
      <c r="F708" s="106"/>
      <c r="G708" s="106"/>
      <c r="H708" s="106"/>
      <c r="I708" s="106"/>
      <c r="J708" s="106"/>
      <c r="K708" s="106"/>
      <c r="L708" s="106"/>
      <c r="M708" s="106"/>
      <c r="N708" s="106"/>
      <c r="O708" s="106"/>
      <c r="P708" s="106"/>
      <c r="Q708" s="106"/>
      <c r="R708" s="46"/>
      <c r="S708" s="107"/>
      <c r="V708" s="45"/>
      <c r="W708" s="45"/>
      <c r="X708" s="45"/>
      <c r="Y708" s="45"/>
    </row>
    <row r="709" spans="1:25" s="42" customFormat="1" x14ac:dyDescent="0.3">
      <c r="A709" s="46"/>
      <c r="B709" s="46"/>
      <c r="C709" s="46"/>
      <c r="D709" s="46"/>
      <c r="E709" s="46"/>
      <c r="F709" s="46"/>
      <c r="G709" s="46"/>
      <c r="H709" s="46"/>
      <c r="I709" s="46"/>
      <c r="J709" s="46"/>
      <c r="K709" s="46"/>
      <c r="L709" s="46"/>
      <c r="M709" s="46"/>
      <c r="N709" s="46"/>
      <c r="O709" s="46"/>
      <c r="P709" s="46"/>
      <c r="Q709" s="46"/>
      <c r="R709" s="46"/>
      <c r="S709" s="46"/>
      <c r="V709" s="45"/>
      <c r="W709" s="45"/>
      <c r="X709" s="45"/>
      <c r="Y709" s="45"/>
    </row>
    <row r="710" spans="1:25" s="42" customFormat="1" ht="35.1" customHeight="1" x14ac:dyDescent="0.3">
      <c r="N710" s="108" t="s">
        <v>4332</v>
      </c>
      <c r="O710" s="109"/>
      <c r="P710" s="109"/>
      <c r="Q710" s="110"/>
      <c r="S710" s="57">
        <f>+D680+D686+G680+G686+J680+J686+M680+M686+P680+P686</f>
        <v>14</v>
      </c>
      <c r="V710" s="45"/>
      <c r="W710" s="45"/>
      <c r="X710" s="45"/>
      <c r="Y710" s="45"/>
    </row>
    <row r="711" spans="1:25" s="42" customFormat="1" ht="15" customHeight="1" x14ac:dyDescent="0.3">
      <c r="N711" s="58"/>
      <c r="O711" s="58"/>
      <c r="P711" s="58"/>
      <c r="Q711" s="58"/>
      <c r="S711" s="58"/>
      <c r="V711" s="45"/>
      <c r="W711" s="45"/>
      <c r="X711" s="45"/>
      <c r="Y711" s="45"/>
    </row>
    <row r="712" spans="1:25" s="42" customFormat="1" ht="35.1" customHeight="1" x14ac:dyDescent="0.3">
      <c r="A712" s="45"/>
      <c r="B712" s="45"/>
      <c r="D712" s="45"/>
      <c r="E712" s="45"/>
      <c r="G712" s="45"/>
      <c r="H712" s="45"/>
      <c r="J712" s="45"/>
      <c r="K712" s="45"/>
      <c r="M712" s="45"/>
      <c r="N712" s="108" t="s">
        <v>4333</v>
      </c>
      <c r="O712" s="109"/>
      <c r="P712" s="109"/>
      <c r="Q712" s="110"/>
      <c r="S712" s="59">
        <f>+S704+S692+S686+S680+S698</f>
        <v>20.86513411850337</v>
      </c>
      <c r="V712" s="45"/>
      <c r="W712" s="45"/>
      <c r="X712" s="45"/>
      <c r="Y712" s="45"/>
    </row>
    <row r="716" spans="1:25" s="42" customFormat="1" ht="17.399999999999999" x14ac:dyDescent="0.3">
      <c r="A716" s="60" t="s">
        <v>2030</v>
      </c>
      <c r="B716" s="61"/>
      <c r="C716" s="62"/>
      <c r="D716" s="63">
        <v>2</v>
      </c>
      <c r="E716" s="63">
        <v>3</v>
      </c>
      <c r="F716" s="62"/>
      <c r="G716" s="62"/>
      <c r="H716" s="62"/>
      <c r="I716" s="62"/>
      <c r="J716" s="64">
        <v>6</v>
      </c>
      <c r="K716" s="64">
        <v>7</v>
      </c>
      <c r="L716" s="62"/>
      <c r="M716" s="64">
        <v>8</v>
      </c>
      <c r="N716" s="64">
        <v>9</v>
      </c>
      <c r="O716" s="62"/>
      <c r="P716" s="63">
        <v>10</v>
      </c>
      <c r="Q716" s="63">
        <v>11</v>
      </c>
      <c r="R716" s="62"/>
      <c r="S716" s="62"/>
      <c r="T716" s="62"/>
      <c r="V716" s="45"/>
      <c r="W716" s="45"/>
      <c r="X716" s="45"/>
      <c r="Y716" s="45"/>
    </row>
    <row r="718" spans="1:25" s="42" customFormat="1" x14ac:dyDescent="0.3">
      <c r="B718" s="43"/>
      <c r="V718" s="45"/>
      <c r="W718" s="45"/>
      <c r="X718" s="45"/>
      <c r="Y718" s="45"/>
    </row>
    <row r="719" spans="1:25" s="42" customFormat="1" x14ac:dyDescent="0.3">
      <c r="B719" s="43"/>
      <c r="V719" s="45"/>
      <c r="W719" s="45"/>
      <c r="X719" s="45"/>
      <c r="Y719" s="45"/>
    </row>
    <row r="720" spans="1:25" s="42" customFormat="1" ht="16.8" x14ac:dyDescent="0.3">
      <c r="A720" s="44"/>
      <c r="V720" s="45"/>
      <c r="W720" s="45"/>
      <c r="X720" s="45"/>
      <c r="Y720" s="45"/>
    </row>
    <row r="721" spans="1:25" s="42" customFormat="1" x14ac:dyDescent="0.3">
      <c r="A721" s="45"/>
      <c r="B721" s="43"/>
      <c r="V721" s="45"/>
      <c r="W721" s="45"/>
      <c r="X721" s="45"/>
      <c r="Y721" s="45"/>
    </row>
    <row r="722" spans="1:25" s="42" customFormat="1" x14ac:dyDescent="0.3">
      <c r="A722" s="45"/>
      <c r="B722" s="45"/>
      <c r="V722" s="45"/>
      <c r="W722" s="45"/>
      <c r="X722" s="45"/>
      <c r="Y722" s="45"/>
    </row>
    <row r="723" spans="1:25" s="42" customFormat="1" x14ac:dyDescent="0.3">
      <c r="B723" s="45"/>
      <c r="V723" s="45"/>
      <c r="W723" s="45"/>
      <c r="X723" s="45"/>
      <c r="Y723" s="45"/>
    </row>
    <row r="724" spans="1:25" s="42" customFormat="1" x14ac:dyDescent="0.3">
      <c r="A724" s="46"/>
      <c r="B724" s="47"/>
      <c r="C724" s="46"/>
      <c r="D724" s="46"/>
      <c r="E724" s="46"/>
      <c r="F724" s="46"/>
      <c r="G724" s="46"/>
      <c r="H724" s="46"/>
      <c r="I724" s="46"/>
      <c r="J724" s="46"/>
      <c r="K724" s="46"/>
      <c r="L724" s="46"/>
      <c r="M724" s="46"/>
      <c r="N724" s="46"/>
      <c r="O724" s="46"/>
      <c r="P724" s="46"/>
      <c r="Q724" s="46"/>
      <c r="R724" s="46"/>
      <c r="S724" s="46"/>
      <c r="V724" s="45"/>
      <c r="W724" s="45"/>
      <c r="X724" s="45"/>
      <c r="Y724" s="45"/>
    </row>
    <row r="725" spans="1:25" s="42" customFormat="1" ht="15.6" x14ac:dyDescent="0.3">
      <c r="A725" s="48" t="s">
        <v>4308</v>
      </c>
      <c r="B725" s="49" t="s">
        <v>4309</v>
      </c>
      <c r="C725" s="46"/>
      <c r="D725" s="127" t="s">
        <v>4310</v>
      </c>
      <c r="E725" s="127"/>
      <c r="F725" s="50"/>
      <c r="G725" s="127" t="s">
        <v>4311</v>
      </c>
      <c r="H725" s="127"/>
      <c r="I725" s="50"/>
      <c r="J725" s="127" t="s">
        <v>4312</v>
      </c>
      <c r="K725" s="127"/>
      <c r="L725" s="50"/>
      <c r="M725" s="127" t="s">
        <v>4313</v>
      </c>
      <c r="N725" s="127"/>
      <c r="O725" s="50"/>
      <c r="P725" s="127" t="s">
        <v>4314</v>
      </c>
      <c r="Q725" s="127"/>
      <c r="R725" s="49"/>
      <c r="S725" s="123" t="s">
        <v>4315</v>
      </c>
      <c r="V725" s="45"/>
      <c r="W725" s="45"/>
      <c r="X725" s="45"/>
      <c r="Y725" s="45"/>
    </row>
    <row r="726" spans="1:25" s="42" customFormat="1" ht="15.6" x14ac:dyDescent="0.3">
      <c r="A726" s="48" t="s">
        <v>4316</v>
      </c>
      <c r="B726" s="47"/>
      <c r="C726" s="46"/>
      <c r="D726" s="127"/>
      <c r="E726" s="127"/>
      <c r="F726" s="50"/>
      <c r="G726" s="127"/>
      <c r="H726" s="127"/>
      <c r="I726" s="50"/>
      <c r="J726" s="127"/>
      <c r="K726" s="127"/>
      <c r="L726" s="50"/>
      <c r="M726" s="127"/>
      <c r="N726" s="127"/>
      <c r="O726" s="50"/>
      <c r="P726" s="127"/>
      <c r="Q726" s="127"/>
      <c r="R726" s="49"/>
      <c r="S726" s="123"/>
      <c r="V726" s="45"/>
      <c r="W726" s="45"/>
      <c r="X726" s="45"/>
      <c r="Y726" s="45"/>
    </row>
    <row r="727" spans="1:25" s="42" customFormat="1" x14ac:dyDescent="0.3">
      <c r="A727" s="46"/>
      <c r="B727" s="47"/>
      <c r="C727" s="46"/>
      <c r="D727" s="127"/>
      <c r="E727" s="127"/>
      <c r="F727" s="50"/>
      <c r="G727" s="127"/>
      <c r="H727" s="127"/>
      <c r="I727" s="50"/>
      <c r="J727" s="127"/>
      <c r="K727" s="127"/>
      <c r="L727" s="50"/>
      <c r="M727" s="127"/>
      <c r="N727" s="127"/>
      <c r="O727" s="50"/>
      <c r="P727" s="127"/>
      <c r="Q727" s="127"/>
      <c r="R727" s="49"/>
      <c r="S727" s="123"/>
      <c r="V727" s="45"/>
      <c r="W727" s="45"/>
      <c r="X727" s="45"/>
      <c r="Y727" s="45"/>
    </row>
    <row r="728" spans="1:25" s="42" customFormat="1" x14ac:dyDescent="0.3">
      <c r="A728" s="124" t="s">
        <v>4341</v>
      </c>
      <c r="B728" s="125" t="str">
        <f>+A716</f>
        <v>MERIDA</v>
      </c>
      <c r="C728" s="46"/>
      <c r="D728" s="51" t="s">
        <v>4317</v>
      </c>
      <c r="E728" s="51" t="s">
        <v>4318</v>
      </c>
      <c r="F728" s="52"/>
      <c r="G728" s="51" t="s">
        <v>4317</v>
      </c>
      <c r="H728" s="51" t="s">
        <v>4318</v>
      </c>
      <c r="I728" s="52"/>
      <c r="J728" s="51" t="s">
        <v>4317</v>
      </c>
      <c r="K728" s="51" t="s">
        <v>4318</v>
      </c>
      <c r="L728" s="52"/>
      <c r="M728" s="51" t="s">
        <v>4317</v>
      </c>
      <c r="N728" s="51" t="s">
        <v>4318</v>
      </c>
      <c r="O728" s="52"/>
      <c r="P728" s="51" t="s">
        <v>4317</v>
      </c>
      <c r="Q728" s="51" t="s">
        <v>4318</v>
      </c>
      <c r="R728" s="52"/>
      <c r="S728" s="51" t="s">
        <v>4315</v>
      </c>
      <c r="V728" s="45"/>
      <c r="W728" s="45"/>
      <c r="X728" s="45"/>
      <c r="Y728" s="45"/>
    </row>
    <row r="729" spans="1:25" s="42" customFormat="1" x14ac:dyDescent="0.3">
      <c r="A729" s="124"/>
      <c r="B729" s="126"/>
      <c r="C729" s="46"/>
      <c r="D729" s="51" t="s">
        <v>4319</v>
      </c>
      <c r="E729" s="51" t="s">
        <v>4320</v>
      </c>
      <c r="F729" s="52"/>
      <c r="G729" s="51" t="s">
        <v>4321</v>
      </c>
      <c r="H729" s="51" t="s">
        <v>4320</v>
      </c>
      <c r="I729" s="52"/>
      <c r="J729" s="51" t="s">
        <v>4322</v>
      </c>
      <c r="K729" s="51" t="s">
        <v>4320</v>
      </c>
      <c r="L729" s="52"/>
      <c r="M729" s="51" t="s">
        <v>4323</v>
      </c>
      <c r="N729" s="51" t="s">
        <v>4320</v>
      </c>
      <c r="O729" s="52"/>
      <c r="P729" s="51" t="s">
        <v>4324</v>
      </c>
      <c r="Q729" s="51" t="s">
        <v>4320</v>
      </c>
      <c r="R729" s="52"/>
      <c r="S729" s="51" t="s">
        <v>4320</v>
      </c>
      <c r="V729" s="45"/>
      <c r="W729" s="45"/>
      <c r="X729" s="45"/>
      <c r="Y729" s="45"/>
    </row>
    <row r="730" spans="1:25" s="42" customFormat="1" x14ac:dyDescent="0.3">
      <c r="A730" s="46"/>
      <c r="B730" s="46"/>
      <c r="C730" s="46"/>
      <c r="D730" s="46"/>
      <c r="E730" s="46"/>
      <c r="F730" s="46"/>
      <c r="G730" s="46"/>
      <c r="H730" s="46"/>
      <c r="I730" s="46"/>
      <c r="J730" s="46"/>
      <c r="K730" s="46"/>
      <c r="L730" s="46"/>
      <c r="M730" s="46"/>
      <c r="N730" s="46"/>
      <c r="O730" s="46"/>
      <c r="P730" s="46"/>
      <c r="Q730" s="46"/>
      <c r="R730" s="46"/>
      <c r="S730" s="46"/>
      <c r="V730" s="45"/>
      <c r="W730" s="45"/>
      <c r="X730" s="45"/>
      <c r="Y730" s="45"/>
    </row>
    <row r="731" spans="1:25" s="42" customFormat="1" x14ac:dyDescent="0.3">
      <c r="A731" s="122" t="s">
        <v>4325</v>
      </c>
      <c r="B731" s="122"/>
      <c r="C731" s="46"/>
      <c r="D731" s="121">
        <v>6</v>
      </c>
      <c r="E731" s="107">
        <v>9.7558499964800003</v>
      </c>
      <c r="F731" s="46"/>
      <c r="G731" s="121">
        <v>9</v>
      </c>
      <c r="H731" s="107">
        <v>1.7810866804050001</v>
      </c>
      <c r="I731" s="46"/>
      <c r="J731" s="121">
        <v>0</v>
      </c>
      <c r="K731" s="107">
        <v>0</v>
      </c>
      <c r="L731" s="46"/>
      <c r="M731" s="121">
        <v>0</v>
      </c>
      <c r="N731" s="107">
        <v>0</v>
      </c>
      <c r="O731" s="46"/>
      <c r="P731" s="121">
        <v>2</v>
      </c>
      <c r="Q731" s="107">
        <v>1.27705</v>
      </c>
      <c r="R731" s="46"/>
      <c r="S731" s="107">
        <f>E731+H731+K731+N731+Q731</f>
        <v>12.813986676885001</v>
      </c>
      <c r="V731" s="45"/>
      <c r="W731" s="45"/>
      <c r="X731" s="45"/>
      <c r="Y731" s="45"/>
    </row>
    <row r="732" spans="1:25" s="42" customFormat="1" x14ac:dyDescent="0.3">
      <c r="A732" s="122"/>
      <c r="B732" s="122"/>
      <c r="C732" s="46"/>
      <c r="D732" s="121"/>
      <c r="E732" s="107"/>
      <c r="F732" s="46"/>
      <c r="G732" s="121"/>
      <c r="H732" s="107"/>
      <c r="I732" s="46"/>
      <c r="J732" s="121"/>
      <c r="K732" s="107"/>
      <c r="L732" s="46"/>
      <c r="M732" s="121"/>
      <c r="N732" s="107"/>
      <c r="O732" s="46"/>
      <c r="P732" s="121"/>
      <c r="Q732" s="107"/>
      <c r="R732" s="46"/>
      <c r="S732" s="107"/>
      <c r="V732" s="45"/>
      <c r="W732" s="45"/>
      <c r="X732" s="45"/>
      <c r="Y732" s="45"/>
    </row>
    <row r="733" spans="1:25" s="42" customFormat="1" x14ac:dyDescent="0.3">
      <c r="A733" s="122"/>
      <c r="B733" s="122"/>
      <c r="C733" s="46"/>
      <c r="D733" s="121"/>
      <c r="E733" s="107"/>
      <c r="F733" s="46"/>
      <c r="G733" s="121"/>
      <c r="H733" s="107"/>
      <c r="I733" s="46"/>
      <c r="J733" s="121"/>
      <c r="K733" s="107"/>
      <c r="L733" s="46"/>
      <c r="M733" s="121"/>
      <c r="N733" s="107"/>
      <c r="O733" s="46"/>
      <c r="P733" s="121"/>
      <c r="Q733" s="107"/>
      <c r="R733" s="46"/>
      <c r="S733" s="107"/>
      <c r="V733" s="45"/>
      <c r="W733" s="45"/>
      <c r="X733" s="45"/>
      <c r="Y733" s="45"/>
    </row>
    <row r="734" spans="1:25" s="42" customFormat="1" x14ac:dyDescent="0.3">
      <c r="A734" s="122"/>
      <c r="B734" s="122"/>
      <c r="C734" s="46"/>
      <c r="D734" s="121"/>
      <c r="E734" s="107"/>
      <c r="F734" s="46"/>
      <c r="G734" s="121"/>
      <c r="H734" s="107"/>
      <c r="I734" s="46"/>
      <c r="J734" s="121"/>
      <c r="K734" s="107"/>
      <c r="L734" s="46"/>
      <c r="M734" s="121"/>
      <c r="N734" s="107"/>
      <c r="O734" s="46"/>
      <c r="P734" s="121"/>
      <c r="Q734" s="107"/>
      <c r="R734" s="46"/>
      <c r="S734" s="107"/>
      <c r="V734" s="45"/>
      <c r="W734" s="45"/>
      <c r="X734" s="45"/>
      <c r="Y734" s="45"/>
    </row>
    <row r="735" spans="1:25" s="42" customFormat="1" x14ac:dyDescent="0.3">
      <c r="A735" s="122"/>
      <c r="B735" s="122"/>
      <c r="C735" s="46"/>
      <c r="D735" s="121"/>
      <c r="E735" s="107"/>
      <c r="F735" s="46"/>
      <c r="G735" s="121"/>
      <c r="H735" s="107"/>
      <c r="I735" s="46"/>
      <c r="J735" s="121"/>
      <c r="K735" s="107"/>
      <c r="L735" s="46"/>
      <c r="M735" s="121"/>
      <c r="N735" s="107"/>
      <c r="O735" s="46"/>
      <c r="P735" s="121"/>
      <c r="Q735" s="107"/>
      <c r="R735" s="46"/>
      <c r="S735" s="107"/>
      <c r="V735" s="45"/>
      <c r="W735" s="45"/>
      <c r="X735" s="45"/>
      <c r="Y735" s="45"/>
    </row>
    <row r="736" spans="1:25" s="42" customFormat="1" x14ac:dyDescent="0.3">
      <c r="A736" s="53"/>
      <c r="B736" s="53"/>
      <c r="C736" s="46"/>
      <c r="D736" s="46"/>
      <c r="E736" s="46"/>
      <c r="F736" s="46"/>
      <c r="G736" s="46"/>
      <c r="H736" s="46"/>
      <c r="I736" s="46"/>
      <c r="J736" s="46"/>
      <c r="K736" s="46"/>
      <c r="L736" s="46"/>
      <c r="M736" s="46"/>
      <c r="N736" s="46"/>
      <c r="O736" s="46"/>
      <c r="P736" s="46"/>
      <c r="Q736" s="46"/>
      <c r="R736" s="46"/>
      <c r="S736" s="46"/>
      <c r="V736" s="45"/>
      <c r="W736" s="45"/>
      <c r="X736" s="45"/>
      <c r="Y736" s="45"/>
    </row>
    <row r="737" spans="1:25" s="42" customFormat="1" x14ac:dyDescent="0.3">
      <c r="A737" s="122" t="s">
        <v>4326</v>
      </c>
      <c r="B737" s="122"/>
      <c r="C737" s="46"/>
      <c r="D737" s="121">
        <v>2</v>
      </c>
      <c r="E737" s="107">
        <v>1.2051000000000001</v>
      </c>
      <c r="F737" s="46"/>
      <c r="G737" s="121">
        <v>0</v>
      </c>
      <c r="H737" s="107">
        <v>0</v>
      </c>
      <c r="I737" s="46"/>
      <c r="J737" s="121">
        <v>5</v>
      </c>
      <c r="K737" s="107">
        <v>1.176105</v>
      </c>
      <c r="L737" s="46"/>
      <c r="M737" s="121">
        <v>1</v>
      </c>
      <c r="N737" s="107">
        <v>0.52258271999999995</v>
      </c>
      <c r="O737" s="46"/>
      <c r="P737" s="121">
        <v>0</v>
      </c>
      <c r="Q737" s="107">
        <v>0</v>
      </c>
      <c r="R737" s="46"/>
      <c r="S737" s="107">
        <f>E737+H737+K737+N737+Q737</f>
        <v>2.90378772</v>
      </c>
      <c r="V737" s="45"/>
      <c r="W737" s="45"/>
      <c r="X737" s="45"/>
      <c r="Y737" s="45"/>
    </row>
    <row r="738" spans="1:25" s="42" customFormat="1" x14ac:dyDescent="0.3">
      <c r="A738" s="122"/>
      <c r="B738" s="122"/>
      <c r="C738" s="46"/>
      <c r="D738" s="121"/>
      <c r="E738" s="107"/>
      <c r="F738" s="46"/>
      <c r="G738" s="121"/>
      <c r="H738" s="107"/>
      <c r="I738" s="46"/>
      <c r="J738" s="121"/>
      <c r="K738" s="107"/>
      <c r="L738" s="46"/>
      <c r="M738" s="121"/>
      <c r="N738" s="107"/>
      <c r="O738" s="46"/>
      <c r="P738" s="121"/>
      <c r="Q738" s="107"/>
      <c r="R738" s="46"/>
      <c r="S738" s="107"/>
      <c r="V738" s="45"/>
      <c r="W738" s="45"/>
      <c r="X738" s="45"/>
      <c r="Y738" s="45"/>
    </row>
    <row r="739" spans="1:25" s="42" customFormat="1" x14ac:dyDescent="0.3">
      <c r="A739" s="122"/>
      <c r="B739" s="122"/>
      <c r="C739" s="46"/>
      <c r="D739" s="121"/>
      <c r="E739" s="107"/>
      <c r="F739" s="46"/>
      <c r="G739" s="121"/>
      <c r="H739" s="107"/>
      <c r="I739" s="46"/>
      <c r="J739" s="121"/>
      <c r="K739" s="107"/>
      <c r="L739" s="46"/>
      <c r="M739" s="121"/>
      <c r="N739" s="107"/>
      <c r="O739" s="46"/>
      <c r="P739" s="121"/>
      <c r="Q739" s="107"/>
      <c r="R739" s="46"/>
      <c r="S739" s="107"/>
      <c r="V739" s="45"/>
      <c r="W739" s="45"/>
      <c r="X739" s="45"/>
      <c r="Y739" s="45"/>
    </row>
    <row r="740" spans="1:25" s="42" customFormat="1" x14ac:dyDescent="0.3">
      <c r="A740" s="122"/>
      <c r="B740" s="122"/>
      <c r="C740" s="46"/>
      <c r="D740" s="121"/>
      <c r="E740" s="107"/>
      <c r="F740" s="46"/>
      <c r="G740" s="121"/>
      <c r="H740" s="107"/>
      <c r="I740" s="46"/>
      <c r="J740" s="121"/>
      <c r="K740" s="107"/>
      <c r="L740" s="46"/>
      <c r="M740" s="121"/>
      <c r="N740" s="107"/>
      <c r="O740" s="46"/>
      <c r="P740" s="121"/>
      <c r="Q740" s="107"/>
      <c r="R740" s="46"/>
      <c r="S740" s="107"/>
      <c r="V740" s="45"/>
      <c r="W740" s="45"/>
      <c r="X740" s="45"/>
      <c r="Y740" s="45"/>
    </row>
    <row r="741" spans="1:25" s="42" customFormat="1" x14ac:dyDescent="0.3">
      <c r="A741" s="122"/>
      <c r="B741" s="122"/>
      <c r="C741" s="46"/>
      <c r="D741" s="121"/>
      <c r="E741" s="107"/>
      <c r="F741" s="46"/>
      <c r="G741" s="121"/>
      <c r="H741" s="107"/>
      <c r="I741" s="46"/>
      <c r="J741" s="121"/>
      <c r="K741" s="107"/>
      <c r="L741" s="46"/>
      <c r="M741" s="121"/>
      <c r="N741" s="107"/>
      <c r="O741" s="46"/>
      <c r="P741" s="121"/>
      <c r="Q741" s="107"/>
      <c r="R741" s="46"/>
      <c r="S741" s="107"/>
      <c r="V741" s="45"/>
      <c r="W741" s="45"/>
      <c r="X741" s="45"/>
      <c r="Y741" s="45"/>
    </row>
    <row r="742" spans="1:25" s="42" customFormat="1" x14ac:dyDescent="0.3">
      <c r="A742" s="46"/>
      <c r="B742" s="46"/>
      <c r="C742" s="46"/>
      <c r="D742" s="46"/>
      <c r="E742" s="46"/>
      <c r="F742" s="46"/>
      <c r="G742" s="46"/>
      <c r="H742" s="46"/>
      <c r="I742" s="46"/>
      <c r="J742" s="46"/>
      <c r="K742" s="46"/>
      <c r="L742" s="46"/>
      <c r="M742" s="46"/>
      <c r="N742" s="46"/>
      <c r="O742" s="46"/>
      <c r="P742" s="46"/>
      <c r="Q742" s="46"/>
      <c r="R742" s="46"/>
      <c r="S742" s="46"/>
      <c r="V742" s="45"/>
      <c r="W742" s="45"/>
      <c r="X742" s="45"/>
      <c r="Y742" s="45"/>
    </row>
    <row r="743" spans="1:25" s="42" customFormat="1" ht="15" customHeight="1" x14ac:dyDescent="0.3">
      <c r="A743" s="105" t="s">
        <v>4327</v>
      </c>
      <c r="B743" s="105"/>
      <c r="C743" s="46"/>
      <c r="D743" s="111" t="s">
        <v>4360</v>
      </c>
      <c r="E743" s="112"/>
      <c r="F743" s="112"/>
      <c r="G743" s="112"/>
      <c r="H743" s="112"/>
      <c r="I743" s="112"/>
      <c r="J743" s="112"/>
      <c r="K743" s="112"/>
      <c r="L743" s="112"/>
      <c r="M743" s="112"/>
      <c r="N743" s="112"/>
      <c r="O743" s="112"/>
      <c r="P743" s="112"/>
      <c r="Q743" s="113"/>
      <c r="R743" s="46"/>
      <c r="S743" s="107">
        <v>2.1124999999999998</v>
      </c>
      <c r="V743" s="45"/>
      <c r="W743" s="45"/>
      <c r="X743" s="45"/>
      <c r="Y743" s="45"/>
    </row>
    <row r="744" spans="1:25" s="42" customFormat="1" ht="15" customHeight="1" x14ac:dyDescent="0.3">
      <c r="A744" s="105"/>
      <c r="B744" s="105"/>
      <c r="C744" s="46"/>
      <c r="D744" s="114"/>
      <c r="E744" s="115"/>
      <c r="F744" s="115"/>
      <c r="G744" s="115"/>
      <c r="H744" s="115"/>
      <c r="I744" s="115"/>
      <c r="J744" s="115"/>
      <c r="K744" s="115"/>
      <c r="L744" s="115"/>
      <c r="M744" s="115"/>
      <c r="N744" s="115"/>
      <c r="O744" s="115"/>
      <c r="P744" s="115"/>
      <c r="Q744" s="116"/>
      <c r="R744" s="46"/>
      <c r="S744" s="107"/>
      <c r="V744" s="45"/>
      <c r="W744" s="45"/>
      <c r="X744" s="45"/>
      <c r="Y744" s="45"/>
    </row>
    <row r="745" spans="1:25" s="42" customFormat="1" ht="15" customHeight="1" x14ac:dyDescent="0.3">
      <c r="A745" s="105"/>
      <c r="B745" s="105"/>
      <c r="C745" s="46"/>
      <c r="D745" s="114"/>
      <c r="E745" s="115"/>
      <c r="F745" s="115"/>
      <c r="G745" s="115"/>
      <c r="H745" s="115"/>
      <c r="I745" s="115"/>
      <c r="J745" s="115"/>
      <c r="K745" s="115"/>
      <c r="L745" s="115"/>
      <c r="M745" s="115"/>
      <c r="N745" s="115"/>
      <c r="O745" s="115"/>
      <c r="P745" s="115"/>
      <c r="Q745" s="116"/>
      <c r="R745" s="46"/>
      <c r="S745" s="107"/>
      <c r="V745" s="45"/>
      <c r="W745" s="45"/>
      <c r="X745" s="45"/>
      <c r="Y745" s="45"/>
    </row>
    <row r="746" spans="1:25" s="42" customFormat="1" ht="15" customHeight="1" x14ac:dyDescent="0.3">
      <c r="A746" s="105"/>
      <c r="B746" s="105"/>
      <c r="C746" s="46"/>
      <c r="D746" s="114"/>
      <c r="E746" s="115"/>
      <c r="F746" s="115"/>
      <c r="G746" s="115"/>
      <c r="H746" s="115"/>
      <c r="I746" s="115"/>
      <c r="J746" s="115"/>
      <c r="K746" s="115"/>
      <c r="L746" s="115"/>
      <c r="M746" s="115"/>
      <c r="N746" s="115"/>
      <c r="O746" s="115"/>
      <c r="P746" s="115"/>
      <c r="Q746" s="116"/>
      <c r="R746" s="46"/>
      <c r="S746" s="107"/>
      <c r="V746" s="45"/>
      <c r="W746" s="45"/>
      <c r="X746" s="45"/>
      <c r="Y746" s="45"/>
    </row>
    <row r="747" spans="1:25" s="42" customFormat="1" ht="15" customHeight="1" x14ac:dyDescent="0.3">
      <c r="A747" s="105"/>
      <c r="B747" s="105"/>
      <c r="C747" s="46"/>
      <c r="D747" s="117"/>
      <c r="E747" s="118"/>
      <c r="F747" s="118"/>
      <c r="G747" s="118"/>
      <c r="H747" s="118"/>
      <c r="I747" s="118"/>
      <c r="J747" s="118"/>
      <c r="K747" s="118"/>
      <c r="L747" s="118"/>
      <c r="M747" s="118"/>
      <c r="N747" s="118"/>
      <c r="O747" s="118"/>
      <c r="P747" s="118"/>
      <c r="Q747" s="119"/>
      <c r="R747" s="46"/>
      <c r="S747" s="107"/>
      <c r="V747" s="45"/>
      <c r="W747" s="45"/>
      <c r="X747" s="45"/>
      <c r="Y747" s="45"/>
    </row>
    <row r="748" spans="1:25" s="42" customFormat="1" x14ac:dyDescent="0.3">
      <c r="A748" s="54"/>
      <c r="B748" s="54"/>
      <c r="C748" s="46"/>
      <c r="D748" s="55"/>
      <c r="E748" s="55"/>
      <c r="F748" s="55"/>
      <c r="G748" s="55"/>
      <c r="H748" s="55"/>
      <c r="I748" s="55"/>
      <c r="J748" s="55"/>
      <c r="K748" s="55"/>
      <c r="L748" s="55"/>
      <c r="M748" s="55"/>
      <c r="N748" s="55"/>
      <c r="O748" s="55"/>
      <c r="P748" s="55"/>
      <c r="Q748" s="55"/>
      <c r="R748" s="46"/>
      <c r="S748" s="56"/>
      <c r="V748" s="45"/>
      <c r="W748" s="45"/>
      <c r="X748" s="45"/>
      <c r="Y748" s="45"/>
    </row>
    <row r="749" spans="1:25" s="42" customFormat="1" ht="15" customHeight="1" x14ac:dyDescent="0.3">
      <c r="A749" s="105" t="s">
        <v>4328</v>
      </c>
      <c r="B749" s="105"/>
      <c r="C749" s="46"/>
      <c r="D749" s="120" t="s">
        <v>4329</v>
      </c>
      <c r="E749" s="120"/>
      <c r="F749" s="120"/>
      <c r="G749" s="120"/>
      <c r="H749" s="120"/>
      <c r="I749" s="120"/>
      <c r="J749" s="120"/>
      <c r="K749" s="120"/>
      <c r="L749" s="120"/>
      <c r="M749" s="120"/>
      <c r="N749" s="120"/>
      <c r="O749" s="120"/>
      <c r="P749" s="120"/>
      <c r="Q749" s="120"/>
      <c r="R749" s="46"/>
      <c r="S749" s="107">
        <v>0.40972407600000005</v>
      </c>
      <c r="V749" s="45"/>
      <c r="W749" s="45"/>
      <c r="X749" s="45"/>
      <c r="Y749" s="45"/>
    </row>
    <row r="750" spans="1:25" s="42" customFormat="1" ht="15" customHeight="1" x14ac:dyDescent="0.3">
      <c r="A750" s="105"/>
      <c r="B750" s="105"/>
      <c r="C750" s="46"/>
      <c r="D750" s="120"/>
      <c r="E750" s="120"/>
      <c r="F750" s="120"/>
      <c r="G750" s="120"/>
      <c r="H750" s="120"/>
      <c r="I750" s="120"/>
      <c r="J750" s="120"/>
      <c r="K750" s="120"/>
      <c r="L750" s="120"/>
      <c r="M750" s="120"/>
      <c r="N750" s="120"/>
      <c r="O750" s="120"/>
      <c r="P750" s="120"/>
      <c r="Q750" s="120"/>
      <c r="R750" s="46"/>
      <c r="S750" s="107"/>
      <c r="V750" s="45"/>
      <c r="W750" s="45"/>
      <c r="X750" s="45"/>
      <c r="Y750" s="45"/>
    </row>
    <row r="751" spans="1:25" s="42" customFormat="1" ht="15" customHeight="1" x14ac:dyDescent="0.3">
      <c r="A751" s="105"/>
      <c r="B751" s="105"/>
      <c r="C751" s="46"/>
      <c r="D751" s="120"/>
      <c r="E751" s="120"/>
      <c r="F751" s="120"/>
      <c r="G751" s="120"/>
      <c r="H751" s="120"/>
      <c r="I751" s="120"/>
      <c r="J751" s="120"/>
      <c r="K751" s="120"/>
      <c r="L751" s="120"/>
      <c r="M751" s="120"/>
      <c r="N751" s="120"/>
      <c r="O751" s="120"/>
      <c r="P751" s="120"/>
      <c r="Q751" s="120"/>
      <c r="R751" s="46"/>
      <c r="S751" s="107"/>
      <c r="V751" s="45"/>
      <c r="W751" s="45"/>
      <c r="X751" s="45"/>
      <c r="Y751" s="45"/>
    </row>
    <row r="752" spans="1:25" s="42" customFormat="1" ht="15" customHeight="1" x14ac:dyDescent="0.3">
      <c r="A752" s="105"/>
      <c r="B752" s="105"/>
      <c r="C752" s="46"/>
      <c r="D752" s="120"/>
      <c r="E752" s="120"/>
      <c r="F752" s="120"/>
      <c r="G752" s="120"/>
      <c r="H752" s="120"/>
      <c r="I752" s="120"/>
      <c r="J752" s="120"/>
      <c r="K752" s="120"/>
      <c r="L752" s="120"/>
      <c r="M752" s="120"/>
      <c r="N752" s="120"/>
      <c r="O752" s="120"/>
      <c r="P752" s="120"/>
      <c r="Q752" s="120"/>
      <c r="R752" s="46"/>
      <c r="S752" s="107"/>
      <c r="V752" s="45"/>
      <c r="W752" s="45"/>
      <c r="X752" s="45"/>
      <c r="Y752" s="45"/>
    </row>
    <row r="753" spans="1:25" s="42" customFormat="1" ht="15" customHeight="1" x14ac:dyDescent="0.3">
      <c r="A753" s="105"/>
      <c r="B753" s="105"/>
      <c r="C753" s="46"/>
      <c r="D753" s="120"/>
      <c r="E753" s="120"/>
      <c r="F753" s="120"/>
      <c r="G753" s="120"/>
      <c r="H753" s="120"/>
      <c r="I753" s="120"/>
      <c r="J753" s="120"/>
      <c r="K753" s="120"/>
      <c r="L753" s="120"/>
      <c r="M753" s="120"/>
      <c r="N753" s="120"/>
      <c r="O753" s="120"/>
      <c r="P753" s="120"/>
      <c r="Q753" s="120"/>
      <c r="R753" s="46"/>
      <c r="S753" s="107"/>
      <c r="V753" s="45"/>
      <c r="W753" s="45"/>
      <c r="X753" s="45"/>
      <c r="Y753" s="45"/>
    </row>
    <row r="754" spans="1:25" s="42" customFormat="1" x14ac:dyDescent="0.3">
      <c r="A754" s="46"/>
      <c r="B754" s="46"/>
      <c r="C754" s="46"/>
      <c r="D754" s="46"/>
      <c r="E754" s="46"/>
      <c r="F754" s="46"/>
      <c r="G754" s="46"/>
      <c r="H754" s="46"/>
      <c r="I754" s="46"/>
      <c r="J754" s="46"/>
      <c r="K754" s="46"/>
      <c r="L754" s="46"/>
      <c r="M754" s="46"/>
      <c r="N754" s="46"/>
      <c r="O754" s="46"/>
      <c r="P754" s="46"/>
      <c r="Q754" s="46"/>
      <c r="R754" s="46"/>
      <c r="S754" s="46"/>
      <c r="V754" s="45"/>
      <c r="W754" s="45"/>
      <c r="X754" s="45"/>
      <c r="Y754" s="45"/>
    </row>
    <row r="755" spans="1:25" s="42" customFormat="1" x14ac:dyDescent="0.3">
      <c r="A755" s="105" t="s">
        <v>4330</v>
      </c>
      <c r="B755" s="105"/>
      <c r="C755" s="46"/>
      <c r="D755" s="106" t="s">
        <v>4331</v>
      </c>
      <c r="E755" s="106"/>
      <c r="F755" s="106"/>
      <c r="G755" s="106"/>
      <c r="H755" s="106"/>
      <c r="I755" s="106"/>
      <c r="J755" s="106"/>
      <c r="K755" s="106"/>
      <c r="L755" s="106"/>
      <c r="M755" s="106"/>
      <c r="N755" s="106"/>
      <c r="O755" s="106"/>
      <c r="P755" s="106"/>
      <c r="Q755" s="106"/>
      <c r="R755" s="46"/>
      <c r="S755" s="107">
        <v>5.4408156026853591</v>
      </c>
      <c r="V755" s="45"/>
      <c r="W755" s="45"/>
      <c r="X755" s="45"/>
      <c r="Y755" s="45"/>
    </row>
    <row r="756" spans="1:25" s="42" customFormat="1" x14ac:dyDescent="0.3">
      <c r="A756" s="105"/>
      <c r="B756" s="105"/>
      <c r="C756" s="46"/>
      <c r="D756" s="106"/>
      <c r="E756" s="106"/>
      <c r="F756" s="106"/>
      <c r="G756" s="106"/>
      <c r="H756" s="106"/>
      <c r="I756" s="106"/>
      <c r="J756" s="106"/>
      <c r="K756" s="106"/>
      <c r="L756" s="106"/>
      <c r="M756" s="106"/>
      <c r="N756" s="106"/>
      <c r="O756" s="106"/>
      <c r="P756" s="106"/>
      <c r="Q756" s="106"/>
      <c r="R756" s="46"/>
      <c r="S756" s="107"/>
      <c r="V756" s="45"/>
      <c r="W756" s="45"/>
      <c r="X756" s="45"/>
      <c r="Y756" s="45"/>
    </row>
    <row r="757" spans="1:25" s="42" customFormat="1" x14ac:dyDescent="0.3">
      <c r="A757" s="105"/>
      <c r="B757" s="105"/>
      <c r="C757" s="46"/>
      <c r="D757" s="106"/>
      <c r="E757" s="106"/>
      <c r="F757" s="106"/>
      <c r="G757" s="106"/>
      <c r="H757" s="106"/>
      <c r="I757" s="106"/>
      <c r="J757" s="106"/>
      <c r="K757" s="106"/>
      <c r="L757" s="106"/>
      <c r="M757" s="106"/>
      <c r="N757" s="106"/>
      <c r="O757" s="106"/>
      <c r="P757" s="106"/>
      <c r="Q757" s="106"/>
      <c r="R757" s="46"/>
      <c r="S757" s="107"/>
      <c r="V757" s="45"/>
      <c r="W757" s="45"/>
      <c r="X757" s="45"/>
      <c r="Y757" s="45"/>
    </row>
    <row r="758" spans="1:25" s="42" customFormat="1" x14ac:dyDescent="0.3">
      <c r="A758" s="105"/>
      <c r="B758" s="105"/>
      <c r="C758" s="46"/>
      <c r="D758" s="106"/>
      <c r="E758" s="106"/>
      <c r="F758" s="106"/>
      <c r="G758" s="106"/>
      <c r="H758" s="106"/>
      <c r="I758" s="106"/>
      <c r="J758" s="106"/>
      <c r="K758" s="106"/>
      <c r="L758" s="106"/>
      <c r="M758" s="106"/>
      <c r="N758" s="106"/>
      <c r="O758" s="106"/>
      <c r="P758" s="106"/>
      <c r="Q758" s="106"/>
      <c r="R758" s="46"/>
      <c r="S758" s="107"/>
      <c r="V758" s="45"/>
      <c r="W758" s="45"/>
      <c r="X758" s="45"/>
      <c r="Y758" s="45"/>
    </row>
    <row r="759" spans="1:25" s="42" customFormat="1" x14ac:dyDescent="0.3">
      <c r="A759" s="105"/>
      <c r="B759" s="105"/>
      <c r="C759" s="46"/>
      <c r="D759" s="106"/>
      <c r="E759" s="106"/>
      <c r="F759" s="106"/>
      <c r="G759" s="106"/>
      <c r="H759" s="106"/>
      <c r="I759" s="106"/>
      <c r="J759" s="106"/>
      <c r="K759" s="106"/>
      <c r="L759" s="106"/>
      <c r="M759" s="106"/>
      <c r="N759" s="106"/>
      <c r="O759" s="106"/>
      <c r="P759" s="106"/>
      <c r="Q759" s="106"/>
      <c r="R759" s="46"/>
      <c r="S759" s="107"/>
      <c r="V759" s="45"/>
      <c r="W759" s="45"/>
      <c r="X759" s="45"/>
      <c r="Y759" s="45"/>
    </row>
    <row r="760" spans="1:25" s="42" customFormat="1" x14ac:dyDescent="0.3">
      <c r="A760" s="46"/>
      <c r="B760" s="46"/>
      <c r="C760" s="46"/>
      <c r="D760" s="46"/>
      <c r="E760" s="46"/>
      <c r="F760" s="46"/>
      <c r="G760" s="46"/>
      <c r="H760" s="46"/>
      <c r="I760" s="46"/>
      <c r="J760" s="46"/>
      <c r="K760" s="46"/>
      <c r="L760" s="46"/>
      <c r="M760" s="46"/>
      <c r="N760" s="46"/>
      <c r="O760" s="46"/>
      <c r="P760" s="46"/>
      <c r="Q760" s="46"/>
      <c r="R760" s="46"/>
      <c r="S760" s="46"/>
      <c r="V760" s="45"/>
      <c r="W760" s="45"/>
      <c r="X760" s="45"/>
      <c r="Y760" s="45"/>
    </row>
    <row r="761" spans="1:25" s="42" customFormat="1" ht="35.1" customHeight="1" x14ac:dyDescent="0.3">
      <c r="N761" s="108" t="s">
        <v>4332</v>
      </c>
      <c r="O761" s="109"/>
      <c r="P761" s="109"/>
      <c r="Q761" s="110"/>
      <c r="S761" s="57">
        <f>+D731+D737+G731+G737+J731+J737+M731+M737+P731+P737</f>
        <v>25</v>
      </c>
      <c r="V761" s="45"/>
      <c r="W761" s="45"/>
      <c r="X761" s="45"/>
      <c r="Y761" s="45"/>
    </row>
    <row r="762" spans="1:25" s="42" customFormat="1" ht="15" customHeight="1" x14ac:dyDescent="0.3">
      <c r="N762" s="58"/>
      <c r="O762" s="58"/>
      <c r="P762" s="58"/>
      <c r="Q762" s="58"/>
      <c r="S762" s="58"/>
      <c r="V762" s="45"/>
      <c r="W762" s="45"/>
      <c r="X762" s="45"/>
      <c r="Y762" s="45"/>
    </row>
    <row r="763" spans="1:25" s="42" customFormat="1" ht="35.1" customHeight="1" x14ac:dyDescent="0.3">
      <c r="A763" s="45"/>
      <c r="B763" s="45"/>
      <c r="D763" s="45"/>
      <c r="E763" s="45"/>
      <c r="G763" s="45"/>
      <c r="H763" s="45"/>
      <c r="J763" s="45"/>
      <c r="K763" s="45"/>
      <c r="M763" s="45"/>
      <c r="N763" s="108" t="s">
        <v>4333</v>
      </c>
      <c r="O763" s="109"/>
      <c r="P763" s="109"/>
      <c r="Q763" s="110"/>
      <c r="S763" s="59">
        <f>+S755+S743+S737+S731+S749</f>
        <v>23.68081407557036</v>
      </c>
      <c r="V763" s="45"/>
      <c r="W763" s="45"/>
      <c r="X763" s="45"/>
      <c r="Y763" s="45"/>
    </row>
    <row r="767" spans="1:25" s="42" customFormat="1" ht="17.399999999999999" x14ac:dyDescent="0.3">
      <c r="A767" s="60" t="s">
        <v>7</v>
      </c>
      <c r="B767" s="61"/>
      <c r="C767" s="62"/>
      <c r="D767" s="63">
        <v>2</v>
      </c>
      <c r="E767" s="63">
        <v>3</v>
      </c>
      <c r="F767" s="62"/>
      <c r="G767" s="62"/>
      <c r="H767" s="62"/>
      <c r="I767" s="62"/>
      <c r="J767" s="64">
        <v>6</v>
      </c>
      <c r="K767" s="64">
        <v>7</v>
      </c>
      <c r="L767" s="62"/>
      <c r="M767" s="64">
        <v>8</v>
      </c>
      <c r="N767" s="64">
        <v>9</v>
      </c>
      <c r="O767" s="62"/>
      <c r="P767" s="63">
        <v>10</v>
      </c>
      <c r="Q767" s="63">
        <v>11</v>
      </c>
      <c r="R767" s="62"/>
      <c r="S767" s="62"/>
      <c r="T767" s="62"/>
      <c r="V767" s="45"/>
      <c r="W767" s="45"/>
      <c r="X767" s="45"/>
      <c r="Y767" s="45"/>
    </row>
    <row r="769" spans="1:25" s="42" customFormat="1" x14ac:dyDescent="0.3">
      <c r="B769" s="43"/>
      <c r="V769" s="45"/>
      <c r="W769" s="45"/>
      <c r="X769" s="45"/>
      <c r="Y769" s="45"/>
    </row>
    <row r="770" spans="1:25" s="42" customFormat="1" x14ac:dyDescent="0.3">
      <c r="B770" s="43"/>
      <c r="V770" s="45"/>
      <c r="W770" s="45"/>
      <c r="X770" s="45"/>
      <c r="Y770" s="45"/>
    </row>
    <row r="771" spans="1:25" s="42" customFormat="1" ht="16.8" x14ac:dyDescent="0.3">
      <c r="A771" s="44"/>
      <c r="V771" s="45"/>
      <c r="W771" s="45"/>
      <c r="X771" s="45"/>
      <c r="Y771" s="45"/>
    </row>
    <row r="772" spans="1:25" s="42" customFormat="1" x14ac:dyDescent="0.3">
      <c r="A772" s="45"/>
      <c r="B772" s="43"/>
      <c r="V772" s="45"/>
      <c r="W772" s="45"/>
      <c r="X772" s="45"/>
      <c r="Y772" s="45"/>
    </row>
    <row r="773" spans="1:25" s="42" customFormat="1" x14ac:dyDescent="0.3">
      <c r="A773" s="45"/>
      <c r="B773" s="45"/>
      <c r="V773" s="45"/>
      <c r="W773" s="45"/>
      <c r="X773" s="45"/>
      <c r="Y773" s="45"/>
    </row>
    <row r="774" spans="1:25" s="42" customFormat="1" x14ac:dyDescent="0.3">
      <c r="B774" s="45"/>
      <c r="V774" s="45"/>
      <c r="W774" s="45"/>
      <c r="X774" s="45"/>
      <c r="Y774" s="45"/>
    </row>
    <row r="775" spans="1:25" s="42" customFormat="1" x14ac:dyDescent="0.3">
      <c r="A775" s="46"/>
      <c r="B775" s="47"/>
      <c r="C775" s="46"/>
      <c r="D775" s="46"/>
      <c r="E775" s="46"/>
      <c r="F775" s="46"/>
      <c r="G775" s="46"/>
      <c r="H775" s="46"/>
      <c r="I775" s="46"/>
      <c r="J775" s="46"/>
      <c r="K775" s="46"/>
      <c r="L775" s="46"/>
      <c r="M775" s="46"/>
      <c r="N775" s="46"/>
      <c r="O775" s="46"/>
      <c r="P775" s="46"/>
      <c r="Q775" s="46"/>
      <c r="R775" s="46"/>
      <c r="S775" s="46"/>
      <c r="V775" s="45"/>
      <c r="W775" s="45"/>
      <c r="X775" s="45"/>
      <c r="Y775" s="45"/>
    </row>
    <row r="776" spans="1:25" s="42" customFormat="1" ht="15.6" x14ac:dyDescent="0.3">
      <c r="A776" s="48" t="s">
        <v>4308</v>
      </c>
      <c r="B776" s="49" t="s">
        <v>4309</v>
      </c>
      <c r="C776" s="46"/>
      <c r="D776" s="127" t="s">
        <v>4310</v>
      </c>
      <c r="E776" s="127"/>
      <c r="F776" s="50"/>
      <c r="G776" s="127" t="s">
        <v>4311</v>
      </c>
      <c r="H776" s="127"/>
      <c r="I776" s="50"/>
      <c r="J776" s="127" t="s">
        <v>4312</v>
      </c>
      <c r="K776" s="127"/>
      <c r="L776" s="50"/>
      <c r="M776" s="127" t="s">
        <v>4313</v>
      </c>
      <c r="N776" s="127"/>
      <c r="O776" s="50"/>
      <c r="P776" s="127" t="s">
        <v>4314</v>
      </c>
      <c r="Q776" s="127"/>
      <c r="R776" s="49"/>
      <c r="S776" s="123" t="s">
        <v>4315</v>
      </c>
      <c r="V776" s="45"/>
      <c r="W776" s="45"/>
      <c r="X776" s="45"/>
      <c r="Y776" s="45"/>
    </row>
    <row r="777" spans="1:25" s="42" customFormat="1" ht="15.6" x14ac:dyDescent="0.3">
      <c r="A777" s="48" t="s">
        <v>4316</v>
      </c>
      <c r="B777" s="47"/>
      <c r="C777" s="46"/>
      <c r="D777" s="127"/>
      <c r="E777" s="127"/>
      <c r="F777" s="50"/>
      <c r="G777" s="127"/>
      <c r="H777" s="127"/>
      <c r="I777" s="50"/>
      <c r="J777" s="127"/>
      <c r="K777" s="127"/>
      <c r="L777" s="50"/>
      <c r="M777" s="127"/>
      <c r="N777" s="127"/>
      <c r="O777" s="50"/>
      <c r="P777" s="127"/>
      <c r="Q777" s="127"/>
      <c r="R777" s="49"/>
      <c r="S777" s="123"/>
      <c r="V777" s="45"/>
      <c r="W777" s="45"/>
      <c r="X777" s="45"/>
      <c r="Y777" s="45"/>
    </row>
    <row r="778" spans="1:25" s="42" customFormat="1" x14ac:dyDescent="0.3">
      <c r="A778" s="46"/>
      <c r="B778" s="47"/>
      <c r="C778" s="46"/>
      <c r="D778" s="127"/>
      <c r="E778" s="127"/>
      <c r="F778" s="50"/>
      <c r="G778" s="127"/>
      <c r="H778" s="127"/>
      <c r="I778" s="50"/>
      <c r="J778" s="127"/>
      <c r="K778" s="127"/>
      <c r="L778" s="50"/>
      <c r="M778" s="127"/>
      <c r="N778" s="127"/>
      <c r="O778" s="50"/>
      <c r="P778" s="127"/>
      <c r="Q778" s="127"/>
      <c r="R778" s="49"/>
      <c r="S778" s="123"/>
      <c r="V778" s="45"/>
      <c r="W778" s="45"/>
      <c r="X778" s="45"/>
      <c r="Y778" s="45"/>
    </row>
    <row r="779" spans="1:25" s="42" customFormat="1" x14ac:dyDescent="0.3">
      <c r="A779" s="124" t="s">
        <v>4341</v>
      </c>
      <c r="B779" s="125" t="str">
        <f>+A767</f>
        <v>MIRANDA</v>
      </c>
      <c r="C779" s="46"/>
      <c r="D779" s="51" t="s">
        <v>4317</v>
      </c>
      <c r="E779" s="51" t="s">
        <v>4318</v>
      </c>
      <c r="F779" s="52"/>
      <c r="G779" s="51" t="s">
        <v>4317</v>
      </c>
      <c r="H779" s="51" t="s">
        <v>4318</v>
      </c>
      <c r="I779" s="52"/>
      <c r="J779" s="51" t="s">
        <v>4317</v>
      </c>
      <c r="K779" s="51" t="s">
        <v>4318</v>
      </c>
      <c r="L779" s="52"/>
      <c r="M779" s="51" t="s">
        <v>4317</v>
      </c>
      <c r="N779" s="51" t="s">
        <v>4318</v>
      </c>
      <c r="O779" s="52"/>
      <c r="P779" s="51" t="s">
        <v>4317</v>
      </c>
      <c r="Q779" s="51" t="s">
        <v>4318</v>
      </c>
      <c r="R779" s="52"/>
      <c r="S779" s="51" t="s">
        <v>4315</v>
      </c>
      <c r="V779" s="45"/>
      <c r="W779" s="45"/>
      <c r="X779" s="45"/>
      <c r="Y779" s="45"/>
    </row>
    <row r="780" spans="1:25" s="42" customFormat="1" x14ac:dyDescent="0.3">
      <c r="A780" s="124"/>
      <c r="B780" s="126"/>
      <c r="C780" s="46"/>
      <c r="D780" s="51" t="s">
        <v>4319</v>
      </c>
      <c r="E780" s="51" t="s">
        <v>4320</v>
      </c>
      <c r="F780" s="52"/>
      <c r="G780" s="51" t="s">
        <v>4321</v>
      </c>
      <c r="H780" s="51" t="s">
        <v>4320</v>
      </c>
      <c r="I780" s="52"/>
      <c r="J780" s="51" t="s">
        <v>4322</v>
      </c>
      <c r="K780" s="51" t="s">
        <v>4320</v>
      </c>
      <c r="L780" s="52"/>
      <c r="M780" s="51" t="s">
        <v>4323</v>
      </c>
      <c r="N780" s="51" t="s">
        <v>4320</v>
      </c>
      <c r="O780" s="52"/>
      <c r="P780" s="51" t="s">
        <v>4324</v>
      </c>
      <c r="Q780" s="51" t="s">
        <v>4320</v>
      </c>
      <c r="R780" s="52"/>
      <c r="S780" s="51" t="s">
        <v>4320</v>
      </c>
      <c r="V780" s="45"/>
      <c r="W780" s="45"/>
      <c r="X780" s="45"/>
      <c r="Y780" s="45"/>
    </row>
    <row r="781" spans="1:25" s="42" customFormat="1" x14ac:dyDescent="0.3">
      <c r="A781" s="46"/>
      <c r="B781" s="46"/>
      <c r="C781" s="46"/>
      <c r="D781" s="46"/>
      <c r="E781" s="46"/>
      <c r="F781" s="46"/>
      <c r="G781" s="46"/>
      <c r="H781" s="46"/>
      <c r="I781" s="46"/>
      <c r="J781" s="46"/>
      <c r="K781" s="46"/>
      <c r="L781" s="46"/>
      <c r="M781" s="46"/>
      <c r="N781" s="46"/>
      <c r="O781" s="46"/>
      <c r="P781" s="46"/>
      <c r="Q781" s="46"/>
      <c r="R781" s="46"/>
      <c r="S781" s="46"/>
      <c r="V781" s="45"/>
      <c r="W781" s="45"/>
      <c r="X781" s="45"/>
      <c r="Y781" s="45"/>
    </row>
    <row r="782" spans="1:25" s="42" customFormat="1" x14ac:dyDescent="0.3">
      <c r="A782" s="122" t="s">
        <v>4325</v>
      </c>
      <c r="B782" s="122"/>
      <c r="C782" s="46"/>
      <c r="D782" s="121">
        <v>4</v>
      </c>
      <c r="E782" s="107">
        <v>1.89607232</v>
      </c>
      <c r="F782" s="46"/>
      <c r="G782" s="121">
        <v>5</v>
      </c>
      <c r="H782" s="107">
        <v>0.11786212</v>
      </c>
      <c r="I782" s="46"/>
      <c r="J782" s="121">
        <v>0</v>
      </c>
      <c r="K782" s="107">
        <v>0</v>
      </c>
      <c r="L782" s="46"/>
      <c r="M782" s="121">
        <v>1</v>
      </c>
      <c r="N782" s="107">
        <v>0</v>
      </c>
      <c r="O782" s="46"/>
      <c r="P782" s="121">
        <v>2</v>
      </c>
      <c r="Q782" s="107">
        <v>3.0790000000000002</v>
      </c>
      <c r="R782" s="46"/>
      <c r="S782" s="107">
        <f>E782+H782+K782+N782+Q782</f>
        <v>5.0929344400000005</v>
      </c>
      <c r="V782" s="45"/>
      <c r="W782" s="45"/>
      <c r="X782" s="45"/>
      <c r="Y782" s="45"/>
    </row>
    <row r="783" spans="1:25" s="42" customFormat="1" x14ac:dyDescent="0.3">
      <c r="A783" s="122"/>
      <c r="B783" s="122"/>
      <c r="C783" s="46"/>
      <c r="D783" s="121"/>
      <c r="E783" s="107"/>
      <c r="F783" s="46"/>
      <c r="G783" s="121"/>
      <c r="H783" s="107"/>
      <c r="I783" s="46"/>
      <c r="J783" s="121"/>
      <c r="K783" s="107"/>
      <c r="L783" s="46"/>
      <c r="M783" s="121"/>
      <c r="N783" s="107"/>
      <c r="O783" s="46"/>
      <c r="P783" s="121"/>
      <c r="Q783" s="107"/>
      <c r="R783" s="46"/>
      <c r="S783" s="107"/>
      <c r="V783" s="45"/>
      <c r="W783" s="45"/>
      <c r="X783" s="45"/>
      <c r="Y783" s="45"/>
    </row>
    <row r="784" spans="1:25" s="42" customFormat="1" x14ac:dyDescent="0.3">
      <c r="A784" s="122"/>
      <c r="B784" s="122"/>
      <c r="C784" s="46"/>
      <c r="D784" s="121"/>
      <c r="E784" s="107"/>
      <c r="F784" s="46"/>
      <c r="G784" s="121"/>
      <c r="H784" s="107"/>
      <c r="I784" s="46"/>
      <c r="J784" s="121"/>
      <c r="K784" s="107"/>
      <c r="L784" s="46"/>
      <c r="M784" s="121"/>
      <c r="N784" s="107"/>
      <c r="O784" s="46"/>
      <c r="P784" s="121"/>
      <c r="Q784" s="107"/>
      <c r="R784" s="46"/>
      <c r="S784" s="107"/>
      <c r="V784" s="45"/>
      <c r="W784" s="45"/>
      <c r="X784" s="45"/>
      <c r="Y784" s="45"/>
    </row>
    <row r="785" spans="1:25" s="42" customFormat="1" x14ac:dyDescent="0.3">
      <c r="A785" s="122"/>
      <c r="B785" s="122"/>
      <c r="C785" s="46"/>
      <c r="D785" s="121"/>
      <c r="E785" s="107"/>
      <c r="F785" s="46"/>
      <c r="G785" s="121"/>
      <c r="H785" s="107"/>
      <c r="I785" s="46"/>
      <c r="J785" s="121"/>
      <c r="K785" s="107"/>
      <c r="L785" s="46"/>
      <c r="M785" s="121"/>
      <c r="N785" s="107"/>
      <c r="O785" s="46"/>
      <c r="P785" s="121"/>
      <c r="Q785" s="107"/>
      <c r="R785" s="46"/>
      <c r="S785" s="107"/>
      <c r="V785" s="45"/>
      <c r="W785" s="45"/>
      <c r="X785" s="45"/>
      <c r="Y785" s="45"/>
    </row>
    <row r="786" spans="1:25" s="42" customFormat="1" x14ac:dyDescent="0.3">
      <c r="A786" s="122"/>
      <c r="B786" s="122"/>
      <c r="C786" s="46"/>
      <c r="D786" s="121"/>
      <c r="E786" s="107"/>
      <c r="F786" s="46"/>
      <c r="G786" s="121"/>
      <c r="H786" s="107"/>
      <c r="I786" s="46"/>
      <c r="J786" s="121"/>
      <c r="K786" s="107"/>
      <c r="L786" s="46"/>
      <c r="M786" s="121"/>
      <c r="N786" s="107"/>
      <c r="O786" s="46"/>
      <c r="P786" s="121"/>
      <c r="Q786" s="107"/>
      <c r="R786" s="46"/>
      <c r="S786" s="107"/>
      <c r="V786" s="45"/>
      <c r="W786" s="45"/>
      <c r="X786" s="45"/>
      <c r="Y786" s="45"/>
    </row>
    <row r="787" spans="1:25" s="42" customFormat="1" x14ac:dyDescent="0.3">
      <c r="A787" s="53"/>
      <c r="B787" s="53"/>
      <c r="C787" s="46"/>
      <c r="D787" s="46"/>
      <c r="E787" s="46"/>
      <c r="F787" s="46"/>
      <c r="G787" s="46"/>
      <c r="H787" s="46"/>
      <c r="I787" s="46"/>
      <c r="J787" s="46"/>
      <c r="K787" s="46"/>
      <c r="L787" s="46"/>
      <c r="M787" s="46"/>
      <c r="N787" s="46"/>
      <c r="O787" s="46"/>
      <c r="P787" s="46"/>
      <c r="Q787" s="46"/>
      <c r="R787" s="46"/>
      <c r="S787" s="46"/>
      <c r="V787" s="45"/>
      <c r="W787" s="45"/>
      <c r="X787" s="45"/>
      <c r="Y787" s="45"/>
    </row>
    <row r="788" spans="1:25" s="42" customFormat="1" x14ac:dyDescent="0.3">
      <c r="A788" s="122" t="s">
        <v>4326</v>
      </c>
      <c r="B788" s="122"/>
      <c r="C788" s="46"/>
      <c r="D788" s="121">
        <v>4</v>
      </c>
      <c r="E788" s="107">
        <v>1.50204</v>
      </c>
      <c r="F788" s="46"/>
      <c r="G788" s="121">
        <v>3</v>
      </c>
      <c r="H788" s="107">
        <v>0.18968651</v>
      </c>
      <c r="I788" s="46"/>
      <c r="J788" s="121">
        <v>9</v>
      </c>
      <c r="K788" s="107">
        <v>3.78</v>
      </c>
      <c r="L788" s="46"/>
      <c r="M788" s="121">
        <v>1</v>
      </c>
      <c r="N788" s="107">
        <v>4.4985600000000001E-2</v>
      </c>
      <c r="O788" s="46"/>
      <c r="P788" s="121">
        <v>0</v>
      </c>
      <c r="Q788" s="107">
        <v>0</v>
      </c>
      <c r="R788" s="46"/>
      <c r="S788" s="107">
        <f>E788+H788+K788+N788+Q788</f>
        <v>5.5167121100000003</v>
      </c>
      <c r="V788" s="45"/>
      <c r="W788" s="45"/>
      <c r="X788" s="45"/>
      <c r="Y788" s="45"/>
    </row>
    <row r="789" spans="1:25" s="42" customFormat="1" x14ac:dyDescent="0.3">
      <c r="A789" s="122"/>
      <c r="B789" s="122"/>
      <c r="C789" s="46"/>
      <c r="D789" s="121"/>
      <c r="E789" s="107"/>
      <c r="F789" s="46"/>
      <c r="G789" s="121"/>
      <c r="H789" s="107"/>
      <c r="I789" s="46"/>
      <c r="J789" s="121"/>
      <c r="K789" s="107"/>
      <c r="L789" s="46"/>
      <c r="M789" s="121"/>
      <c r="N789" s="107"/>
      <c r="O789" s="46"/>
      <c r="P789" s="121"/>
      <c r="Q789" s="107"/>
      <c r="R789" s="46"/>
      <c r="S789" s="107"/>
      <c r="V789" s="45"/>
      <c r="W789" s="45"/>
      <c r="X789" s="45"/>
      <c r="Y789" s="45"/>
    </row>
    <row r="790" spans="1:25" s="42" customFormat="1" x14ac:dyDescent="0.3">
      <c r="A790" s="122"/>
      <c r="B790" s="122"/>
      <c r="C790" s="46"/>
      <c r="D790" s="121"/>
      <c r="E790" s="107"/>
      <c r="F790" s="46"/>
      <c r="G790" s="121"/>
      <c r="H790" s="107"/>
      <c r="I790" s="46"/>
      <c r="J790" s="121"/>
      <c r="K790" s="107"/>
      <c r="L790" s="46"/>
      <c r="M790" s="121"/>
      <c r="N790" s="107"/>
      <c r="O790" s="46"/>
      <c r="P790" s="121"/>
      <c r="Q790" s="107"/>
      <c r="R790" s="46"/>
      <c r="S790" s="107"/>
      <c r="V790" s="45"/>
      <c r="W790" s="45"/>
      <c r="X790" s="45"/>
      <c r="Y790" s="45"/>
    </row>
    <row r="791" spans="1:25" s="42" customFormat="1" x14ac:dyDescent="0.3">
      <c r="A791" s="122"/>
      <c r="B791" s="122"/>
      <c r="C791" s="46"/>
      <c r="D791" s="121"/>
      <c r="E791" s="107"/>
      <c r="F791" s="46"/>
      <c r="G791" s="121"/>
      <c r="H791" s="107"/>
      <c r="I791" s="46"/>
      <c r="J791" s="121"/>
      <c r="K791" s="107"/>
      <c r="L791" s="46"/>
      <c r="M791" s="121"/>
      <c r="N791" s="107"/>
      <c r="O791" s="46"/>
      <c r="P791" s="121"/>
      <c r="Q791" s="107"/>
      <c r="R791" s="46"/>
      <c r="S791" s="107"/>
      <c r="V791" s="45"/>
      <c r="W791" s="45"/>
      <c r="X791" s="45"/>
      <c r="Y791" s="45"/>
    </row>
    <row r="792" spans="1:25" s="42" customFormat="1" x14ac:dyDescent="0.3">
      <c r="A792" s="122"/>
      <c r="B792" s="122"/>
      <c r="C792" s="46"/>
      <c r="D792" s="121"/>
      <c r="E792" s="107"/>
      <c r="F792" s="46"/>
      <c r="G792" s="121"/>
      <c r="H792" s="107"/>
      <c r="I792" s="46"/>
      <c r="J792" s="121"/>
      <c r="K792" s="107"/>
      <c r="L792" s="46"/>
      <c r="M792" s="121"/>
      <c r="N792" s="107"/>
      <c r="O792" s="46"/>
      <c r="P792" s="121"/>
      <c r="Q792" s="107"/>
      <c r="R792" s="46"/>
      <c r="S792" s="107"/>
      <c r="V792" s="45"/>
      <c r="W792" s="45"/>
      <c r="X792" s="45"/>
      <c r="Y792" s="45"/>
    </row>
    <row r="793" spans="1:25" s="42" customFormat="1" x14ac:dyDescent="0.3">
      <c r="A793" s="46"/>
      <c r="B793" s="46"/>
      <c r="C793" s="46"/>
      <c r="D793" s="46"/>
      <c r="E793" s="46"/>
      <c r="F793" s="46"/>
      <c r="G793" s="46"/>
      <c r="H793" s="46"/>
      <c r="I793" s="46"/>
      <c r="J793" s="46"/>
      <c r="K793" s="46"/>
      <c r="L793" s="46"/>
      <c r="M793" s="46"/>
      <c r="N793" s="46"/>
      <c r="O793" s="46"/>
      <c r="P793" s="46"/>
      <c r="Q793" s="46"/>
      <c r="R793" s="46"/>
      <c r="S793" s="46"/>
      <c r="V793" s="45"/>
      <c r="W793" s="45"/>
      <c r="X793" s="45"/>
      <c r="Y793" s="45"/>
    </row>
    <row r="794" spans="1:25" s="42" customFormat="1" ht="15" customHeight="1" x14ac:dyDescent="0.3">
      <c r="A794" s="105" t="s">
        <v>4327</v>
      </c>
      <c r="B794" s="105"/>
      <c r="C794" s="46"/>
      <c r="D794" s="111" t="s">
        <v>4361</v>
      </c>
      <c r="E794" s="112"/>
      <c r="F794" s="112"/>
      <c r="G794" s="112"/>
      <c r="H794" s="112"/>
      <c r="I794" s="112"/>
      <c r="J794" s="112"/>
      <c r="K794" s="112"/>
      <c r="L794" s="112"/>
      <c r="M794" s="112"/>
      <c r="N794" s="112"/>
      <c r="O794" s="112"/>
      <c r="P794" s="112"/>
      <c r="Q794" s="113"/>
      <c r="R794" s="46"/>
      <c r="S794" s="107">
        <v>3.2374999999999998</v>
      </c>
      <c r="V794" s="45"/>
      <c r="W794" s="45"/>
      <c r="X794" s="45"/>
      <c r="Y794" s="45"/>
    </row>
    <row r="795" spans="1:25" s="42" customFormat="1" ht="15" customHeight="1" x14ac:dyDescent="0.3">
      <c r="A795" s="105"/>
      <c r="B795" s="105"/>
      <c r="C795" s="46"/>
      <c r="D795" s="114"/>
      <c r="E795" s="115"/>
      <c r="F795" s="115"/>
      <c r="G795" s="115"/>
      <c r="H795" s="115"/>
      <c r="I795" s="115"/>
      <c r="J795" s="115"/>
      <c r="K795" s="115"/>
      <c r="L795" s="115"/>
      <c r="M795" s="115"/>
      <c r="N795" s="115"/>
      <c r="O795" s="115"/>
      <c r="P795" s="115"/>
      <c r="Q795" s="116"/>
      <c r="R795" s="46"/>
      <c r="S795" s="107"/>
      <c r="V795" s="45"/>
      <c r="W795" s="45"/>
      <c r="X795" s="45"/>
      <c r="Y795" s="45"/>
    </row>
    <row r="796" spans="1:25" s="42" customFormat="1" ht="15" customHeight="1" x14ac:dyDescent="0.3">
      <c r="A796" s="105"/>
      <c r="B796" s="105"/>
      <c r="C796" s="46"/>
      <c r="D796" s="114"/>
      <c r="E796" s="115"/>
      <c r="F796" s="115"/>
      <c r="G796" s="115"/>
      <c r="H796" s="115"/>
      <c r="I796" s="115"/>
      <c r="J796" s="115"/>
      <c r="K796" s="115"/>
      <c r="L796" s="115"/>
      <c r="M796" s="115"/>
      <c r="N796" s="115"/>
      <c r="O796" s="115"/>
      <c r="P796" s="115"/>
      <c r="Q796" s="116"/>
      <c r="R796" s="46"/>
      <c r="S796" s="107"/>
      <c r="V796" s="45"/>
      <c r="W796" s="45"/>
      <c r="X796" s="45"/>
      <c r="Y796" s="45"/>
    </row>
    <row r="797" spans="1:25" s="42" customFormat="1" ht="15" customHeight="1" x14ac:dyDescent="0.3">
      <c r="A797" s="105"/>
      <c r="B797" s="105"/>
      <c r="C797" s="46"/>
      <c r="D797" s="114"/>
      <c r="E797" s="115"/>
      <c r="F797" s="115"/>
      <c r="G797" s="115"/>
      <c r="H797" s="115"/>
      <c r="I797" s="115"/>
      <c r="J797" s="115"/>
      <c r="K797" s="115"/>
      <c r="L797" s="115"/>
      <c r="M797" s="115"/>
      <c r="N797" s="115"/>
      <c r="O797" s="115"/>
      <c r="P797" s="115"/>
      <c r="Q797" s="116"/>
      <c r="R797" s="46"/>
      <c r="S797" s="107"/>
      <c r="V797" s="45"/>
      <c r="W797" s="45"/>
      <c r="X797" s="45"/>
      <c r="Y797" s="45"/>
    </row>
    <row r="798" spans="1:25" s="42" customFormat="1" ht="15" customHeight="1" x14ac:dyDescent="0.3">
      <c r="A798" s="105"/>
      <c r="B798" s="105"/>
      <c r="C798" s="46"/>
      <c r="D798" s="117"/>
      <c r="E798" s="118"/>
      <c r="F798" s="118"/>
      <c r="G798" s="118"/>
      <c r="H798" s="118"/>
      <c r="I798" s="118"/>
      <c r="J798" s="118"/>
      <c r="K798" s="118"/>
      <c r="L798" s="118"/>
      <c r="M798" s="118"/>
      <c r="N798" s="118"/>
      <c r="O798" s="118"/>
      <c r="P798" s="118"/>
      <c r="Q798" s="119"/>
      <c r="R798" s="46"/>
      <c r="S798" s="107"/>
      <c r="V798" s="45"/>
      <c r="W798" s="45"/>
      <c r="X798" s="45"/>
      <c r="Y798" s="45"/>
    </row>
    <row r="799" spans="1:25" s="42" customFormat="1" x14ac:dyDescent="0.3">
      <c r="A799" s="54"/>
      <c r="B799" s="54"/>
      <c r="C799" s="46"/>
      <c r="D799" s="55"/>
      <c r="E799" s="55"/>
      <c r="F799" s="55"/>
      <c r="G799" s="55"/>
      <c r="H799" s="55"/>
      <c r="I799" s="55"/>
      <c r="J799" s="55"/>
      <c r="K799" s="55"/>
      <c r="L799" s="55"/>
      <c r="M799" s="55"/>
      <c r="N799" s="55"/>
      <c r="O799" s="55"/>
      <c r="P799" s="55"/>
      <c r="Q799" s="55"/>
      <c r="R799" s="46"/>
      <c r="S799" s="56"/>
      <c r="V799" s="45"/>
      <c r="W799" s="45"/>
      <c r="X799" s="45"/>
      <c r="Y799" s="45"/>
    </row>
    <row r="800" spans="1:25" s="42" customFormat="1" ht="15" customHeight="1" x14ac:dyDescent="0.3">
      <c r="A800" s="105" t="s">
        <v>4328</v>
      </c>
      <c r="B800" s="105"/>
      <c r="C800" s="46"/>
      <c r="D800" s="120" t="s">
        <v>4329</v>
      </c>
      <c r="E800" s="120"/>
      <c r="F800" s="120"/>
      <c r="G800" s="120"/>
      <c r="H800" s="120"/>
      <c r="I800" s="120"/>
      <c r="J800" s="120"/>
      <c r="K800" s="120"/>
      <c r="L800" s="120"/>
      <c r="M800" s="120"/>
      <c r="N800" s="120"/>
      <c r="O800" s="120"/>
      <c r="P800" s="120"/>
      <c r="Q800" s="120"/>
      <c r="R800" s="46"/>
      <c r="S800" s="107">
        <v>1.1935959224999999</v>
      </c>
      <c r="V800" s="45"/>
      <c r="W800" s="45"/>
      <c r="X800" s="45"/>
      <c r="Y800" s="45"/>
    </row>
    <row r="801" spans="1:25" s="42" customFormat="1" ht="15" customHeight="1" x14ac:dyDescent="0.3">
      <c r="A801" s="105"/>
      <c r="B801" s="105"/>
      <c r="C801" s="46"/>
      <c r="D801" s="120"/>
      <c r="E801" s="120"/>
      <c r="F801" s="120"/>
      <c r="G801" s="120"/>
      <c r="H801" s="120"/>
      <c r="I801" s="120"/>
      <c r="J801" s="120"/>
      <c r="K801" s="120"/>
      <c r="L801" s="120"/>
      <c r="M801" s="120"/>
      <c r="N801" s="120"/>
      <c r="O801" s="120"/>
      <c r="P801" s="120"/>
      <c r="Q801" s="120"/>
      <c r="R801" s="46"/>
      <c r="S801" s="107"/>
      <c r="V801" s="45"/>
      <c r="W801" s="45"/>
      <c r="X801" s="45"/>
      <c r="Y801" s="45"/>
    </row>
    <row r="802" spans="1:25" s="42" customFormat="1" ht="15" customHeight="1" x14ac:dyDescent="0.3">
      <c r="A802" s="105"/>
      <c r="B802" s="105"/>
      <c r="C802" s="46"/>
      <c r="D802" s="120"/>
      <c r="E802" s="120"/>
      <c r="F802" s="120"/>
      <c r="G802" s="120"/>
      <c r="H802" s="120"/>
      <c r="I802" s="120"/>
      <c r="J802" s="120"/>
      <c r="K802" s="120"/>
      <c r="L802" s="120"/>
      <c r="M802" s="120"/>
      <c r="N802" s="120"/>
      <c r="O802" s="120"/>
      <c r="P802" s="120"/>
      <c r="Q802" s="120"/>
      <c r="R802" s="46"/>
      <c r="S802" s="107"/>
      <c r="V802" s="45"/>
      <c r="W802" s="45"/>
      <c r="X802" s="45"/>
      <c r="Y802" s="45"/>
    </row>
    <row r="803" spans="1:25" s="42" customFormat="1" ht="15" customHeight="1" x14ac:dyDescent="0.3">
      <c r="A803" s="105"/>
      <c r="B803" s="105"/>
      <c r="C803" s="46"/>
      <c r="D803" s="120"/>
      <c r="E803" s="120"/>
      <c r="F803" s="120"/>
      <c r="G803" s="120"/>
      <c r="H803" s="120"/>
      <c r="I803" s="120"/>
      <c r="J803" s="120"/>
      <c r="K803" s="120"/>
      <c r="L803" s="120"/>
      <c r="M803" s="120"/>
      <c r="N803" s="120"/>
      <c r="O803" s="120"/>
      <c r="P803" s="120"/>
      <c r="Q803" s="120"/>
      <c r="R803" s="46"/>
      <c r="S803" s="107"/>
      <c r="V803" s="45"/>
      <c r="W803" s="45"/>
      <c r="X803" s="45"/>
      <c r="Y803" s="45"/>
    </row>
    <row r="804" spans="1:25" s="42" customFormat="1" ht="15" customHeight="1" x14ac:dyDescent="0.3">
      <c r="A804" s="105"/>
      <c r="B804" s="105"/>
      <c r="C804" s="46"/>
      <c r="D804" s="120"/>
      <c r="E804" s="120"/>
      <c r="F804" s="120"/>
      <c r="G804" s="120"/>
      <c r="H804" s="120"/>
      <c r="I804" s="120"/>
      <c r="J804" s="120"/>
      <c r="K804" s="120"/>
      <c r="L804" s="120"/>
      <c r="M804" s="120"/>
      <c r="N804" s="120"/>
      <c r="O804" s="120"/>
      <c r="P804" s="120"/>
      <c r="Q804" s="120"/>
      <c r="R804" s="46"/>
      <c r="S804" s="107"/>
      <c r="V804" s="45"/>
      <c r="W804" s="45"/>
      <c r="X804" s="45"/>
      <c r="Y804" s="45"/>
    </row>
    <row r="805" spans="1:25" s="42" customFormat="1" x14ac:dyDescent="0.3">
      <c r="A805" s="46"/>
      <c r="B805" s="46"/>
      <c r="C805" s="46"/>
      <c r="D805" s="46"/>
      <c r="E805" s="46"/>
      <c r="F805" s="46"/>
      <c r="G805" s="46"/>
      <c r="H805" s="46"/>
      <c r="I805" s="46"/>
      <c r="J805" s="46"/>
      <c r="K805" s="46"/>
      <c r="L805" s="46"/>
      <c r="M805" s="46"/>
      <c r="N805" s="46"/>
      <c r="O805" s="46"/>
      <c r="P805" s="46"/>
      <c r="Q805" s="46"/>
      <c r="R805" s="46"/>
      <c r="S805" s="46"/>
      <c r="V805" s="45"/>
      <c r="W805" s="45"/>
      <c r="X805" s="45"/>
      <c r="Y805" s="45"/>
    </row>
    <row r="806" spans="1:25" s="42" customFormat="1" x14ac:dyDescent="0.3">
      <c r="A806" s="105" t="s">
        <v>4330</v>
      </c>
      <c r="B806" s="105"/>
      <c r="C806" s="46"/>
      <c r="D806" s="106" t="s">
        <v>4331</v>
      </c>
      <c r="E806" s="106"/>
      <c r="F806" s="106"/>
      <c r="G806" s="106"/>
      <c r="H806" s="106"/>
      <c r="I806" s="106"/>
      <c r="J806" s="106"/>
      <c r="K806" s="106"/>
      <c r="L806" s="106"/>
      <c r="M806" s="106"/>
      <c r="N806" s="106"/>
      <c r="O806" s="106"/>
      <c r="P806" s="106"/>
      <c r="Q806" s="106"/>
      <c r="R806" s="46"/>
      <c r="S806" s="107">
        <v>5.2067133115069897</v>
      </c>
      <c r="V806" s="45"/>
      <c r="W806" s="45"/>
      <c r="X806" s="45"/>
      <c r="Y806" s="45"/>
    </row>
    <row r="807" spans="1:25" s="42" customFormat="1" x14ac:dyDescent="0.3">
      <c r="A807" s="105"/>
      <c r="B807" s="105"/>
      <c r="C807" s="46"/>
      <c r="D807" s="106"/>
      <c r="E807" s="106"/>
      <c r="F807" s="106"/>
      <c r="G807" s="106"/>
      <c r="H807" s="106"/>
      <c r="I807" s="106"/>
      <c r="J807" s="106"/>
      <c r="K807" s="106"/>
      <c r="L807" s="106"/>
      <c r="M807" s="106"/>
      <c r="N807" s="106"/>
      <c r="O807" s="106"/>
      <c r="P807" s="106"/>
      <c r="Q807" s="106"/>
      <c r="R807" s="46"/>
      <c r="S807" s="107"/>
      <c r="V807" s="45"/>
      <c r="W807" s="45"/>
      <c r="X807" s="45"/>
      <c r="Y807" s="45"/>
    </row>
    <row r="808" spans="1:25" s="42" customFormat="1" x14ac:dyDescent="0.3">
      <c r="A808" s="105"/>
      <c r="B808" s="105"/>
      <c r="C808" s="46"/>
      <c r="D808" s="106"/>
      <c r="E808" s="106"/>
      <c r="F808" s="106"/>
      <c r="G808" s="106"/>
      <c r="H808" s="106"/>
      <c r="I808" s="106"/>
      <c r="J808" s="106"/>
      <c r="K808" s="106"/>
      <c r="L808" s="106"/>
      <c r="M808" s="106"/>
      <c r="N808" s="106"/>
      <c r="O808" s="106"/>
      <c r="P808" s="106"/>
      <c r="Q808" s="106"/>
      <c r="R808" s="46"/>
      <c r="S808" s="107"/>
      <c r="V808" s="45"/>
      <c r="W808" s="45"/>
      <c r="X808" s="45"/>
      <c r="Y808" s="45"/>
    </row>
    <row r="809" spans="1:25" s="42" customFormat="1" x14ac:dyDescent="0.3">
      <c r="A809" s="105"/>
      <c r="B809" s="105"/>
      <c r="C809" s="46"/>
      <c r="D809" s="106"/>
      <c r="E809" s="106"/>
      <c r="F809" s="106"/>
      <c r="G809" s="106"/>
      <c r="H809" s="106"/>
      <c r="I809" s="106"/>
      <c r="J809" s="106"/>
      <c r="K809" s="106"/>
      <c r="L809" s="106"/>
      <c r="M809" s="106"/>
      <c r="N809" s="106"/>
      <c r="O809" s="106"/>
      <c r="P809" s="106"/>
      <c r="Q809" s="106"/>
      <c r="R809" s="46"/>
      <c r="S809" s="107"/>
      <c r="V809" s="45"/>
      <c r="W809" s="45"/>
      <c r="X809" s="45"/>
      <c r="Y809" s="45"/>
    </row>
    <row r="810" spans="1:25" s="42" customFormat="1" x14ac:dyDescent="0.3">
      <c r="A810" s="105"/>
      <c r="B810" s="105"/>
      <c r="C810" s="46"/>
      <c r="D810" s="106"/>
      <c r="E810" s="106"/>
      <c r="F810" s="106"/>
      <c r="G810" s="106"/>
      <c r="H810" s="106"/>
      <c r="I810" s="106"/>
      <c r="J810" s="106"/>
      <c r="K810" s="106"/>
      <c r="L810" s="106"/>
      <c r="M810" s="106"/>
      <c r="N810" s="106"/>
      <c r="O810" s="106"/>
      <c r="P810" s="106"/>
      <c r="Q810" s="106"/>
      <c r="R810" s="46"/>
      <c r="S810" s="107"/>
      <c r="V810" s="45"/>
      <c r="W810" s="45"/>
      <c r="X810" s="45"/>
      <c r="Y810" s="45"/>
    </row>
    <row r="811" spans="1:25" s="42" customFormat="1" x14ac:dyDescent="0.3">
      <c r="A811" s="46"/>
      <c r="B811" s="46"/>
      <c r="C811" s="46"/>
      <c r="D811" s="46"/>
      <c r="E811" s="46"/>
      <c r="F811" s="46"/>
      <c r="G811" s="46"/>
      <c r="H811" s="46"/>
      <c r="I811" s="46"/>
      <c r="J811" s="46"/>
      <c r="K811" s="46"/>
      <c r="L811" s="46"/>
      <c r="M811" s="46"/>
      <c r="N811" s="46"/>
      <c r="O811" s="46"/>
      <c r="P811" s="46"/>
      <c r="Q811" s="46"/>
      <c r="R811" s="46"/>
      <c r="S811" s="46"/>
      <c r="V811" s="45"/>
      <c r="W811" s="45"/>
      <c r="X811" s="45"/>
      <c r="Y811" s="45"/>
    </row>
    <row r="812" spans="1:25" s="42" customFormat="1" ht="35.1" customHeight="1" x14ac:dyDescent="0.3">
      <c r="N812" s="108" t="s">
        <v>4332</v>
      </c>
      <c r="O812" s="109"/>
      <c r="P812" s="109"/>
      <c r="Q812" s="110"/>
      <c r="S812" s="57">
        <f>+D782+D788+G782+G788+J782+J788+M782+M788+P782+P788</f>
        <v>29</v>
      </c>
      <c r="V812" s="45"/>
      <c r="W812" s="45"/>
      <c r="X812" s="45"/>
      <c r="Y812" s="45"/>
    </row>
    <row r="813" spans="1:25" s="42" customFormat="1" ht="15" customHeight="1" x14ac:dyDescent="0.3">
      <c r="N813" s="58"/>
      <c r="O813" s="58"/>
      <c r="P813" s="58"/>
      <c r="Q813" s="58"/>
      <c r="S813" s="58"/>
      <c r="V813" s="45"/>
      <c r="W813" s="45"/>
      <c r="X813" s="45"/>
      <c r="Y813" s="45"/>
    </row>
    <row r="814" spans="1:25" s="42" customFormat="1" ht="35.1" customHeight="1" x14ac:dyDescent="0.3">
      <c r="A814" s="45"/>
      <c r="B814" s="45"/>
      <c r="D814" s="45"/>
      <c r="E814" s="45"/>
      <c r="G814" s="45"/>
      <c r="H814" s="45"/>
      <c r="J814" s="45"/>
      <c r="K814" s="45"/>
      <c r="M814" s="45"/>
      <c r="N814" s="108" t="s">
        <v>4333</v>
      </c>
      <c r="O814" s="109"/>
      <c r="P814" s="109"/>
      <c r="Q814" s="110"/>
      <c r="S814" s="59">
        <f>+S806+S794+S788+S782+S800</f>
        <v>20.247455784006988</v>
      </c>
      <c r="V814" s="45"/>
      <c r="W814" s="45"/>
      <c r="X814" s="45"/>
      <c r="Y814" s="45"/>
    </row>
    <row r="818" spans="1:25" s="42" customFormat="1" ht="17.399999999999999" x14ac:dyDescent="0.3">
      <c r="A818" s="60" t="s">
        <v>34</v>
      </c>
      <c r="B818" s="61"/>
      <c r="C818" s="62"/>
      <c r="D818" s="63">
        <v>2</v>
      </c>
      <c r="E818" s="63">
        <v>3</v>
      </c>
      <c r="F818" s="62"/>
      <c r="G818" s="62"/>
      <c r="H818" s="62"/>
      <c r="I818" s="62"/>
      <c r="J818" s="64">
        <v>6</v>
      </c>
      <c r="K818" s="64">
        <v>7</v>
      </c>
      <c r="L818" s="62"/>
      <c r="M818" s="64">
        <v>8</v>
      </c>
      <c r="N818" s="64">
        <v>9</v>
      </c>
      <c r="O818" s="62"/>
      <c r="P818" s="63">
        <v>10</v>
      </c>
      <c r="Q818" s="63">
        <v>11</v>
      </c>
      <c r="R818" s="62"/>
      <c r="S818" s="62"/>
      <c r="T818" s="62"/>
      <c r="V818" s="45"/>
      <c r="W818" s="45"/>
      <c r="X818" s="45"/>
      <c r="Y818" s="45"/>
    </row>
    <row r="820" spans="1:25" s="42" customFormat="1" x14ac:dyDescent="0.3">
      <c r="B820" s="43"/>
      <c r="V820" s="45"/>
      <c r="W820" s="45"/>
      <c r="X820" s="45"/>
      <c r="Y820" s="45"/>
    </row>
    <row r="821" spans="1:25" s="42" customFormat="1" x14ac:dyDescent="0.3">
      <c r="B821" s="43"/>
      <c r="V821" s="45"/>
      <c r="W821" s="45"/>
      <c r="X821" s="45"/>
      <c r="Y821" s="45"/>
    </row>
    <row r="822" spans="1:25" s="42" customFormat="1" ht="16.8" x14ac:dyDescent="0.3">
      <c r="A822" s="44"/>
      <c r="V822" s="45"/>
      <c r="W822" s="45"/>
      <c r="X822" s="45"/>
      <c r="Y822" s="45"/>
    </row>
    <row r="823" spans="1:25" s="42" customFormat="1" x14ac:dyDescent="0.3">
      <c r="A823" s="45"/>
      <c r="B823" s="43"/>
      <c r="V823" s="45"/>
      <c r="W823" s="45"/>
      <c r="X823" s="45"/>
      <c r="Y823" s="45"/>
    </row>
    <row r="824" spans="1:25" s="42" customFormat="1" x14ac:dyDescent="0.3">
      <c r="A824" s="45"/>
      <c r="B824" s="45"/>
      <c r="V824" s="45"/>
      <c r="W824" s="45"/>
      <c r="X824" s="45"/>
      <c r="Y824" s="45"/>
    </row>
    <row r="825" spans="1:25" s="42" customFormat="1" x14ac:dyDescent="0.3">
      <c r="B825" s="45"/>
      <c r="V825" s="45"/>
      <c r="W825" s="45"/>
      <c r="X825" s="45"/>
      <c r="Y825" s="45"/>
    </row>
    <row r="826" spans="1:25" s="42" customFormat="1" x14ac:dyDescent="0.3">
      <c r="A826" s="46"/>
      <c r="B826" s="47"/>
      <c r="C826" s="46"/>
      <c r="D826" s="46"/>
      <c r="E826" s="46"/>
      <c r="F826" s="46"/>
      <c r="G826" s="46"/>
      <c r="H826" s="46"/>
      <c r="I826" s="46"/>
      <c r="J826" s="46"/>
      <c r="K826" s="46"/>
      <c r="L826" s="46"/>
      <c r="M826" s="46"/>
      <c r="N826" s="46"/>
      <c r="O826" s="46"/>
      <c r="P826" s="46"/>
      <c r="Q826" s="46"/>
      <c r="R826" s="46"/>
      <c r="S826" s="46"/>
      <c r="V826" s="45"/>
      <c r="W826" s="45"/>
      <c r="X826" s="45"/>
      <c r="Y826" s="45"/>
    </row>
    <row r="827" spans="1:25" s="42" customFormat="1" ht="15.6" x14ac:dyDescent="0.3">
      <c r="A827" s="48" t="s">
        <v>4308</v>
      </c>
      <c r="B827" s="49" t="s">
        <v>4309</v>
      </c>
      <c r="C827" s="46"/>
      <c r="D827" s="127" t="s">
        <v>4310</v>
      </c>
      <c r="E827" s="127"/>
      <c r="F827" s="50"/>
      <c r="G827" s="127" t="s">
        <v>4311</v>
      </c>
      <c r="H827" s="127"/>
      <c r="I827" s="50"/>
      <c r="J827" s="127" t="s">
        <v>4312</v>
      </c>
      <c r="K827" s="127"/>
      <c r="L827" s="50"/>
      <c r="M827" s="127" t="s">
        <v>4313</v>
      </c>
      <c r="N827" s="127"/>
      <c r="O827" s="50"/>
      <c r="P827" s="127" t="s">
        <v>4314</v>
      </c>
      <c r="Q827" s="127"/>
      <c r="R827" s="49"/>
      <c r="S827" s="123" t="s">
        <v>4315</v>
      </c>
      <c r="V827" s="45"/>
      <c r="W827" s="45"/>
      <c r="X827" s="45"/>
      <c r="Y827" s="45"/>
    </row>
    <row r="828" spans="1:25" s="42" customFormat="1" ht="15.6" x14ac:dyDescent="0.3">
      <c r="A828" s="48" t="s">
        <v>4316</v>
      </c>
      <c r="B828" s="47"/>
      <c r="C828" s="46"/>
      <c r="D828" s="127"/>
      <c r="E828" s="127"/>
      <c r="F828" s="50"/>
      <c r="G828" s="127"/>
      <c r="H828" s="127"/>
      <c r="I828" s="50"/>
      <c r="J828" s="127"/>
      <c r="K828" s="127"/>
      <c r="L828" s="50"/>
      <c r="M828" s="127"/>
      <c r="N828" s="127"/>
      <c r="O828" s="50"/>
      <c r="P828" s="127"/>
      <c r="Q828" s="127"/>
      <c r="R828" s="49"/>
      <c r="S828" s="123"/>
      <c r="V828" s="45"/>
      <c r="W828" s="45"/>
      <c r="X828" s="45"/>
      <c r="Y828" s="45"/>
    </row>
    <row r="829" spans="1:25" s="42" customFormat="1" x14ac:dyDescent="0.3">
      <c r="A829" s="46"/>
      <c r="B829" s="47"/>
      <c r="C829" s="46"/>
      <c r="D829" s="127"/>
      <c r="E829" s="127"/>
      <c r="F829" s="50"/>
      <c r="G829" s="127"/>
      <c r="H829" s="127"/>
      <c r="I829" s="50"/>
      <c r="J829" s="127"/>
      <c r="K829" s="127"/>
      <c r="L829" s="50"/>
      <c r="M829" s="127"/>
      <c r="N829" s="127"/>
      <c r="O829" s="50"/>
      <c r="P829" s="127"/>
      <c r="Q829" s="127"/>
      <c r="R829" s="49"/>
      <c r="S829" s="123"/>
      <c r="V829" s="45"/>
      <c r="W829" s="45"/>
      <c r="X829" s="45"/>
      <c r="Y829" s="45"/>
    </row>
    <row r="830" spans="1:25" s="42" customFormat="1" x14ac:dyDescent="0.3">
      <c r="A830" s="124" t="s">
        <v>4341</v>
      </c>
      <c r="B830" s="125" t="str">
        <f>+A818</f>
        <v>MONAGAS</v>
      </c>
      <c r="C830" s="46"/>
      <c r="D830" s="51" t="s">
        <v>4317</v>
      </c>
      <c r="E830" s="51" t="s">
        <v>4318</v>
      </c>
      <c r="F830" s="52"/>
      <c r="G830" s="51" t="s">
        <v>4317</v>
      </c>
      <c r="H830" s="51" t="s">
        <v>4318</v>
      </c>
      <c r="I830" s="52"/>
      <c r="J830" s="51" t="s">
        <v>4317</v>
      </c>
      <c r="K830" s="51" t="s">
        <v>4318</v>
      </c>
      <c r="L830" s="52"/>
      <c r="M830" s="51" t="s">
        <v>4317</v>
      </c>
      <c r="N830" s="51" t="s">
        <v>4318</v>
      </c>
      <c r="O830" s="52"/>
      <c r="P830" s="51" t="s">
        <v>4317</v>
      </c>
      <c r="Q830" s="51" t="s">
        <v>4318</v>
      </c>
      <c r="R830" s="52"/>
      <c r="S830" s="51" t="s">
        <v>4315</v>
      </c>
      <c r="V830" s="45"/>
      <c r="W830" s="45"/>
      <c r="X830" s="45"/>
      <c r="Y830" s="45"/>
    </row>
    <row r="831" spans="1:25" s="42" customFormat="1" x14ac:dyDescent="0.3">
      <c r="A831" s="124"/>
      <c r="B831" s="126"/>
      <c r="C831" s="46"/>
      <c r="D831" s="51" t="s">
        <v>4319</v>
      </c>
      <c r="E831" s="51" t="s">
        <v>4320</v>
      </c>
      <c r="F831" s="52"/>
      <c r="G831" s="51" t="s">
        <v>4321</v>
      </c>
      <c r="H831" s="51" t="s">
        <v>4320</v>
      </c>
      <c r="I831" s="52"/>
      <c r="J831" s="51" t="s">
        <v>4322</v>
      </c>
      <c r="K831" s="51" t="s">
        <v>4320</v>
      </c>
      <c r="L831" s="52"/>
      <c r="M831" s="51" t="s">
        <v>4323</v>
      </c>
      <c r="N831" s="51" t="s">
        <v>4320</v>
      </c>
      <c r="O831" s="52"/>
      <c r="P831" s="51" t="s">
        <v>4324</v>
      </c>
      <c r="Q831" s="51" t="s">
        <v>4320</v>
      </c>
      <c r="R831" s="52"/>
      <c r="S831" s="51" t="s">
        <v>4320</v>
      </c>
      <c r="V831" s="45"/>
      <c r="W831" s="45"/>
      <c r="X831" s="45"/>
      <c r="Y831" s="45"/>
    </row>
    <row r="832" spans="1:25" s="42" customFormat="1" x14ac:dyDescent="0.3">
      <c r="A832" s="46"/>
      <c r="B832" s="46"/>
      <c r="C832" s="46"/>
      <c r="D832" s="46"/>
      <c r="E832" s="46"/>
      <c r="F832" s="46"/>
      <c r="G832" s="46"/>
      <c r="H832" s="46"/>
      <c r="I832" s="46"/>
      <c r="J832" s="46"/>
      <c r="K832" s="46"/>
      <c r="L832" s="46"/>
      <c r="M832" s="46"/>
      <c r="N832" s="46"/>
      <c r="O832" s="46"/>
      <c r="P832" s="46"/>
      <c r="Q832" s="46"/>
      <c r="R832" s="46"/>
      <c r="S832" s="46"/>
      <c r="V832" s="45"/>
      <c r="W832" s="45"/>
      <c r="X832" s="45"/>
      <c r="Y832" s="45"/>
    </row>
    <row r="833" spans="1:25" s="42" customFormat="1" x14ac:dyDescent="0.3">
      <c r="A833" s="122" t="s">
        <v>4325</v>
      </c>
      <c r="B833" s="122"/>
      <c r="C833" s="46"/>
      <c r="D833" s="121">
        <v>1</v>
      </c>
      <c r="E833" s="107">
        <v>0.64</v>
      </c>
      <c r="F833" s="46"/>
      <c r="G833" s="121">
        <v>9</v>
      </c>
      <c r="H833" s="107">
        <v>4.6748307100000002</v>
      </c>
      <c r="I833" s="46"/>
      <c r="J833" s="121">
        <v>0</v>
      </c>
      <c r="K833" s="107">
        <v>0</v>
      </c>
      <c r="L833" s="46"/>
      <c r="M833" s="121">
        <v>0</v>
      </c>
      <c r="N833" s="107">
        <v>0</v>
      </c>
      <c r="O833" s="46"/>
      <c r="P833" s="121">
        <v>2</v>
      </c>
      <c r="Q833" s="107">
        <v>2.2494999999999998</v>
      </c>
      <c r="R833" s="46"/>
      <c r="S833" s="107">
        <f>E833+H833+K833+N833+Q833</f>
        <v>7.5643307100000001</v>
      </c>
      <c r="V833" s="45"/>
      <c r="W833" s="45"/>
      <c r="X833" s="45"/>
      <c r="Y833" s="45"/>
    </row>
    <row r="834" spans="1:25" s="42" customFormat="1" x14ac:dyDescent="0.3">
      <c r="A834" s="122"/>
      <c r="B834" s="122"/>
      <c r="C834" s="46"/>
      <c r="D834" s="121"/>
      <c r="E834" s="107"/>
      <c r="F834" s="46"/>
      <c r="G834" s="121"/>
      <c r="H834" s="107"/>
      <c r="I834" s="46"/>
      <c r="J834" s="121"/>
      <c r="K834" s="107"/>
      <c r="L834" s="46"/>
      <c r="M834" s="121"/>
      <c r="N834" s="107"/>
      <c r="O834" s="46"/>
      <c r="P834" s="121"/>
      <c r="Q834" s="107"/>
      <c r="R834" s="46"/>
      <c r="S834" s="107"/>
      <c r="V834" s="45"/>
      <c r="W834" s="45"/>
      <c r="X834" s="45"/>
      <c r="Y834" s="45"/>
    </row>
    <row r="835" spans="1:25" s="42" customFormat="1" x14ac:dyDescent="0.3">
      <c r="A835" s="122"/>
      <c r="B835" s="122"/>
      <c r="C835" s="46"/>
      <c r="D835" s="121"/>
      <c r="E835" s="107"/>
      <c r="F835" s="46"/>
      <c r="G835" s="121"/>
      <c r="H835" s="107"/>
      <c r="I835" s="46"/>
      <c r="J835" s="121"/>
      <c r="K835" s="107"/>
      <c r="L835" s="46"/>
      <c r="M835" s="121"/>
      <c r="N835" s="107"/>
      <c r="O835" s="46"/>
      <c r="P835" s="121"/>
      <c r="Q835" s="107"/>
      <c r="R835" s="46"/>
      <c r="S835" s="107"/>
      <c r="V835" s="45"/>
      <c r="W835" s="45"/>
      <c r="X835" s="45"/>
      <c r="Y835" s="45"/>
    </row>
    <row r="836" spans="1:25" s="42" customFormat="1" x14ac:dyDescent="0.3">
      <c r="A836" s="122"/>
      <c r="B836" s="122"/>
      <c r="C836" s="46"/>
      <c r="D836" s="121"/>
      <c r="E836" s="107"/>
      <c r="F836" s="46"/>
      <c r="G836" s="121"/>
      <c r="H836" s="107"/>
      <c r="I836" s="46"/>
      <c r="J836" s="121"/>
      <c r="K836" s="107"/>
      <c r="L836" s="46"/>
      <c r="M836" s="121"/>
      <c r="N836" s="107"/>
      <c r="O836" s="46"/>
      <c r="P836" s="121"/>
      <c r="Q836" s="107"/>
      <c r="R836" s="46"/>
      <c r="S836" s="107"/>
      <c r="V836" s="45"/>
      <c r="W836" s="45"/>
      <c r="X836" s="45"/>
      <c r="Y836" s="45"/>
    </row>
    <row r="837" spans="1:25" s="42" customFormat="1" x14ac:dyDescent="0.3">
      <c r="A837" s="122"/>
      <c r="B837" s="122"/>
      <c r="C837" s="46"/>
      <c r="D837" s="121"/>
      <c r="E837" s="107"/>
      <c r="F837" s="46"/>
      <c r="G837" s="121"/>
      <c r="H837" s="107"/>
      <c r="I837" s="46"/>
      <c r="J837" s="121"/>
      <c r="K837" s="107"/>
      <c r="L837" s="46"/>
      <c r="M837" s="121"/>
      <c r="N837" s="107"/>
      <c r="O837" s="46"/>
      <c r="P837" s="121"/>
      <c r="Q837" s="107"/>
      <c r="R837" s="46"/>
      <c r="S837" s="107"/>
      <c r="V837" s="45"/>
      <c r="W837" s="45"/>
      <c r="X837" s="45"/>
      <c r="Y837" s="45"/>
    </row>
    <row r="838" spans="1:25" s="42" customFormat="1" x14ac:dyDescent="0.3">
      <c r="A838" s="53"/>
      <c r="B838" s="53"/>
      <c r="C838" s="46"/>
      <c r="D838" s="46"/>
      <c r="E838" s="46"/>
      <c r="F838" s="46"/>
      <c r="G838" s="46"/>
      <c r="H838" s="46"/>
      <c r="I838" s="46"/>
      <c r="J838" s="46"/>
      <c r="K838" s="46"/>
      <c r="L838" s="46"/>
      <c r="M838" s="46"/>
      <c r="N838" s="46"/>
      <c r="O838" s="46"/>
      <c r="P838" s="46"/>
      <c r="Q838" s="46"/>
      <c r="R838" s="46"/>
      <c r="S838" s="46"/>
      <c r="V838" s="45"/>
      <c r="W838" s="45"/>
      <c r="X838" s="45"/>
      <c r="Y838" s="45"/>
    </row>
    <row r="839" spans="1:25" s="42" customFormat="1" x14ac:dyDescent="0.3">
      <c r="A839" s="122" t="s">
        <v>4326</v>
      </c>
      <c r="B839" s="122"/>
      <c r="C839" s="46"/>
      <c r="D839" s="121">
        <v>1</v>
      </c>
      <c r="E839" s="107">
        <v>0.7</v>
      </c>
      <c r="F839" s="46"/>
      <c r="G839" s="121">
        <v>8</v>
      </c>
      <c r="H839" s="107">
        <v>4.2362766720000007</v>
      </c>
      <c r="I839" s="46"/>
      <c r="J839" s="121">
        <v>2</v>
      </c>
      <c r="K839" s="107">
        <v>0.42</v>
      </c>
      <c r="L839" s="46"/>
      <c r="M839" s="121">
        <v>1</v>
      </c>
      <c r="N839" s="107">
        <v>1.9068896000000002</v>
      </c>
      <c r="O839" s="46"/>
      <c r="P839" s="121">
        <v>0</v>
      </c>
      <c r="Q839" s="107">
        <v>0</v>
      </c>
      <c r="R839" s="46"/>
      <c r="S839" s="107">
        <f>E839+H839+K839+N839+Q839</f>
        <v>7.2631662720000012</v>
      </c>
      <c r="V839" s="45"/>
      <c r="W839" s="45"/>
      <c r="X839" s="45"/>
      <c r="Y839" s="45"/>
    </row>
    <row r="840" spans="1:25" s="42" customFormat="1" x14ac:dyDescent="0.3">
      <c r="A840" s="122"/>
      <c r="B840" s="122"/>
      <c r="C840" s="46"/>
      <c r="D840" s="121"/>
      <c r="E840" s="107"/>
      <c r="F840" s="46"/>
      <c r="G840" s="121"/>
      <c r="H840" s="107"/>
      <c r="I840" s="46"/>
      <c r="J840" s="121"/>
      <c r="K840" s="107"/>
      <c r="L840" s="46"/>
      <c r="M840" s="121"/>
      <c r="N840" s="107"/>
      <c r="O840" s="46"/>
      <c r="P840" s="121"/>
      <c r="Q840" s="107"/>
      <c r="R840" s="46"/>
      <c r="S840" s="107"/>
      <c r="V840" s="45"/>
      <c r="W840" s="45"/>
      <c r="X840" s="45"/>
      <c r="Y840" s="45"/>
    </row>
    <row r="841" spans="1:25" s="42" customFormat="1" x14ac:dyDescent="0.3">
      <c r="A841" s="122"/>
      <c r="B841" s="122"/>
      <c r="C841" s="46"/>
      <c r="D841" s="121"/>
      <c r="E841" s="107"/>
      <c r="F841" s="46"/>
      <c r="G841" s="121"/>
      <c r="H841" s="107"/>
      <c r="I841" s="46"/>
      <c r="J841" s="121"/>
      <c r="K841" s="107"/>
      <c r="L841" s="46"/>
      <c r="M841" s="121"/>
      <c r="N841" s="107"/>
      <c r="O841" s="46"/>
      <c r="P841" s="121"/>
      <c r="Q841" s="107"/>
      <c r="R841" s="46"/>
      <c r="S841" s="107"/>
      <c r="V841" s="45"/>
      <c r="W841" s="45"/>
      <c r="X841" s="45"/>
      <c r="Y841" s="45"/>
    </row>
    <row r="842" spans="1:25" s="42" customFormat="1" x14ac:dyDescent="0.3">
      <c r="A842" s="122"/>
      <c r="B842" s="122"/>
      <c r="C842" s="46"/>
      <c r="D842" s="121"/>
      <c r="E842" s="107"/>
      <c r="F842" s="46"/>
      <c r="G842" s="121"/>
      <c r="H842" s="107"/>
      <c r="I842" s="46"/>
      <c r="J842" s="121"/>
      <c r="K842" s="107"/>
      <c r="L842" s="46"/>
      <c r="M842" s="121"/>
      <c r="N842" s="107"/>
      <c r="O842" s="46"/>
      <c r="P842" s="121"/>
      <c r="Q842" s="107"/>
      <c r="R842" s="46"/>
      <c r="S842" s="107"/>
      <c r="V842" s="45"/>
      <c r="W842" s="45"/>
      <c r="X842" s="45"/>
      <c r="Y842" s="45"/>
    </row>
    <row r="843" spans="1:25" s="42" customFormat="1" x14ac:dyDescent="0.3">
      <c r="A843" s="122"/>
      <c r="B843" s="122"/>
      <c r="C843" s="46"/>
      <c r="D843" s="121"/>
      <c r="E843" s="107"/>
      <c r="F843" s="46"/>
      <c r="G843" s="121"/>
      <c r="H843" s="107"/>
      <c r="I843" s="46"/>
      <c r="J843" s="121"/>
      <c r="K843" s="107"/>
      <c r="L843" s="46"/>
      <c r="M843" s="121"/>
      <c r="N843" s="107"/>
      <c r="O843" s="46"/>
      <c r="P843" s="121"/>
      <c r="Q843" s="107"/>
      <c r="R843" s="46"/>
      <c r="S843" s="107"/>
      <c r="V843" s="45"/>
      <c r="W843" s="45"/>
      <c r="X843" s="45"/>
      <c r="Y843" s="45"/>
    </row>
    <row r="844" spans="1:25" s="42" customFormat="1" x14ac:dyDescent="0.3">
      <c r="A844" s="46"/>
      <c r="B844" s="46"/>
      <c r="C844" s="46"/>
      <c r="D844" s="46"/>
      <c r="E844" s="46"/>
      <c r="F844" s="46"/>
      <c r="G844" s="46"/>
      <c r="H844" s="46"/>
      <c r="I844" s="46"/>
      <c r="J844" s="46"/>
      <c r="K844" s="46"/>
      <c r="L844" s="46"/>
      <c r="M844" s="46"/>
      <c r="N844" s="46"/>
      <c r="O844" s="46"/>
      <c r="P844" s="46"/>
      <c r="Q844" s="46"/>
      <c r="R844" s="46"/>
      <c r="S844" s="46"/>
      <c r="V844" s="45"/>
      <c r="W844" s="45"/>
      <c r="X844" s="45"/>
      <c r="Y844" s="45"/>
    </row>
    <row r="845" spans="1:25" s="42" customFormat="1" ht="15" customHeight="1" x14ac:dyDescent="0.3">
      <c r="A845" s="105" t="s">
        <v>4327</v>
      </c>
      <c r="B845" s="105"/>
      <c r="C845" s="46"/>
      <c r="D845" s="111" t="s">
        <v>4362</v>
      </c>
      <c r="E845" s="112"/>
      <c r="F845" s="112"/>
      <c r="G845" s="112"/>
      <c r="H845" s="112"/>
      <c r="I845" s="112"/>
      <c r="J845" s="112"/>
      <c r="K845" s="112"/>
      <c r="L845" s="112"/>
      <c r="M845" s="112"/>
      <c r="N845" s="112"/>
      <c r="O845" s="112"/>
      <c r="P845" s="112"/>
      <c r="Q845" s="113"/>
      <c r="R845" s="46"/>
      <c r="S845" s="107">
        <v>3.1875</v>
      </c>
      <c r="V845" s="45"/>
      <c r="W845" s="45"/>
      <c r="X845" s="45"/>
      <c r="Y845" s="45"/>
    </row>
    <row r="846" spans="1:25" s="42" customFormat="1" ht="15" customHeight="1" x14ac:dyDescent="0.3">
      <c r="A846" s="105"/>
      <c r="B846" s="105"/>
      <c r="C846" s="46"/>
      <c r="D846" s="114"/>
      <c r="E846" s="115"/>
      <c r="F846" s="115"/>
      <c r="G846" s="115"/>
      <c r="H846" s="115"/>
      <c r="I846" s="115"/>
      <c r="J846" s="115"/>
      <c r="K846" s="115"/>
      <c r="L846" s="115"/>
      <c r="M846" s="115"/>
      <c r="N846" s="115"/>
      <c r="O846" s="115"/>
      <c r="P846" s="115"/>
      <c r="Q846" s="116"/>
      <c r="R846" s="46"/>
      <c r="S846" s="107"/>
      <c r="V846" s="45"/>
      <c r="W846" s="45"/>
      <c r="X846" s="45"/>
      <c r="Y846" s="45"/>
    </row>
    <row r="847" spans="1:25" s="42" customFormat="1" ht="15" customHeight="1" x14ac:dyDescent="0.3">
      <c r="A847" s="105"/>
      <c r="B847" s="105"/>
      <c r="C847" s="46"/>
      <c r="D847" s="114"/>
      <c r="E847" s="115"/>
      <c r="F847" s="115"/>
      <c r="G847" s="115"/>
      <c r="H847" s="115"/>
      <c r="I847" s="115"/>
      <c r="J847" s="115"/>
      <c r="K847" s="115"/>
      <c r="L847" s="115"/>
      <c r="M847" s="115"/>
      <c r="N847" s="115"/>
      <c r="O847" s="115"/>
      <c r="P847" s="115"/>
      <c r="Q847" s="116"/>
      <c r="R847" s="46"/>
      <c r="S847" s="107"/>
      <c r="V847" s="45"/>
      <c r="W847" s="45"/>
      <c r="X847" s="45"/>
      <c r="Y847" s="45"/>
    </row>
    <row r="848" spans="1:25" s="42" customFormat="1" ht="15" customHeight="1" x14ac:dyDescent="0.3">
      <c r="A848" s="105"/>
      <c r="B848" s="105"/>
      <c r="C848" s="46"/>
      <c r="D848" s="114"/>
      <c r="E848" s="115"/>
      <c r="F848" s="115"/>
      <c r="G848" s="115"/>
      <c r="H848" s="115"/>
      <c r="I848" s="115"/>
      <c r="J848" s="115"/>
      <c r="K848" s="115"/>
      <c r="L848" s="115"/>
      <c r="M848" s="115"/>
      <c r="N848" s="115"/>
      <c r="O848" s="115"/>
      <c r="P848" s="115"/>
      <c r="Q848" s="116"/>
      <c r="R848" s="46"/>
      <c r="S848" s="107"/>
      <c r="V848" s="45"/>
      <c r="W848" s="45"/>
      <c r="X848" s="45"/>
      <c r="Y848" s="45"/>
    </row>
    <row r="849" spans="1:25" s="42" customFormat="1" ht="15" customHeight="1" x14ac:dyDescent="0.3">
      <c r="A849" s="105"/>
      <c r="B849" s="105"/>
      <c r="C849" s="46"/>
      <c r="D849" s="117"/>
      <c r="E849" s="118"/>
      <c r="F849" s="118"/>
      <c r="G849" s="118"/>
      <c r="H849" s="118"/>
      <c r="I849" s="118"/>
      <c r="J849" s="118"/>
      <c r="K849" s="118"/>
      <c r="L849" s="118"/>
      <c r="M849" s="118"/>
      <c r="N849" s="118"/>
      <c r="O849" s="118"/>
      <c r="P849" s="118"/>
      <c r="Q849" s="119"/>
      <c r="R849" s="46"/>
      <c r="S849" s="107"/>
      <c r="V849" s="45"/>
      <c r="W849" s="45"/>
      <c r="X849" s="45"/>
      <c r="Y849" s="45"/>
    </row>
    <row r="850" spans="1:25" s="42" customFormat="1" x14ac:dyDescent="0.3">
      <c r="A850" s="54"/>
      <c r="B850" s="54"/>
      <c r="C850" s="46"/>
      <c r="D850" s="55"/>
      <c r="E850" s="55"/>
      <c r="F850" s="55"/>
      <c r="G850" s="55"/>
      <c r="H850" s="55"/>
      <c r="I850" s="55"/>
      <c r="J850" s="55"/>
      <c r="K850" s="55"/>
      <c r="L850" s="55"/>
      <c r="M850" s="55"/>
      <c r="N850" s="55"/>
      <c r="O850" s="55"/>
      <c r="P850" s="55"/>
      <c r="Q850" s="55"/>
      <c r="R850" s="46"/>
      <c r="S850" s="56"/>
      <c r="V850" s="45"/>
      <c r="W850" s="45"/>
      <c r="X850" s="45"/>
      <c r="Y850" s="45"/>
    </row>
    <row r="851" spans="1:25" s="42" customFormat="1" ht="15" customHeight="1" x14ac:dyDescent="0.3">
      <c r="A851" s="105" t="s">
        <v>4328</v>
      </c>
      <c r="B851" s="105"/>
      <c r="C851" s="46"/>
      <c r="D851" s="120" t="s">
        <v>4329</v>
      </c>
      <c r="E851" s="120"/>
      <c r="F851" s="120"/>
      <c r="G851" s="120"/>
      <c r="H851" s="120"/>
      <c r="I851" s="120"/>
      <c r="J851" s="120"/>
      <c r="K851" s="120"/>
      <c r="L851" s="120"/>
      <c r="M851" s="120"/>
      <c r="N851" s="120"/>
      <c r="O851" s="120"/>
      <c r="P851" s="120"/>
      <c r="Q851" s="120"/>
      <c r="R851" s="46"/>
      <c r="S851" s="107">
        <v>0.56041713000000004</v>
      </c>
      <c r="V851" s="45"/>
      <c r="W851" s="45"/>
      <c r="X851" s="45"/>
      <c r="Y851" s="45"/>
    </row>
    <row r="852" spans="1:25" s="42" customFormat="1" ht="15" customHeight="1" x14ac:dyDescent="0.3">
      <c r="A852" s="105"/>
      <c r="B852" s="105"/>
      <c r="C852" s="46"/>
      <c r="D852" s="120"/>
      <c r="E852" s="120"/>
      <c r="F852" s="120"/>
      <c r="G852" s="120"/>
      <c r="H852" s="120"/>
      <c r="I852" s="120"/>
      <c r="J852" s="120"/>
      <c r="K852" s="120"/>
      <c r="L852" s="120"/>
      <c r="M852" s="120"/>
      <c r="N852" s="120"/>
      <c r="O852" s="120"/>
      <c r="P852" s="120"/>
      <c r="Q852" s="120"/>
      <c r="R852" s="46"/>
      <c r="S852" s="107"/>
      <c r="V852" s="45"/>
      <c r="W852" s="45"/>
      <c r="X852" s="45"/>
      <c r="Y852" s="45"/>
    </row>
    <row r="853" spans="1:25" s="42" customFormat="1" ht="15" customHeight="1" x14ac:dyDescent="0.3">
      <c r="A853" s="105"/>
      <c r="B853" s="105"/>
      <c r="C853" s="46"/>
      <c r="D853" s="120"/>
      <c r="E853" s="120"/>
      <c r="F853" s="120"/>
      <c r="G853" s="120"/>
      <c r="H853" s="120"/>
      <c r="I853" s="120"/>
      <c r="J853" s="120"/>
      <c r="K853" s="120"/>
      <c r="L853" s="120"/>
      <c r="M853" s="120"/>
      <c r="N853" s="120"/>
      <c r="O853" s="120"/>
      <c r="P853" s="120"/>
      <c r="Q853" s="120"/>
      <c r="R853" s="46"/>
      <c r="S853" s="107"/>
      <c r="V853" s="45"/>
      <c r="W853" s="45"/>
      <c r="X853" s="45"/>
      <c r="Y853" s="45"/>
    </row>
    <row r="854" spans="1:25" s="42" customFormat="1" ht="15" customHeight="1" x14ac:dyDescent="0.3">
      <c r="A854" s="105"/>
      <c r="B854" s="105"/>
      <c r="C854" s="46"/>
      <c r="D854" s="120"/>
      <c r="E854" s="120"/>
      <c r="F854" s="120"/>
      <c r="G854" s="120"/>
      <c r="H854" s="120"/>
      <c r="I854" s="120"/>
      <c r="J854" s="120"/>
      <c r="K854" s="120"/>
      <c r="L854" s="120"/>
      <c r="M854" s="120"/>
      <c r="N854" s="120"/>
      <c r="O854" s="120"/>
      <c r="P854" s="120"/>
      <c r="Q854" s="120"/>
      <c r="R854" s="46"/>
      <c r="S854" s="107"/>
      <c r="V854" s="45"/>
      <c r="W854" s="45"/>
      <c r="X854" s="45"/>
      <c r="Y854" s="45"/>
    </row>
    <row r="855" spans="1:25" s="42" customFormat="1" ht="15" customHeight="1" x14ac:dyDescent="0.3">
      <c r="A855" s="105"/>
      <c r="B855" s="105"/>
      <c r="C855" s="46"/>
      <c r="D855" s="120"/>
      <c r="E855" s="120"/>
      <c r="F855" s="120"/>
      <c r="G855" s="120"/>
      <c r="H855" s="120"/>
      <c r="I855" s="120"/>
      <c r="J855" s="120"/>
      <c r="K855" s="120"/>
      <c r="L855" s="120"/>
      <c r="M855" s="120"/>
      <c r="N855" s="120"/>
      <c r="O855" s="120"/>
      <c r="P855" s="120"/>
      <c r="Q855" s="120"/>
      <c r="R855" s="46"/>
      <c r="S855" s="107"/>
      <c r="V855" s="45"/>
      <c r="W855" s="45"/>
      <c r="X855" s="45"/>
      <c r="Y855" s="45"/>
    </row>
    <row r="856" spans="1:25" s="42" customFormat="1" x14ac:dyDescent="0.3">
      <c r="A856" s="46"/>
      <c r="B856" s="46"/>
      <c r="C856" s="46"/>
      <c r="D856" s="46"/>
      <c r="E856" s="46"/>
      <c r="F856" s="46"/>
      <c r="G856" s="46"/>
      <c r="H856" s="46"/>
      <c r="I856" s="46"/>
      <c r="J856" s="46"/>
      <c r="K856" s="46"/>
      <c r="L856" s="46"/>
      <c r="M856" s="46"/>
      <c r="N856" s="46"/>
      <c r="O856" s="46"/>
      <c r="P856" s="46"/>
      <c r="Q856" s="46"/>
      <c r="R856" s="46"/>
      <c r="S856" s="46"/>
      <c r="V856" s="45"/>
      <c r="W856" s="45"/>
      <c r="X856" s="45"/>
      <c r="Y856" s="45"/>
    </row>
    <row r="857" spans="1:25" s="42" customFormat="1" x14ac:dyDescent="0.3">
      <c r="A857" s="105" t="s">
        <v>4330</v>
      </c>
      <c r="B857" s="105"/>
      <c r="C857" s="46"/>
      <c r="D857" s="106" t="s">
        <v>4331</v>
      </c>
      <c r="E857" s="106"/>
      <c r="F857" s="106"/>
      <c r="G857" s="106"/>
      <c r="H857" s="106"/>
      <c r="I857" s="106"/>
      <c r="J857" s="106"/>
      <c r="K857" s="106"/>
      <c r="L857" s="106"/>
      <c r="M857" s="106"/>
      <c r="N857" s="106"/>
      <c r="O857" s="106"/>
      <c r="P857" s="106"/>
      <c r="Q857" s="106"/>
      <c r="R857" s="46"/>
      <c r="S857" s="107">
        <v>4.6874683372042369</v>
      </c>
      <c r="V857" s="45"/>
      <c r="W857" s="45"/>
      <c r="X857" s="45"/>
      <c r="Y857" s="45"/>
    </row>
    <row r="858" spans="1:25" s="42" customFormat="1" x14ac:dyDescent="0.3">
      <c r="A858" s="105"/>
      <c r="B858" s="105"/>
      <c r="C858" s="46"/>
      <c r="D858" s="106"/>
      <c r="E858" s="106"/>
      <c r="F858" s="106"/>
      <c r="G858" s="106"/>
      <c r="H858" s="106"/>
      <c r="I858" s="106"/>
      <c r="J858" s="106"/>
      <c r="K858" s="106"/>
      <c r="L858" s="106"/>
      <c r="M858" s="106"/>
      <c r="N858" s="106"/>
      <c r="O858" s="106"/>
      <c r="P858" s="106"/>
      <c r="Q858" s="106"/>
      <c r="R858" s="46"/>
      <c r="S858" s="107"/>
      <c r="V858" s="45"/>
      <c r="W858" s="45"/>
      <c r="X858" s="45"/>
      <c r="Y858" s="45"/>
    </row>
    <row r="859" spans="1:25" s="42" customFormat="1" x14ac:dyDescent="0.3">
      <c r="A859" s="105"/>
      <c r="B859" s="105"/>
      <c r="C859" s="46"/>
      <c r="D859" s="106"/>
      <c r="E859" s="106"/>
      <c r="F859" s="106"/>
      <c r="G859" s="106"/>
      <c r="H859" s="106"/>
      <c r="I859" s="106"/>
      <c r="J859" s="106"/>
      <c r="K859" s="106"/>
      <c r="L859" s="106"/>
      <c r="M859" s="106"/>
      <c r="N859" s="106"/>
      <c r="O859" s="106"/>
      <c r="P859" s="106"/>
      <c r="Q859" s="106"/>
      <c r="R859" s="46"/>
      <c r="S859" s="107"/>
      <c r="V859" s="45"/>
      <c r="W859" s="45"/>
      <c r="X859" s="45"/>
      <c r="Y859" s="45"/>
    </row>
    <row r="860" spans="1:25" s="42" customFormat="1" x14ac:dyDescent="0.3">
      <c r="A860" s="105"/>
      <c r="B860" s="105"/>
      <c r="C860" s="46"/>
      <c r="D860" s="106"/>
      <c r="E860" s="106"/>
      <c r="F860" s="106"/>
      <c r="G860" s="106"/>
      <c r="H860" s="106"/>
      <c r="I860" s="106"/>
      <c r="J860" s="106"/>
      <c r="K860" s="106"/>
      <c r="L860" s="106"/>
      <c r="M860" s="106"/>
      <c r="N860" s="106"/>
      <c r="O860" s="106"/>
      <c r="P860" s="106"/>
      <c r="Q860" s="106"/>
      <c r="R860" s="46"/>
      <c r="S860" s="107"/>
      <c r="V860" s="45"/>
      <c r="W860" s="45"/>
      <c r="X860" s="45"/>
      <c r="Y860" s="45"/>
    </row>
    <row r="861" spans="1:25" s="42" customFormat="1" x14ac:dyDescent="0.3">
      <c r="A861" s="105"/>
      <c r="B861" s="105"/>
      <c r="C861" s="46"/>
      <c r="D861" s="106"/>
      <c r="E861" s="106"/>
      <c r="F861" s="106"/>
      <c r="G861" s="106"/>
      <c r="H861" s="106"/>
      <c r="I861" s="106"/>
      <c r="J861" s="106"/>
      <c r="K861" s="106"/>
      <c r="L861" s="106"/>
      <c r="M861" s="106"/>
      <c r="N861" s="106"/>
      <c r="O861" s="106"/>
      <c r="P861" s="106"/>
      <c r="Q861" s="106"/>
      <c r="R861" s="46"/>
      <c r="S861" s="107"/>
      <c r="V861" s="45"/>
      <c r="W861" s="45"/>
      <c r="X861" s="45"/>
      <c r="Y861" s="45"/>
    </row>
    <row r="862" spans="1:25" s="42" customFormat="1" x14ac:dyDescent="0.3">
      <c r="A862" s="46"/>
      <c r="B862" s="46"/>
      <c r="C862" s="46"/>
      <c r="D862" s="46"/>
      <c r="E862" s="46"/>
      <c r="F862" s="46"/>
      <c r="G862" s="46"/>
      <c r="H862" s="46"/>
      <c r="I862" s="46"/>
      <c r="J862" s="46"/>
      <c r="K862" s="46"/>
      <c r="L862" s="46"/>
      <c r="M862" s="46"/>
      <c r="N862" s="46"/>
      <c r="O862" s="46"/>
      <c r="P862" s="46"/>
      <c r="Q862" s="46"/>
      <c r="R862" s="46"/>
      <c r="S862" s="46"/>
      <c r="V862" s="45"/>
      <c r="W862" s="45"/>
      <c r="X862" s="45"/>
      <c r="Y862" s="45"/>
    </row>
    <row r="863" spans="1:25" s="42" customFormat="1" ht="35.1" customHeight="1" x14ac:dyDescent="0.3">
      <c r="N863" s="108" t="s">
        <v>4332</v>
      </c>
      <c r="O863" s="109"/>
      <c r="P863" s="109"/>
      <c r="Q863" s="110"/>
      <c r="S863" s="57">
        <f>+D833+D839+G833+G839+J833+J839+M833+M839+P833+P839</f>
        <v>24</v>
      </c>
      <c r="V863" s="45"/>
      <c r="W863" s="45"/>
      <c r="X863" s="45"/>
      <c r="Y863" s="45"/>
    </row>
    <row r="864" spans="1:25" s="42" customFormat="1" ht="15" customHeight="1" x14ac:dyDescent="0.3">
      <c r="N864" s="58"/>
      <c r="O864" s="58"/>
      <c r="P864" s="58"/>
      <c r="Q864" s="58"/>
      <c r="S864" s="58"/>
      <c r="V864" s="45"/>
      <c r="W864" s="45"/>
      <c r="X864" s="45"/>
      <c r="Y864" s="45"/>
    </row>
    <row r="865" spans="1:25" s="42" customFormat="1" ht="35.1" customHeight="1" x14ac:dyDescent="0.3">
      <c r="A865" s="45"/>
      <c r="B865" s="45"/>
      <c r="D865" s="45"/>
      <c r="E865" s="45"/>
      <c r="G865" s="45"/>
      <c r="H865" s="45"/>
      <c r="J865" s="45"/>
      <c r="K865" s="45"/>
      <c r="M865" s="45"/>
      <c r="N865" s="108" t="s">
        <v>4333</v>
      </c>
      <c r="O865" s="109"/>
      <c r="P865" s="109"/>
      <c r="Q865" s="110"/>
      <c r="S865" s="59">
        <f>+S857+S845+S839+S833+S851</f>
        <v>23.262882449204238</v>
      </c>
      <c r="V865" s="45"/>
      <c r="W865" s="45"/>
      <c r="X865" s="45"/>
      <c r="Y865" s="45"/>
    </row>
    <row r="869" spans="1:25" s="42" customFormat="1" ht="17.399999999999999" x14ac:dyDescent="0.3">
      <c r="A869" s="60" t="s">
        <v>8</v>
      </c>
      <c r="B869" s="61"/>
      <c r="C869" s="62"/>
      <c r="D869" s="63">
        <v>2</v>
      </c>
      <c r="E869" s="63">
        <v>3</v>
      </c>
      <c r="F869" s="62"/>
      <c r="G869" s="62"/>
      <c r="H869" s="62"/>
      <c r="I869" s="62"/>
      <c r="J869" s="64">
        <v>6</v>
      </c>
      <c r="K869" s="64">
        <v>7</v>
      </c>
      <c r="L869" s="62"/>
      <c r="M869" s="64">
        <v>8</v>
      </c>
      <c r="N869" s="64">
        <v>9</v>
      </c>
      <c r="O869" s="62"/>
      <c r="P869" s="63">
        <v>10</v>
      </c>
      <c r="Q869" s="63">
        <v>11</v>
      </c>
      <c r="R869" s="62"/>
      <c r="S869" s="62"/>
      <c r="T869" s="62"/>
      <c r="V869" s="45"/>
      <c r="W869" s="45"/>
      <c r="X869" s="45"/>
      <c r="Y869" s="45"/>
    </row>
    <row r="871" spans="1:25" s="42" customFormat="1" x14ac:dyDescent="0.3">
      <c r="B871" s="43"/>
      <c r="V871" s="45"/>
      <c r="W871" s="45"/>
      <c r="X871" s="45"/>
      <c r="Y871" s="45"/>
    </row>
    <row r="872" spans="1:25" s="42" customFormat="1" x14ac:dyDescent="0.3">
      <c r="B872" s="43"/>
      <c r="V872" s="45"/>
      <c r="W872" s="45"/>
      <c r="X872" s="45"/>
      <c r="Y872" s="45"/>
    </row>
    <row r="873" spans="1:25" s="42" customFormat="1" ht="16.8" x14ac:dyDescent="0.3">
      <c r="A873" s="44"/>
      <c r="V873" s="45"/>
      <c r="W873" s="45"/>
      <c r="X873" s="45"/>
      <c r="Y873" s="45"/>
    </row>
    <row r="874" spans="1:25" s="42" customFormat="1" x14ac:dyDescent="0.3">
      <c r="A874" s="45"/>
      <c r="B874" s="43"/>
      <c r="V874" s="45"/>
      <c r="W874" s="45"/>
      <c r="X874" s="45"/>
      <c r="Y874" s="45"/>
    </row>
    <row r="875" spans="1:25" s="42" customFormat="1" x14ac:dyDescent="0.3">
      <c r="A875" s="45"/>
      <c r="B875" s="45"/>
      <c r="V875" s="45"/>
      <c r="W875" s="45"/>
      <c r="X875" s="45"/>
      <c r="Y875" s="45"/>
    </row>
    <row r="876" spans="1:25" s="42" customFormat="1" x14ac:dyDescent="0.3">
      <c r="B876" s="45"/>
      <c r="V876" s="45"/>
      <c r="W876" s="45"/>
      <c r="X876" s="45"/>
      <c r="Y876" s="45"/>
    </row>
    <row r="877" spans="1:25" s="42" customFormat="1" x14ac:dyDescent="0.3">
      <c r="A877" s="46"/>
      <c r="B877" s="47"/>
      <c r="C877" s="46"/>
      <c r="D877" s="46"/>
      <c r="E877" s="46"/>
      <c r="F877" s="46"/>
      <c r="G877" s="46"/>
      <c r="H877" s="46"/>
      <c r="I877" s="46"/>
      <c r="J877" s="46"/>
      <c r="K877" s="46"/>
      <c r="L877" s="46"/>
      <c r="M877" s="46"/>
      <c r="N877" s="46"/>
      <c r="O877" s="46"/>
      <c r="P877" s="46"/>
      <c r="Q877" s="46"/>
      <c r="R877" s="46"/>
      <c r="S877" s="46"/>
      <c r="V877" s="45"/>
      <c r="W877" s="45"/>
      <c r="X877" s="45"/>
      <c r="Y877" s="45"/>
    </row>
    <row r="878" spans="1:25" s="42" customFormat="1" ht="15.6" x14ac:dyDescent="0.3">
      <c r="A878" s="48" t="s">
        <v>4308</v>
      </c>
      <c r="B878" s="49" t="s">
        <v>4309</v>
      </c>
      <c r="C878" s="46"/>
      <c r="D878" s="127" t="s">
        <v>4310</v>
      </c>
      <c r="E878" s="127"/>
      <c r="F878" s="50"/>
      <c r="G878" s="127" t="s">
        <v>4311</v>
      </c>
      <c r="H878" s="127"/>
      <c r="I878" s="50"/>
      <c r="J878" s="127" t="s">
        <v>4312</v>
      </c>
      <c r="K878" s="127"/>
      <c r="L878" s="50"/>
      <c r="M878" s="127" t="s">
        <v>4313</v>
      </c>
      <c r="N878" s="127"/>
      <c r="O878" s="50"/>
      <c r="P878" s="127" t="s">
        <v>4314</v>
      </c>
      <c r="Q878" s="127"/>
      <c r="R878" s="49"/>
      <c r="S878" s="123" t="s">
        <v>4315</v>
      </c>
      <c r="V878" s="45"/>
      <c r="W878" s="45"/>
      <c r="X878" s="45"/>
      <c r="Y878" s="45"/>
    </row>
    <row r="879" spans="1:25" s="42" customFormat="1" ht="15.6" x14ac:dyDescent="0.3">
      <c r="A879" s="48" t="s">
        <v>4316</v>
      </c>
      <c r="B879" s="47"/>
      <c r="C879" s="46"/>
      <c r="D879" s="127"/>
      <c r="E879" s="127"/>
      <c r="F879" s="50"/>
      <c r="G879" s="127"/>
      <c r="H879" s="127"/>
      <c r="I879" s="50"/>
      <c r="J879" s="127"/>
      <c r="K879" s="127"/>
      <c r="L879" s="50"/>
      <c r="M879" s="127"/>
      <c r="N879" s="127"/>
      <c r="O879" s="50"/>
      <c r="P879" s="127"/>
      <c r="Q879" s="127"/>
      <c r="R879" s="49"/>
      <c r="S879" s="123"/>
      <c r="V879" s="45"/>
      <c r="W879" s="45"/>
      <c r="X879" s="45"/>
      <c r="Y879" s="45"/>
    </row>
    <row r="880" spans="1:25" s="42" customFormat="1" x14ac:dyDescent="0.3">
      <c r="A880" s="46"/>
      <c r="B880" s="47"/>
      <c r="C880" s="46"/>
      <c r="D880" s="127"/>
      <c r="E880" s="127"/>
      <c r="F880" s="50"/>
      <c r="G880" s="127"/>
      <c r="H880" s="127"/>
      <c r="I880" s="50"/>
      <c r="J880" s="127"/>
      <c r="K880" s="127"/>
      <c r="L880" s="50"/>
      <c r="M880" s="127"/>
      <c r="N880" s="127"/>
      <c r="O880" s="50"/>
      <c r="P880" s="127"/>
      <c r="Q880" s="127"/>
      <c r="R880" s="49"/>
      <c r="S880" s="123"/>
      <c r="V880" s="45"/>
      <c r="W880" s="45"/>
      <c r="X880" s="45"/>
      <c r="Y880" s="45"/>
    </row>
    <row r="881" spans="1:25" s="42" customFormat="1" x14ac:dyDescent="0.3">
      <c r="A881" s="124" t="s">
        <v>4341</v>
      </c>
      <c r="B881" s="125" t="str">
        <f>+A869</f>
        <v>NUEVA ESPARTA</v>
      </c>
      <c r="C881" s="46"/>
      <c r="D881" s="51" t="s">
        <v>4317</v>
      </c>
      <c r="E881" s="51" t="s">
        <v>4318</v>
      </c>
      <c r="F881" s="52"/>
      <c r="G881" s="51" t="s">
        <v>4317</v>
      </c>
      <c r="H881" s="51" t="s">
        <v>4318</v>
      </c>
      <c r="I881" s="52"/>
      <c r="J881" s="51" t="s">
        <v>4317</v>
      </c>
      <c r="K881" s="51" t="s">
        <v>4318</v>
      </c>
      <c r="L881" s="52"/>
      <c r="M881" s="51" t="s">
        <v>4317</v>
      </c>
      <c r="N881" s="51" t="s">
        <v>4318</v>
      </c>
      <c r="O881" s="52"/>
      <c r="P881" s="51" t="s">
        <v>4317</v>
      </c>
      <c r="Q881" s="51" t="s">
        <v>4318</v>
      </c>
      <c r="R881" s="52"/>
      <c r="S881" s="51" t="s">
        <v>4315</v>
      </c>
      <c r="V881" s="45"/>
      <c r="W881" s="45"/>
      <c r="X881" s="45"/>
      <c r="Y881" s="45"/>
    </row>
    <row r="882" spans="1:25" s="42" customFormat="1" x14ac:dyDescent="0.3">
      <c r="A882" s="124"/>
      <c r="B882" s="126"/>
      <c r="C882" s="46"/>
      <c r="D882" s="51" t="s">
        <v>4319</v>
      </c>
      <c r="E882" s="51" t="s">
        <v>4320</v>
      </c>
      <c r="F882" s="52"/>
      <c r="G882" s="51" t="s">
        <v>4321</v>
      </c>
      <c r="H882" s="51" t="s">
        <v>4320</v>
      </c>
      <c r="I882" s="52"/>
      <c r="J882" s="51" t="s">
        <v>4322</v>
      </c>
      <c r="K882" s="51" t="s">
        <v>4320</v>
      </c>
      <c r="L882" s="52"/>
      <c r="M882" s="51" t="s">
        <v>4323</v>
      </c>
      <c r="N882" s="51" t="s">
        <v>4320</v>
      </c>
      <c r="O882" s="52"/>
      <c r="P882" s="51" t="s">
        <v>4324</v>
      </c>
      <c r="Q882" s="51" t="s">
        <v>4320</v>
      </c>
      <c r="R882" s="52"/>
      <c r="S882" s="51" t="s">
        <v>4320</v>
      </c>
      <c r="V882" s="45"/>
      <c r="W882" s="45"/>
      <c r="X882" s="45"/>
      <c r="Y882" s="45"/>
    </row>
    <row r="883" spans="1:25" s="42" customFormat="1" x14ac:dyDescent="0.3">
      <c r="A883" s="46"/>
      <c r="B883" s="46"/>
      <c r="C883" s="46"/>
      <c r="D883" s="46"/>
      <c r="E883" s="46"/>
      <c r="F883" s="46"/>
      <c r="G883" s="46"/>
      <c r="H883" s="46"/>
      <c r="I883" s="46"/>
      <c r="J883" s="46"/>
      <c r="K883" s="46"/>
      <c r="L883" s="46"/>
      <c r="M883" s="46"/>
      <c r="N883" s="46"/>
      <c r="O883" s="46"/>
      <c r="P883" s="46"/>
      <c r="Q883" s="46"/>
      <c r="R883" s="46"/>
      <c r="S883" s="46"/>
      <c r="V883" s="45"/>
      <c r="W883" s="45"/>
      <c r="X883" s="45"/>
      <c r="Y883" s="45"/>
    </row>
    <row r="884" spans="1:25" s="42" customFormat="1" x14ac:dyDescent="0.3">
      <c r="A884" s="122" t="s">
        <v>4325</v>
      </c>
      <c r="B884" s="122"/>
      <c r="C884" s="46"/>
      <c r="D884" s="121">
        <v>7</v>
      </c>
      <c r="E884" s="107">
        <v>8.1409079999999996</v>
      </c>
      <c r="F884" s="46"/>
      <c r="G884" s="121">
        <v>10</v>
      </c>
      <c r="H884" s="107">
        <v>3.4610496195999998</v>
      </c>
      <c r="I884" s="46"/>
      <c r="J884" s="121">
        <v>0</v>
      </c>
      <c r="K884" s="107">
        <v>0</v>
      </c>
      <c r="L884" s="46"/>
      <c r="M884" s="121">
        <v>0</v>
      </c>
      <c r="N884" s="107">
        <v>0</v>
      </c>
      <c r="O884" s="46"/>
      <c r="P884" s="121">
        <v>2</v>
      </c>
      <c r="Q884" s="107">
        <v>1.0940000000000001</v>
      </c>
      <c r="R884" s="46"/>
      <c r="S884" s="107">
        <f>E884+H884+K884+N884+Q884</f>
        <v>12.6959576196</v>
      </c>
      <c r="V884" s="45"/>
      <c r="W884" s="45"/>
      <c r="X884" s="45"/>
      <c r="Y884" s="45"/>
    </row>
    <row r="885" spans="1:25" s="42" customFormat="1" x14ac:dyDescent="0.3">
      <c r="A885" s="122"/>
      <c r="B885" s="122"/>
      <c r="C885" s="46"/>
      <c r="D885" s="121"/>
      <c r="E885" s="107"/>
      <c r="F885" s="46"/>
      <c r="G885" s="121"/>
      <c r="H885" s="107"/>
      <c r="I885" s="46"/>
      <c r="J885" s="121"/>
      <c r="K885" s="107"/>
      <c r="L885" s="46"/>
      <c r="M885" s="121"/>
      <c r="N885" s="107"/>
      <c r="O885" s="46"/>
      <c r="P885" s="121"/>
      <c r="Q885" s="107"/>
      <c r="R885" s="46"/>
      <c r="S885" s="107"/>
      <c r="V885" s="45"/>
      <c r="W885" s="45"/>
      <c r="X885" s="45"/>
      <c r="Y885" s="45"/>
    </row>
    <row r="886" spans="1:25" s="42" customFormat="1" x14ac:dyDescent="0.3">
      <c r="A886" s="122"/>
      <c r="B886" s="122"/>
      <c r="C886" s="46"/>
      <c r="D886" s="121"/>
      <c r="E886" s="107"/>
      <c r="F886" s="46"/>
      <c r="G886" s="121"/>
      <c r="H886" s="107"/>
      <c r="I886" s="46"/>
      <c r="J886" s="121"/>
      <c r="K886" s="107"/>
      <c r="L886" s="46"/>
      <c r="M886" s="121"/>
      <c r="N886" s="107"/>
      <c r="O886" s="46"/>
      <c r="P886" s="121"/>
      <c r="Q886" s="107"/>
      <c r="R886" s="46"/>
      <c r="S886" s="107"/>
      <c r="V886" s="45"/>
      <c r="W886" s="45"/>
      <c r="X886" s="45"/>
      <c r="Y886" s="45"/>
    </row>
    <row r="887" spans="1:25" s="42" customFormat="1" x14ac:dyDescent="0.3">
      <c r="A887" s="122"/>
      <c r="B887" s="122"/>
      <c r="C887" s="46"/>
      <c r="D887" s="121"/>
      <c r="E887" s="107"/>
      <c r="F887" s="46"/>
      <c r="G887" s="121"/>
      <c r="H887" s="107"/>
      <c r="I887" s="46"/>
      <c r="J887" s="121"/>
      <c r="K887" s="107"/>
      <c r="L887" s="46"/>
      <c r="M887" s="121"/>
      <c r="N887" s="107"/>
      <c r="O887" s="46"/>
      <c r="P887" s="121"/>
      <c r="Q887" s="107"/>
      <c r="R887" s="46"/>
      <c r="S887" s="107"/>
      <c r="V887" s="45"/>
      <c r="W887" s="45"/>
      <c r="X887" s="45"/>
      <c r="Y887" s="45"/>
    </row>
    <row r="888" spans="1:25" s="42" customFormat="1" x14ac:dyDescent="0.3">
      <c r="A888" s="122"/>
      <c r="B888" s="122"/>
      <c r="C888" s="46"/>
      <c r="D888" s="121"/>
      <c r="E888" s="107"/>
      <c r="F888" s="46"/>
      <c r="G888" s="121"/>
      <c r="H888" s="107"/>
      <c r="I888" s="46"/>
      <c r="J888" s="121"/>
      <c r="K888" s="107"/>
      <c r="L888" s="46"/>
      <c r="M888" s="121"/>
      <c r="N888" s="107"/>
      <c r="O888" s="46"/>
      <c r="P888" s="121"/>
      <c r="Q888" s="107"/>
      <c r="R888" s="46"/>
      <c r="S888" s="107"/>
      <c r="V888" s="45"/>
      <c r="W888" s="45"/>
      <c r="X888" s="45"/>
      <c r="Y888" s="45"/>
    </row>
    <row r="889" spans="1:25" s="42" customFormat="1" x14ac:dyDescent="0.3">
      <c r="A889" s="53"/>
      <c r="B889" s="53"/>
      <c r="C889" s="46"/>
      <c r="D889" s="46"/>
      <c r="E889" s="46"/>
      <c r="F889" s="46"/>
      <c r="G889" s="46"/>
      <c r="H889" s="46"/>
      <c r="I889" s="46"/>
      <c r="J889" s="46"/>
      <c r="K889" s="46"/>
      <c r="L889" s="46"/>
      <c r="M889" s="46"/>
      <c r="N889" s="46"/>
      <c r="O889" s="46"/>
      <c r="P889" s="46"/>
      <c r="Q889" s="46"/>
      <c r="R889" s="46"/>
      <c r="S889" s="46"/>
      <c r="V889" s="45"/>
      <c r="W889" s="45"/>
      <c r="X889" s="45"/>
      <c r="Y889" s="45"/>
    </row>
    <row r="890" spans="1:25" s="42" customFormat="1" x14ac:dyDescent="0.3">
      <c r="A890" s="122" t="s">
        <v>4326</v>
      </c>
      <c r="B890" s="122"/>
      <c r="C890" s="46"/>
      <c r="D890" s="121">
        <v>0</v>
      </c>
      <c r="E890" s="107">
        <v>0</v>
      </c>
      <c r="F890" s="46"/>
      <c r="G890" s="121">
        <v>0</v>
      </c>
      <c r="H890" s="107">
        <v>0</v>
      </c>
      <c r="I890" s="46"/>
      <c r="J890" s="121">
        <v>3</v>
      </c>
      <c r="K890" s="107">
        <v>2.31</v>
      </c>
      <c r="L890" s="46"/>
      <c r="M890" s="121">
        <v>1</v>
      </c>
      <c r="N890" s="107">
        <v>0.39237440000000018</v>
      </c>
      <c r="O890" s="46"/>
      <c r="P890" s="121">
        <v>0</v>
      </c>
      <c r="Q890" s="107">
        <v>0</v>
      </c>
      <c r="R890" s="46"/>
      <c r="S890" s="107">
        <f>E890+H890+K890+N890+Q890</f>
        <v>2.7023744000000001</v>
      </c>
      <c r="V890" s="45"/>
      <c r="W890" s="45"/>
      <c r="X890" s="45"/>
      <c r="Y890" s="45"/>
    </row>
    <row r="891" spans="1:25" s="42" customFormat="1" x14ac:dyDescent="0.3">
      <c r="A891" s="122"/>
      <c r="B891" s="122"/>
      <c r="C891" s="46"/>
      <c r="D891" s="121"/>
      <c r="E891" s="107"/>
      <c r="F891" s="46"/>
      <c r="G891" s="121"/>
      <c r="H891" s="107"/>
      <c r="I891" s="46"/>
      <c r="J891" s="121"/>
      <c r="K891" s="107"/>
      <c r="L891" s="46"/>
      <c r="M891" s="121"/>
      <c r="N891" s="107"/>
      <c r="O891" s="46"/>
      <c r="P891" s="121"/>
      <c r="Q891" s="107"/>
      <c r="R891" s="46"/>
      <c r="S891" s="107"/>
      <c r="V891" s="45"/>
      <c r="W891" s="45"/>
      <c r="X891" s="45"/>
      <c r="Y891" s="45"/>
    </row>
    <row r="892" spans="1:25" s="42" customFormat="1" x14ac:dyDescent="0.3">
      <c r="A892" s="122"/>
      <c r="B892" s="122"/>
      <c r="C892" s="46"/>
      <c r="D892" s="121"/>
      <c r="E892" s="107"/>
      <c r="F892" s="46"/>
      <c r="G892" s="121"/>
      <c r="H892" s="107"/>
      <c r="I892" s="46"/>
      <c r="J892" s="121"/>
      <c r="K892" s="107"/>
      <c r="L892" s="46"/>
      <c r="M892" s="121"/>
      <c r="N892" s="107"/>
      <c r="O892" s="46"/>
      <c r="P892" s="121"/>
      <c r="Q892" s="107"/>
      <c r="R892" s="46"/>
      <c r="S892" s="107"/>
      <c r="V892" s="45"/>
      <c r="W892" s="45"/>
      <c r="X892" s="45"/>
      <c r="Y892" s="45"/>
    </row>
    <row r="893" spans="1:25" s="42" customFormat="1" x14ac:dyDescent="0.3">
      <c r="A893" s="122"/>
      <c r="B893" s="122"/>
      <c r="C893" s="46"/>
      <c r="D893" s="121"/>
      <c r="E893" s="107"/>
      <c r="F893" s="46"/>
      <c r="G893" s="121"/>
      <c r="H893" s="107"/>
      <c r="I893" s="46"/>
      <c r="J893" s="121"/>
      <c r="K893" s="107"/>
      <c r="L893" s="46"/>
      <c r="M893" s="121"/>
      <c r="N893" s="107"/>
      <c r="O893" s="46"/>
      <c r="P893" s="121"/>
      <c r="Q893" s="107"/>
      <c r="R893" s="46"/>
      <c r="S893" s="107"/>
      <c r="V893" s="45"/>
      <c r="W893" s="45"/>
      <c r="X893" s="45"/>
      <c r="Y893" s="45"/>
    </row>
    <row r="894" spans="1:25" s="42" customFormat="1" x14ac:dyDescent="0.3">
      <c r="A894" s="122"/>
      <c r="B894" s="122"/>
      <c r="C894" s="46"/>
      <c r="D894" s="121"/>
      <c r="E894" s="107"/>
      <c r="F894" s="46"/>
      <c r="G894" s="121"/>
      <c r="H894" s="107"/>
      <c r="I894" s="46"/>
      <c r="J894" s="121"/>
      <c r="K894" s="107"/>
      <c r="L894" s="46"/>
      <c r="M894" s="121"/>
      <c r="N894" s="107"/>
      <c r="O894" s="46"/>
      <c r="P894" s="121"/>
      <c r="Q894" s="107"/>
      <c r="R894" s="46"/>
      <c r="S894" s="107"/>
      <c r="V894" s="45"/>
      <c r="W894" s="45"/>
      <c r="X894" s="45"/>
      <c r="Y894" s="45"/>
    </row>
    <row r="895" spans="1:25" s="42" customFormat="1" x14ac:dyDescent="0.3">
      <c r="A895" s="46"/>
      <c r="B895" s="46"/>
      <c r="C895" s="46"/>
      <c r="D895" s="46"/>
      <c r="E895" s="46"/>
      <c r="F895" s="46"/>
      <c r="G895" s="46"/>
      <c r="H895" s="46"/>
      <c r="I895" s="46"/>
      <c r="J895" s="46"/>
      <c r="K895" s="46"/>
      <c r="L895" s="46"/>
      <c r="M895" s="46"/>
      <c r="N895" s="46"/>
      <c r="O895" s="46"/>
      <c r="P895" s="46"/>
      <c r="Q895" s="46"/>
      <c r="R895" s="46"/>
      <c r="S895" s="46"/>
      <c r="V895" s="45"/>
      <c r="W895" s="45"/>
      <c r="X895" s="45"/>
      <c r="Y895" s="45"/>
    </row>
    <row r="896" spans="1:25" s="42" customFormat="1" ht="15" customHeight="1" x14ac:dyDescent="0.3">
      <c r="A896" s="105" t="s">
        <v>4327</v>
      </c>
      <c r="B896" s="105"/>
      <c r="C896" s="46"/>
      <c r="D896" s="111" t="s">
        <v>4363</v>
      </c>
      <c r="E896" s="112"/>
      <c r="F896" s="112"/>
      <c r="G896" s="112"/>
      <c r="H896" s="112"/>
      <c r="I896" s="112"/>
      <c r="J896" s="112"/>
      <c r="K896" s="112"/>
      <c r="L896" s="112"/>
      <c r="M896" s="112"/>
      <c r="N896" s="112"/>
      <c r="O896" s="112"/>
      <c r="P896" s="112"/>
      <c r="Q896" s="113"/>
      <c r="R896" s="46"/>
      <c r="S896" s="107">
        <v>8.1750000000000007</v>
      </c>
      <c r="V896" s="45"/>
      <c r="W896" s="45"/>
      <c r="X896" s="45"/>
      <c r="Y896" s="45"/>
    </row>
    <row r="897" spans="1:25" s="42" customFormat="1" ht="15" customHeight="1" x14ac:dyDescent="0.3">
      <c r="A897" s="105"/>
      <c r="B897" s="105"/>
      <c r="C897" s="46"/>
      <c r="D897" s="114"/>
      <c r="E897" s="115"/>
      <c r="F897" s="115"/>
      <c r="G897" s="115"/>
      <c r="H897" s="115"/>
      <c r="I897" s="115"/>
      <c r="J897" s="115"/>
      <c r="K897" s="115"/>
      <c r="L897" s="115"/>
      <c r="M897" s="115"/>
      <c r="N897" s="115"/>
      <c r="O897" s="115"/>
      <c r="P897" s="115"/>
      <c r="Q897" s="116"/>
      <c r="R897" s="46"/>
      <c r="S897" s="107"/>
      <c r="V897" s="45"/>
      <c r="W897" s="45"/>
      <c r="X897" s="45"/>
      <c r="Y897" s="45"/>
    </row>
    <row r="898" spans="1:25" s="42" customFormat="1" ht="15" customHeight="1" x14ac:dyDescent="0.3">
      <c r="A898" s="105"/>
      <c r="B898" s="105"/>
      <c r="C898" s="46"/>
      <c r="D898" s="114"/>
      <c r="E898" s="115"/>
      <c r="F898" s="115"/>
      <c r="G898" s="115"/>
      <c r="H898" s="115"/>
      <c r="I898" s="115"/>
      <c r="J898" s="115"/>
      <c r="K898" s="115"/>
      <c r="L898" s="115"/>
      <c r="M898" s="115"/>
      <c r="N898" s="115"/>
      <c r="O898" s="115"/>
      <c r="P898" s="115"/>
      <c r="Q898" s="116"/>
      <c r="R898" s="46"/>
      <c r="S898" s="107"/>
      <c r="V898" s="45"/>
      <c r="W898" s="45"/>
      <c r="X898" s="45"/>
      <c r="Y898" s="45"/>
    </row>
    <row r="899" spans="1:25" s="42" customFormat="1" ht="15" customHeight="1" x14ac:dyDescent="0.3">
      <c r="A899" s="105"/>
      <c r="B899" s="105"/>
      <c r="C899" s="46"/>
      <c r="D899" s="114"/>
      <c r="E899" s="115"/>
      <c r="F899" s="115"/>
      <c r="G899" s="115"/>
      <c r="H899" s="115"/>
      <c r="I899" s="115"/>
      <c r="J899" s="115"/>
      <c r="K899" s="115"/>
      <c r="L899" s="115"/>
      <c r="M899" s="115"/>
      <c r="N899" s="115"/>
      <c r="O899" s="115"/>
      <c r="P899" s="115"/>
      <c r="Q899" s="116"/>
      <c r="R899" s="46"/>
      <c r="S899" s="107"/>
      <c r="V899" s="45"/>
      <c r="W899" s="45"/>
      <c r="X899" s="45"/>
      <c r="Y899" s="45"/>
    </row>
    <row r="900" spans="1:25" s="42" customFormat="1" ht="15" customHeight="1" x14ac:dyDescent="0.3">
      <c r="A900" s="105"/>
      <c r="B900" s="105"/>
      <c r="C900" s="46"/>
      <c r="D900" s="117"/>
      <c r="E900" s="118"/>
      <c r="F900" s="118"/>
      <c r="G900" s="118"/>
      <c r="H900" s="118"/>
      <c r="I900" s="118"/>
      <c r="J900" s="118"/>
      <c r="K900" s="118"/>
      <c r="L900" s="118"/>
      <c r="M900" s="118"/>
      <c r="N900" s="118"/>
      <c r="O900" s="118"/>
      <c r="P900" s="118"/>
      <c r="Q900" s="119"/>
      <c r="R900" s="46"/>
      <c r="S900" s="107"/>
      <c r="V900" s="45"/>
      <c r="W900" s="45"/>
      <c r="X900" s="45"/>
      <c r="Y900" s="45"/>
    </row>
    <row r="901" spans="1:25" s="42" customFormat="1" x14ac:dyDescent="0.3">
      <c r="A901" s="54"/>
      <c r="B901" s="54"/>
      <c r="C901" s="46"/>
      <c r="D901" s="55"/>
      <c r="E901" s="55"/>
      <c r="F901" s="55"/>
      <c r="G901" s="55"/>
      <c r="H901" s="55"/>
      <c r="I901" s="55"/>
      <c r="J901" s="55"/>
      <c r="K901" s="55"/>
      <c r="L901" s="55"/>
      <c r="M901" s="55"/>
      <c r="N901" s="55"/>
      <c r="O901" s="55"/>
      <c r="P901" s="55"/>
      <c r="Q901" s="55"/>
      <c r="R901" s="46"/>
      <c r="S901" s="56"/>
      <c r="V901" s="45"/>
      <c r="W901" s="45"/>
      <c r="X901" s="45"/>
      <c r="Y901" s="45"/>
    </row>
    <row r="902" spans="1:25" s="42" customFormat="1" ht="15" customHeight="1" x14ac:dyDescent="0.3">
      <c r="A902" s="105" t="s">
        <v>4328</v>
      </c>
      <c r="B902" s="105"/>
      <c r="C902" s="46"/>
      <c r="D902" s="120" t="s">
        <v>4329</v>
      </c>
      <c r="E902" s="120"/>
      <c r="F902" s="120"/>
      <c r="G902" s="120"/>
      <c r="H902" s="120"/>
      <c r="I902" s="120"/>
      <c r="J902" s="120"/>
      <c r="K902" s="120"/>
      <c r="L902" s="120"/>
      <c r="M902" s="120"/>
      <c r="N902" s="120"/>
      <c r="O902" s="120"/>
      <c r="P902" s="120"/>
      <c r="Q902" s="120"/>
      <c r="R902" s="46"/>
      <c r="S902" s="107">
        <v>1.4558357896923075</v>
      </c>
      <c r="V902" s="45"/>
      <c r="W902" s="45"/>
      <c r="X902" s="45"/>
      <c r="Y902" s="45"/>
    </row>
    <row r="903" spans="1:25" s="42" customFormat="1" ht="15" customHeight="1" x14ac:dyDescent="0.3">
      <c r="A903" s="105"/>
      <c r="B903" s="105"/>
      <c r="C903" s="46"/>
      <c r="D903" s="120"/>
      <c r="E903" s="120"/>
      <c r="F903" s="120"/>
      <c r="G903" s="120"/>
      <c r="H903" s="120"/>
      <c r="I903" s="120"/>
      <c r="J903" s="120"/>
      <c r="K903" s="120"/>
      <c r="L903" s="120"/>
      <c r="M903" s="120"/>
      <c r="N903" s="120"/>
      <c r="O903" s="120"/>
      <c r="P903" s="120"/>
      <c r="Q903" s="120"/>
      <c r="R903" s="46"/>
      <c r="S903" s="107"/>
      <c r="V903" s="45"/>
      <c r="W903" s="45"/>
      <c r="X903" s="45"/>
      <c r="Y903" s="45"/>
    </row>
    <row r="904" spans="1:25" s="42" customFormat="1" ht="15" customHeight="1" x14ac:dyDescent="0.3">
      <c r="A904" s="105"/>
      <c r="B904" s="105"/>
      <c r="C904" s="46"/>
      <c r="D904" s="120"/>
      <c r="E904" s="120"/>
      <c r="F904" s="120"/>
      <c r="G904" s="120"/>
      <c r="H904" s="120"/>
      <c r="I904" s="120"/>
      <c r="J904" s="120"/>
      <c r="K904" s="120"/>
      <c r="L904" s="120"/>
      <c r="M904" s="120"/>
      <c r="N904" s="120"/>
      <c r="O904" s="120"/>
      <c r="P904" s="120"/>
      <c r="Q904" s="120"/>
      <c r="R904" s="46"/>
      <c r="S904" s="107"/>
      <c r="V904" s="45"/>
      <c r="W904" s="45"/>
      <c r="X904" s="45"/>
      <c r="Y904" s="45"/>
    </row>
    <row r="905" spans="1:25" s="42" customFormat="1" ht="15" customHeight="1" x14ac:dyDescent="0.3">
      <c r="A905" s="105"/>
      <c r="B905" s="105"/>
      <c r="C905" s="46"/>
      <c r="D905" s="120"/>
      <c r="E905" s="120"/>
      <c r="F905" s="120"/>
      <c r="G905" s="120"/>
      <c r="H905" s="120"/>
      <c r="I905" s="120"/>
      <c r="J905" s="120"/>
      <c r="K905" s="120"/>
      <c r="L905" s="120"/>
      <c r="M905" s="120"/>
      <c r="N905" s="120"/>
      <c r="O905" s="120"/>
      <c r="P905" s="120"/>
      <c r="Q905" s="120"/>
      <c r="R905" s="46"/>
      <c r="S905" s="107"/>
      <c r="V905" s="45"/>
      <c r="W905" s="45"/>
      <c r="X905" s="45"/>
      <c r="Y905" s="45"/>
    </row>
    <row r="906" spans="1:25" s="42" customFormat="1" ht="15" customHeight="1" x14ac:dyDescent="0.3">
      <c r="A906" s="105"/>
      <c r="B906" s="105"/>
      <c r="C906" s="46"/>
      <c r="D906" s="120"/>
      <c r="E906" s="120"/>
      <c r="F906" s="120"/>
      <c r="G906" s="120"/>
      <c r="H906" s="120"/>
      <c r="I906" s="120"/>
      <c r="J906" s="120"/>
      <c r="K906" s="120"/>
      <c r="L906" s="120"/>
      <c r="M906" s="120"/>
      <c r="N906" s="120"/>
      <c r="O906" s="120"/>
      <c r="P906" s="120"/>
      <c r="Q906" s="120"/>
      <c r="R906" s="46"/>
      <c r="S906" s="107"/>
      <c r="V906" s="45"/>
      <c r="W906" s="45"/>
      <c r="X906" s="45"/>
      <c r="Y906" s="45"/>
    </row>
    <row r="907" spans="1:25" s="42" customFormat="1" x14ac:dyDescent="0.3">
      <c r="A907" s="46"/>
      <c r="B907" s="46"/>
      <c r="C907" s="46"/>
      <c r="D907" s="46"/>
      <c r="E907" s="46"/>
      <c r="F907" s="46"/>
      <c r="G907" s="46"/>
      <c r="H907" s="46"/>
      <c r="I907" s="46"/>
      <c r="J907" s="46"/>
      <c r="K907" s="46"/>
      <c r="L907" s="46"/>
      <c r="M907" s="46"/>
      <c r="N907" s="46"/>
      <c r="O907" s="46"/>
      <c r="P907" s="46"/>
      <c r="Q907" s="46"/>
      <c r="R907" s="46"/>
      <c r="S907" s="46"/>
      <c r="V907" s="45"/>
      <c r="W907" s="45"/>
      <c r="X907" s="45"/>
      <c r="Y907" s="45"/>
    </row>
    <row r="908" spans="1:25" s="42" customFormat="1" x14ac:dyDescent="0.3">
      <c r="A908" s="105" t="s">
        <v>4330</v>
      </c>
      <c r="B908" s="105"/>
      <c r="C908" s="46"/>
      <c r="D908" s="106" t="s">
        <v>4331</v>
      </c>
      <c r="E908" s="106"/>
      <c r="F908" s="106"/>
      <c r="G908" s="106"/>
      <c r="H908" s="106"/>
      <c r="I908" s="106"/>
      <c r="J908" s="106"/>
      <c r="K908" s="106"/>
      <c r="L908" s="106"/>
      <c r="M908" s="106"/>
      <c r="N908" s="106"/>
      <c r="O908" s="106"/>
      <c r="P908" s="106"/>
      <c r="Q908" s="106"/>
      <c r="R908" s="46"/>
      <c r="S908" s="107">
        <v>3.2938376441571142</v>
      </c>
      <c r="V908" s="45"/>
      <c r="W908" s="45"/>
      <c r="X908" s="45"/>
      <c r="Y908" s="45"/>
    </row>
    <row r="909" spans="1:25" s="42" customFormat="1" x14ac:dyDescent="0.3">
      <c r="A909" s="105"/>
      <c r="B909" s="105"/>
      <c r="C909" s="46"/>
      <c r="D909" s="106"/>
      <c r="E909" s="106"/>
      <c r="F909" s="106"/>
      <c r="G909" s="106"/>
      <c r="H909" s="106"/>
      <c r="I909" s="106"/>
      <c r="J909" s="106"/>
      <c r="K909" s="106"/>
      <c r="L909" s="106"/>
      <c r="M909" s="106"/>
      <c r="N909" s="106"/>
      <c r="O909" s="106"/>
      <c r="P909" s="106"/>
      <c r="Q909" s="106"/>
      <c r="R909" s="46"/>
      <c r="S909" s="107"/>
      <c r="V909" s="45"/>
      <c r="W909" s="45"/>
      <c r="X909" s="45"/>
      <c r="Y909" s="45"/>
    </row>
    <row r="910" spans="1:25" s="42" customFormat="1" x14ac:dyDescent="0.3">
      <c r="A910" s="105"/>
      <c r="B910" s="105"/>
      <c r="C910" s="46"/>
      <c r="D910" s="106"/>
      <c r="E910" s="106"/>
      <c r="F910" s="106"/>
      <c r="G910" s="106"/>
      <c r="H910" s="106"/>
      <c r="I910" s="106"/>
      <c r="J910" s="106"/>
      <c r="K910" s="106"/>
      <c r="L910" s="106"/>
      <c r="M910" s="106"/>
      <c r="N910" s="106"/>
      <c r="O910" s="106"/>
      <c r="P910" s="106"/>
      <c r="Q910" s="106"/>
      <c r="R910" s="46"/>
      <c r="S910" s="107"/>
      <c r="V910" s="45"/>
      <c r="W910" s="45"/>
      <c r="X910" s="45"/>
      <c r="Y910" s="45"/>
    </row>
    <row r="911" spans="1:25" s="42" customFormat="1" x14ac:dyDescent="0.3">
      <c r="A911" s="105"/>
      <c r="B911" s="105"/>
      <c r="C911" s="46"/>
      <c r="D911" s="106"/>
      <c r="E911" s="106"/>
      <c r="F911" s="106"/>
      <c r="G911" s="106"/>
      <c r="H911" s="106"/>
      <c r="I911" s="106"/>
      <c r="J911" s="106"/>
      <c r="K911" s="106"/>
      <c r="L911" s="106"/>
      <c r="M911" s="106"/>
      <c r="N911" s="106"/>
      <c r="O911" s="106"/>
      <c r="P911" s="106"/>
      <c r="Q911" s="106"/>
      <c r="R911" s="46"/>
      <c r="S911" s="107"/>
      <c r="V911" s="45"/>
      <c r="W911" s="45"/>
      <c r="X911" s="45"/>
      <c r="Y911" s="45"/>
    </row>
    <row r="912" spans="1:25" s="42" customFormat="1" x14ac:dyDescent="0.3">
      <c r="A912" s="105"/>
      <c r="B912" s="105"/>
      <c r="C912" s="46"/>
      <c r="D912" s="106"/>
      <c r="E912" s="106"/>
      <c r="F912" s="106"/>
      <c r="G912" s="106"/>
      <c r="H912" s="106"/>
      <c r="I912" s="106"/>
      <c r="J912" s="106"/>
      <c r="K912" s="106"/>
      <c r="L912" s="106"/>
      <c r="M912" s="106"/>
      <c r="N912" s="106"/>
      <c r="O912" s="106"/>
      <c r="P912" s="106"/>
      <c r="Q912" s="106"/>
      <c r="R912" s="46"/>
      <c r="S912" s="107"/>
      <c r="V912" s="45"/>
      <c r="W912" s="45"/>
      <c r="X912" s="45"/>
      <c r="Y912" s="45"/>
    </row>
    <row r="913" spans="1:25" s="42" customFormat="1" ht="14.25" customHeight="1" x14ac:dyDescent="0.3">
      <c r="A913" s="46"/>
      <c r="B913" s="46"/>
      <c r="C913" s="46"/>
      <c r="D913" s="46"/>
      <c r="E913" s="46"/>
      <c r="F913" s="46"/>
      <c r="G913" s="46"/>
      <c r="H913" s="46"/>
      <c r="I913" s="46"/>
      <c r="J913" s="46"/>
      <c r="K913" s="46"/>
      <c r="L913" s="46"/>
      <c r="M913" s="46"/>
      <c r="N913" s="46"/>
      <c r="O913" s="46"/>
      <c r="P913" s="46"/>
      <c r="Q913" s="46"/>
      <c r="R913" s="46"/>
      <c r="S913" s="46"/>
      <c r="V913" s="45"/>
      <c r="W913" s="45"/>
      <c r="X913" s="45"/>
      <c r="Y913" s="45"/>
    </row>
    <row r="914" spans="1:25" s="42" customFormat="1" ht="35.1" customHeight="1" x14ac:dyDescent="0.3">
      <c r="N914" s="108" t="s">
        <v>4332</v>
      </c>
      <c r="O914" s="109"/>
      <c r="P914" s="109"/>
      <c r="Q914" s="110"/>
      <c r="S914" s="57">
        <f>+D884+D890+G884+G890+J884+J890+M884+M890+P884+P890</f>
        <v>23</v>
      </c>
      <c r="V914" s="45"/>
      <c r="W914" s="45"/>
      <c r="X914" s="45"/>
      <c r="Y914" s="45"/>
    </row>
    <row r="915" spans="1:25" s="42" customFormat="1" ht="15" customHeight="1" x14ac:dyDescent="0.3">
      <c r="N915" s="58"/>
      <c r="O915" s="58"/>
      <c r="P915" s="58"/>
      <c r="Q915" s="58"/>
      <c r="S915" s="58"/>
      <c r="V915" s="45"/>
      <c r="W915" s="45"/>
      <c r="X915" s="45"/>
      <c r="Y915" s="45"/>
    </row>
    <row r="916" spans="1:25" s="42" customFormat="1" ht="35.1" customHeight="1" x14ac:dyDescent="0.3">
      <c r="A916" s="45"/>
      <c r="B916" s="45"/>
      <c r="D916" s="45"/>
      <c r="E916" s="45"/>
      <c r="G916" s="45"/>
      <c r="H916" s="45"/>
      <c r="J916" s="45"/>
      <c r="K916" s="45"/>
      <c r="M916" s="45"/>
      <c r="N916" s="108" t="s">
        <v>4333</v>
      </c>
      <c r="O916" s="109"/>
      <c r="P916" s="109"/>
      <c r="Q916" s="110"/>
      <c r="S916" s="59">
        <f>+S908+S896+S890+S884+S902</f>
        <v>28.323005453449426</v>
      </c>
      <c r="V916" s="45"/>
      <c r="W916" s="45"/>
      <c r="X916" s="45"/>
      <c r="Y916" s="45"/>
    </row>
    <row r="920" spans="1:25" s="42" customFormat="1" ht="17.399999999999999" x14ac:dyDescent="0.3">
      <c r="A920" s="60" t="s">
        <v>2134</v>
      </c>
      <c r="B920" s="61"/>
      <c r="C920" s="62"/>
      <c r="D920" s="63">
        <v>2</v>
      </c>
      <c r="E920" s="63">
        <v>3</v>
      </c>
      <c r="F920" s="62"/>
      <c r="G920" s="62"/>
      <c r="H920" s="62"/>
      <c r="I920" s="62"/>
      <c r="J920" s="64">
        <v>6</v>
      </c>
      <c r="K920" s="64">
        <v>7</v>
      </c>
      <c r="L920" s="62"/>
      <c r="M920" s="64">
        <v>8</v>
      </c>
      <c r="N920" s="64">
        <v>9</v>
      </c>
      <c r="O920" s="62"/>
      <c r="P920" s="63">
        <v>10</v>
      </c>
      <c r="Q920" s="63">
        <v>11</v>
      </c>
      <c r="R920" s="62"/>
      <c r="S920" s="62"/>
      <c r="T920" s="62"/>
      <c r="V920" s="45"/>
      <c r="W920" s="45"/>
      <c r="X920" s="45"/>
      <c r="Y920" s="45"/>
    </row>
    <row r="922" spans="1:25" s="42" customFormat="1" x14ac:dyDescent="0.3">
      <c r="B922" s="43"/>
      <c r="V922" s="45"/>
      <c r="W922" s="45"/>
      <c r="X922" s="45"/>
      <c r="Y922" s="45"/>
    </row>
    <row r="923" spans="1:25" s="42" customFormat="1" x14ac:dyDescent="0.3">
      <c r="B923" s="43"/>
      <c r="V923" s="45"/>
      <c r="W923" s="45"/>
      <c r="X923" s="45"/>
      <c r="Y923" s="45"/>
    </row>
    <row r="924" spans="1:25" s="42" customFormat="1" ht="16.8" x14ac:dyDescent="0.3">
      <c r="A924" s="44"/>
      <c r="V924" s="45"/>
      <c r="W924" s="45"/>
      <c r="X924" s="45"/>
      <c r="Y924" s="45"/>
    </row>
    <row r="925" spans="1:25" s="42" customFormat="1" x14ac:dyDescent="0.3">
      <c r="A925" s="45"/>
      <c r="B925" s="43"/>
      <c r="V925" s="45"/>
      <c r="W925" s="45"/>
      <c r="X925" s="45"/>
      <c r="Y925" s="45"/>
    </row>
    <row r="926" spans="1:25" s="42" customFormat="1" x14ac:dyDescent="0.3">
      <c r="A926" s="45"/>
      <c r="B926" s="45"/>
      <c r="V926" s="45"/>
      <c r="W926" s="45"/>
      <c r="X926" s="45"/>
      <c r="Y926" s="45"/>
    </row>
    <row r="927" spans="1:25" s="42" customFormat="1" x14ac:dyDescent="0.3">
      <c r="B927" s="45"/>
      <c r="V927" s="45"/>
      <c r="W927" s="45"/>
      <c r="X927" s="45"/>
      <c r="Y927" s="45"/>
    </row>
    <row r="928" spans="1:25" s="42" customFormat="1" x14ac:dyDescent="0.3">
      <c r="A928" s="46"/>
      <c r="B928" s="47"/>
      <c r="C928" s="46"/>
      <c r="D928" s="46"/>
      <c r="E928" s="46"/>
      <c r="F928" s="46"/>
      <c r="G928" s="46"/>
      <c r="H928" s="46"/>
      <c r="I928" s="46"/>
      <c r="J928" s="46"/>
      <c r="K928" s="46"/>
      <c r="L928" s="46"/>
      <c r="M928" s="46"/>
      <c r="N928" s="46"/>
      <c r="O928" s="46"/>
      <c r="P928" s="46"/>
      <c r="Q928" s="46"/>
      <c r="R928" s="46"/>
      <c r="S928" s="46"/>
      <c r="V928" s="45"/>
      <c r="W928" s="45"/>
      <c r="X928" s="45"/>
      <c r="Y928" s="45"/>
    </row>
    <row r="929" spans="1:25" s="42" customFormat="1" ht="15.6" x14ac:dyDescent="0.3">
      <c r="A929" s="48" t="s">
        <v>4308</v>
      </c>
      <c r="B929" s="49" t="s">
        <v>4309</v>
      </c>
      <c r="C929" s="46"/>
      <c r="D929" s="127" t="s">
        <v>4310</v>
      </c>
      <c r="E929" s="127"/>
      <c r="F929" s="50"/>
      <c r="G929" s="127" t="s">
        <v>4311</v>
      </c>
      <c r="H929" s="127"/>
      <c r="I929" s="50"/>
      <c r="J929" s="127" t="s">
        <v>4312</v>
      </c>
      <c r="K929" s="127"/>
      <c r="L929" s="50"/>
      <c r="M929" s="127" t="s">
        <v>4313</v>
      </c>
      <c r="N929" s="127"/>
      <c r="O929" s="50"/>
      <c r="P929" s="127" t="s">
        <v>4314</v>
      </c>
      <c r="Q929" s="127"/>
      <c r="R929" s="49"/>
      <c r="S929" s="123" t="s">
        <v>4315</v>
      </c>
      <c r="V929" s="45"/>
      <c r="W929" s="45"/>
      <c r="X929" s="45"/>
      <c r="Y929" s="45"/>
    </row>
    <row r="930" spans="1:25" s="42" customFormat="1" ht="15.6" x14ac:dyDescent="0.3">
      <c r="A930" s="48" t="s">
        <v>4316</v>
      </c>
      <c r="B930" s="47"/>
      <c r="C930" s="46"/>
      <c r="D930" s="127"/>
      <c r="E930" s="127"/>
      <c r="F930" s="50"/>
      <c r="G930" s="127"/>
      <c r="H930" s="127"/>
      <c r="I930" s="50"/>
      <c r="J930" s="127"/>
      <c r="K930" s="127"/>
      <c r="L930" s="50"/>
      <c r="M930" s="127"/>
      <c r="N930" s="127"/>
      <c r="O930" s="50"/>
      <c r="P930" s="127"/>
      <c r="Q930" s="127"/>
      <c r="R930" s="49"/>
      <c r="S930" s="123"/>
      <c r="V930" s="45"/>
      <c r="W930" s="45"/>
      <c r="X930" s="45"/>
      <c r="Y930" s="45"/>
    </row>
    <row r="931" spans="1:25" s="42" customFormat="1" x14ac:dyDescent="0.3">
      <c r="A931" s="46"/>
      <c r="B931" s="47"/>
      <c r="C931" s="46"/>
      <c r="D931" s="127"/>
      <c r="E931" s="127"/>
      <c r="F931" s="50"/>
      <c r="G931" s="127"/>
      <c r="H931" s="127"/>
      <c r="I931" s="50"/>
      <c r="J931" s="127"/>
      <c r="K931" s="127"/>
      <c r="L931" s="50"/>
      <c r="M931" s="127"/>
      <c r="N931" s="127"/>
      <c r="O931" s="50"/>
      <c r="P931" s="127"/>
      <c r="Q931" s="127"/>
      <c r="R931" s="49"/>
      <c r="S931" s="123"/>
      <c r="V931" s="45"/>
      <c r="W931" s="45"/>
      <c r="X931" s="45"/>
      <c r="Y931" s="45"/>
    </row>
    <row r="932" spans="1:25" s="42" customFormat="1" x14ac:dyDescent="0.3">
      <c r="A932" s="124" t="s">
        <v>4341</v>
      </c>
      <c r="B932" s="125" t="str">
        <f>+A920</f>
        <v>PORTUGUESA</v>
      </c>
      <c r="C932" s="46"/>
      <c r="D932" s="51" t="s">
        <v>4317</v>
      </c>
      <c r="E932" s="51" t="s">
        <v>4318</v>
      </c>
      <c r="F932" s="52"/>
      <c r="G932" s="51" t="s">
        <v>4317</v>
      </c>
      <c r="H932" s="51" t="s">
        <v>4318</v>
      </c>
      <c r="I932" s="52"/>
      <c r="J932" s="51" t="s">
        <v>4317</v>
      </c>
      <c r="K932" s="51" t="s">
        <v>4318</v>
      </c>
      <c r="L932" s="52"/>
      <c r="M932" s="51" t="s">
        <v>4317</v>
      </c>
      <c r="N932" s="51" t="s">
        <v>4318</v>
      </c>
      <c r="O932" s="52"/>
      <c r="P932" s="51" t="s">
        <v>4317</v>
      </c>
      <c r="Q932" s="51" t="s">
        <v>4318</v>
      </c>
      <c r="R932" s="52"/>
      <c r="S932" s="51" t="s">
        <v>4315</v>
      </c>
      <c r="V932" s="45"/>
      <c r="W932" s="45"/>
      <c r="X932" s="45"/>
      <c r="Y932" s="45"/>
    </row>
    <row r="933" spans="1:25" s="42" customFormat="1" x14ac:dyDescent="0.3">
      <c r="A933" s="124"/>
      <c r="B933" s="126"/>
      <c r="C933" s="46"/>
      <c r="D933" s="51" t="s">
        <v>4319</v>
      </c>
      <c r="E933" s="51" t="s">
        <v>4320</v>
      </c>
      <c r="F933" s="52"/>
      <c r="G933" s="51" t="s">
        <v>4321</v>
      </c>
      <c r="H933" s="51" t="s">
        <v>4320</v>
      </c>
      <c r="I933" s="52"/>
      <c r="J933" s="51" t="s">
        <v>4322</v>
      </c>
      <c r="K933" s="51" t="s">
        <v>4320</v>
      </c>
      <c r="L933" s="52"/>
      <c r="M933" s="51" t="s">
        <v>4323</v>
      </c>
      <c r="N933" s="51" t="s">
        <v>4320</v>
      </c>
      <c r="O933" s="52"/>
      <c r="P933" s="51" t="s">
        <v>4324</v>
      </c>
      <c r="Q933" s="51" t="s">
        <v>4320</v>
      </c>
      <c r="R933" s="52"/>
      <c r="S933" s="51" t="s">
        <v>4320</v>
      </c>
      <c r="V933" s="45"/>
      <c r="W933" s="45"/>
      <c r="X933" s="45"/>
      <c r="Y933" s="45"/>
    </row>
    <row r="934" spans="1:25" s="42" customFormat="1" x14ac:dyDescent="0.3">
      <c r="A934" s="46"/>
      <c r="B934" s="46"/>
      <c r="C934" s="46"/>
      <c r="D934" s="46"/>
      <c r="E934" s="46"/>
      <c r="F934" s="46"/>
      <c r="G934" s="46"/>
      <c r="H934" s="46"/>
      <c r="I934" s="46"/>
      <c r="J934" s="46"/>
      <c r="K934" s="46"/>
      <c r="L934" s="46"/>
      <c r="M934" s="46"/>
      <c r="N934" s="46"/>
      <c r="O934" s="46"/>
      <c r="P934" s="46"/>
      <c r="Q934" s="46"/>
      <c r="R934" s="46"/>
      <c r="S934" s="46"/>
      <c r="V934" s="45"/>
      <c r="W934" s="45"/>
      <c r="X934" s="45"/>
      <c r="Y934" s="45"/>
    </row>
    <row r="935" spans="1:25" s="42" customFormat="1" x14ac:dyDescent="0.3">
      <c r="A935" s="122" t="s">
        <v>4325</v>
      </c>
      <c r="B935" s="122"/>
      <c r="C935" s="46"/>
      <c r="D935" s="121">
        <v>4</v>
      </c>
      <c r="E935" s="107">
        <v>2.01628922</v>
      </c>
      <c r="F935" s="46"/>
      <c r="G935" s="121">
        <v>41</v>
      </c>
      <c r="H935" s="107">
        <v>15.126594477970746</v>
      </c>
      <c r="I935" s="46"/>
      <c r="J935" s="121">
        <v>0</v>
      </c>
      <c r="K935" s="107">
        <v>0</v>
      </c>
      <c r="L935" s="46"/>
      <c r="M935" s="121">
        <v>0</v>
      </c>
      <c r="N935" s="107">
        <v>0</v>
      </c>
      <c r="O935" s="46"/>
      <c r="P935" s="121">
        <v>2</v>
      </c>
      <c r="Q935" s="107">
        <v>1.8933</v>
      </c>
      <c r="R935" s="46"/>
      <c r="S935" s="107">
        <f>E935+H935+K935+N935+Q935</f>
        <v>19.036183697970745</v>
      </c>
      <c r="V935" s="45"/>
      <c r="W935" s="45"/>
      <c r="X935" s="45"/>
      <c r="Y935" s="45"/>
    </row>
    <row r="936" spans="1:25" s="42" customFormat="1" x14ac:dyDescent="0.3">
      <c r="A936" s="122"/>
      <c r="B936" s="122"/>
      <c r="C936" s="46"/>
      <c r="D936" s="121"/>
      <c r="E936" s="107"/>
      <c r="F936" s="46"/>
      <c r="G936" s="121"/>
      <c r="H936" s="107"/>
      <c r="I936" s="46"/>
      <c r="J936" s="121"/>
      <c r="K936" s="107"/>
      <c r="L936" s="46"/>
      <c r="M936" s="121"/>
      <c r="N936" s="107"/>
      <c r="O936" s="46"/>
      <c r="P936" s="121"/>
      <c r="Q936" s="107"/>
      <c r="R936" s="46"/>
      <c r="S936" s="107"/>
      <c r="V936" s="45"/>
      <c r="W936" s="45"/>
      <c r="X936" s="45"/>
      <c r="Y936" s="45"/>
    </row>
    <row r="937" spans="1:25" s="42" customFormat="1" x14ac:dyDescent="0.3">
      <c r="A937" s="122"/>
      <c r="B937" s="122"/>
      <c r="C937" s="46"/>
      <c r="D937" s="121"/>
      <c r="E937" s="107"/>
      <c r="F937" s="46"/>
      <c r="G937" s="121"/>
      <c r="H937" s="107"/>
      <c r="I937" s="46"/>
      <c r="J937" s="121"/>
      <c r="K937" s="107"/>
      <c r="L937" s="46"/>
      <c r="M937" s="121"/>
      <c r="N937" s="107"/>
      <c r="O937" s="46"/>
      <c r="P937" s="121"/>
      <c r="Q937" s="107"/>
      <c r="R937" s="46"/>
      <c r="S937" s="107"/>
      <c r="V937" s="45"/>
      <c r="W937" s="45"/>
      <c r="X937" s="45"/>
      <c r="Y937" s="45"/>
    </row>
    <row r="938" spans="1:25" s="42" customFormat="1" x14ac:dyDescent="0.3">
      <c r="A938" s="122"/>
      <c r="B938" s="122"/>
      <c r="C938" s="46"/>
      <c r="D938" s="121"/>
      <c r="E938" s="107"/>
      <c r="F938" s="46"/>
      <c r="G938" s="121"/>
      <c r="H938" s="107"/>
      <c r="I938" s="46"/>
      <c r="J938" s="121"/>
      <c r="K938" s="107"/>
      <c r="L938" s="46"/>
      <c r="M938" s="121"/>
      <c r="N938" s="107"/>
      <c r="O938" s="46"/>
      <c r="P938" s="121"/>
      <c r="Q938" s="107"/>
      <c r="R938" s="46"/>
      <c r="S938" s="107"/>
      <c r="V938" s="45"/>
      <c r="W938" s="45"/>
      <c r="X938" s="45"/>
      <c r="Y938" s="45"/>
    </row>
    <row r="939" spans="1:25" s="42" customFormat="1" x14ac:dyDescent="0.3">
      <c r="A939" s="122"/>
      <c r="B939" s="122"/>
      <c r="C939" s="46"/>
      <c r="D939" s="121"/>
      <c r="E939" s="107"/>
      <c r="F939" s="46"/>
      <c r="G939" s="121"/>
      <c r="H939" s="107"/>
      <c r="I939" s="46"/>
      <c r="J939" s="121"/>
      <c r="K939" s="107"/>
      <c r="L939" s="46"/>
      <c r="M939" s="121"/>
      <c r="N939" s="107"/>
      <c r="O939" s="46"/>
      <c r="P939" s="121"/>
      <c r="Q939" s="107"/>
      <c r="R939" s="46"/>
      <c r="S939" s="107"/>
      <c r="V939" s="45"/>
      <c r="W939" s="45"/>
      <c r="X939" s="45"/>
      <c r="Y939" s="45"/>
    </row>
    <row r="940" spans="1:25" s="42" customFormat="1" x14ac:dyDescent="0.3">
      <c r="A940" s="53"/>
      <c r="B940" s="53"/>
      <c r="C940" s="46"/>
      <c r="D940" s="46"/>
      <c r="E940" s="46"/>
      <c r="F940" s="46"/>
      <c r="G940" s="46"/>
      <c r="H940" s="46"/>
      <c r="I940" s="46"/>
      <c r="J940" s="46"/>
      <c r="K940" s="46"/>
      <c r="L940" s="46"/>
      <c r="M940" s="46"/>
      <c r="N940" s="46"/>
      <c r="O940" s="46"/>
      <c r="P940" s="46"/>
      <c r="Q940" s="46"/>
      <c r="R940" s="46"/>
      <c r="S940" s="46"/>
      <c r="V940" s="45"/>
      <c r="W940" s="45"/>
      <c r="X940" s="45"/>
      <c r="Y940" s="45"/>
    </row>
    <row r="941" spans="1:25" s="42" customFormat="1" x14ac:dyDescent="0.3">
      <c r="A941" s="122" t="s">
        <v>4326</v>
      </c>
      <c r="B941" s="122"/>
      <c r="C941" s="46"/>
      <c r="D941" s="121">
        <v>4</v>
      </c>
      <c r="E941" s="107">
        <v>9.1978677200000014</v>
      </c>
      <c r="F941" s="46"/>
      <c r="G941" s="121">
        <v>0</v>
      </c>
      <c r="H941" s="107">
        <v>0</v>
      </c>
      <c r="I941" s="46"/>
      <c r="J941" s="121">
        <v>14</v>
      </c>
      <c r="K941" s="107">
        <v>5.46</v>
      </c>
      <c r="L941" s="46"/>
      <c r="M941" s="121">
        <v>1</v>
      </c>
      <c r="N941" s="107">
        <v>3.6738240000000002</v>
      </c>
      <c r="O941" s="46"/>
      <c r="P941" s="121">
        <v>0</v>
      </c>
      <c r="Q941" s="107">
        <v>0</v>
      </c>
      <c r="R941" s="46"/>
      <c r="S941" s="107">
        <f>E941+H941+K941+N941+Q941</f>
        <v>18.331691720000002</v>
      </c>
      <c r="V941" s="45"/>
      <c r="W941" s="45"/>
      <c r="X941" s="45"/>
      <c r="Y941" s="45"/>
    </row>
    <row r="942" spans="1:25" s="42" customFormat="1" x14ac:dyDescent="0.3">
      <c r="A942" s="122"/>
      <c r="B942" s="122"/>
      <c r="C942" s="46"/>
      <c r="D942" s="121"/>
      <c r="E942" s="107"/>
      <c r="F942" s="46"/>
      <c r="G942" s="121"/>
      <c r="H942" s="107"/>
      <c r="I942" s="46"/>
      <c r="J942" s="121"/>
      <c r="K942" s="107"/>
      <c r="L942" s="46"/>
      <c r="M942" s="121"/>
      <c r="N942" s="107"/>
      <c r="O942" s="46"/>
      <c r="P942" s="121"/>
      <c r="Q942" s="107"/>
      <c r="R942" s="46"/>
      <c r="S942" s="107"/>
      <c r="V942" s="45"/>
      <c r="W942" s="45"/>
      <c r="X942" s="45"/>
      <c r="Y942" s="45"/>
    </row>
    <row r="943" spans="1:25" s="42" customFormat="1" x14ac:dyDescent="0.3">
      <c r="A943" s="122"/>
      <c r="B943" s="122"/>
      <c r="C943" s="46"/>
      <c r="D943" s="121"/>
      <c r="E943" s="107"/>
      <c r="F943" s="46"/>
      <c r="G943" s="121"/>
      <c r="H943" s="107"/>
      <c r="I943" s="46"/>
      <c r="J943" s="121"/>
      <c r="K943" s="107"/>
      <c r="L943" s="46"/>
      <c r="M943" s="121"/>
      <c r="N943" s="107"/>
      <c r="O943" s="46"/>
      <c r="P943" s="121"/>
      <c r="Q943" s="107"/>
      <c r="R943" s="46"/>
      <c r="S943" s="107"/>
      <c r="V943" s="45"/>
      <c r="W943" s="45"/>
      <c r="X943" s="45"/>
      <c r="Y943" s="45"/>
    </row>
    <row r="944" spans="1:25" s="42" customFormat="1" x14ac:dyDescent="0.3">
      <c r="A944" s="122"/>
      <c r="B944" s="122"/>
      <c r="C944" s="46"/>
      <c r="D944" s="121"/>
      <c r="E944" s="107"/>
      <c r="F944" s="46"/>
      <c r="G944" s="121"/>
      <c r="H944" s="107"/>
      <c r="I944" s="46"/>
      <c r="J944" s="121"/>
      <c r="K944" s="107"/>
      <c r="L944" s="46"/>
      <c r="M944" s="121"/>
      <c r="N944" s="107"/>
      <c r="O944" s="46"/>
      <c r="P944" s="121"/>
      <c r="Q944" s="107"/>
      <c r="R944" s="46"/>
      <c r="S944" s="107"/>
      <c r="V944" s="45"/>
      <c r="W944" s="45"/>
      <c r="X944" s="45"/>
      <c r="Y944" s="45"/>
    </row>
    <row r="945" spans="1:25" s="42" customFormat="1" x14ac:dyDescent="0.3">
      <c r="A945" s="122"/>
      <c r="B945" s="122"/>
      <c r="C945" s="46"/>
      <c r="D945" s="121"/>
      <c r="E945" s="107"/>
      <c r="F945" s="46"/>
      <c r="G945" s="121"/>
      <c r="H945" s="107"/>
      <c r="I945" s="46"/>
      <c r="J945" s="121"/>
      <c r="K945" s="107"/>
      <c r="L945" s="46"/>
      <c r="M945" s="121"/>
      <c r="N945" s="107"/>
      <c r="O945" s="46"/>
      <c r="P945" s="121"/>
      <c r="Q945" s="107"/>
      <c r="R945" s="46"/>
      <c r="S945" s="107"/>
      <c r="V945" s="45"/>
      <c r="W945" s="45"/>
      <c r="X945" s="45"/>
      <c r="Y945" s="45"/>
    </row>
    <row r="946" spans="1:25" s="42" customFormat="1" x14ac:dyDescent="0.3">
      <c r="A946" s="46"/>
      <c r="B946" s="46"/>
      <c r="C946" s="46"/>
      <c r="D946" s="46"/>
      <c r="E946" s="46"/>
      <c r="F946" s="46"/>
      <c r="G946" s="46"/>
      <c r="H946" s="46"/>
      <c r="I946" s="46"/>
      <c r="J946" s="46"/>
      <c r="K946" s="46"/>
      <c r="L946" s="46"/>
      <c r="M946" s="46"/>
      <c r="N946" s="46"/>
      <c r="O946" s="46"/>
      <c r="P946" s="46"/>
      <c r="Q946" s="46"/>
      <c r="R946" s="46"/>
      <c r="S946" s="46"/>
      <c r="V946" s="45"/>
      <c r="W946" s="45"/>
      <c r="X946" s="45"/>
      <c r="Y946" s="45"/>
    </row>
    <row r="947" spans="1:25" s="42" customFormat="1" ht="15" customHeight="1" x14ac:dyDescent="0.3">
      <c r="A947" s="105" t="s">
        <v>4327</v>
      </c>
      <c r="B947" s="105"/>
      <c r="C947" s="46"/>
      <c r="D947" s="111" t="s">
        <v>4364</v>
      </c>
      <c r="E947" s="112"/>
      <c r="F947" s="112"/>
      <c r="G947" s="112"/>
      <c r="H947" s="112"/>
      <c r="I947" s="112"/>
      <c r="J947" s="112"/>
      <c r="K947" s="112"/>
      <c r="L947" s="112"/>
      <c r="M947" s="112"/>
      <c r="N947" s="112"/>
      <c r="O947" s="112"/>
      <c r="P947" s="112"/>
      <c r="Q947" s="113"/>
      <c r="R947" s="46"/>
      <c r="S947" s="107">
        <v>3.4750000000000001</v>
      </c>
      <c r="V947" s="45"/>
      <c r="W947" s="45"/>
      <c r="X947" s="45"/>
      <c r="Y947" s="45"/>
    </row>
    <row r="948" spans="1:25" s="42" customFormat="1" ht="15" customHeight="1" x14ac:dyDescent="0.3">
      <c r="A948" s="105"/>
      <c r="B948" s="105"/>
      <c r="C948" s="46"/>
      <c r="D948" s="114"/>
      <c r="E948" s="115"/>
      <c r="F948" s="115"/>
      <c r="G948" s="115"/>
      <c r="H948" s="115"/>
      <c r="I948" s="115"/>
      <c r="J948" s="115"/>
      <c r="K948" s="115"/>
      <c r="L948" s="115"/>
      <c r="M948" s="115"/>
      <c r="N948" s="115"/>
      <c r="O948" s="115"/>
      <c r="P948" s="115"/>
      <c r="Q948" s="116"/>
      <c r="R948" s="46"/>
      <c r="S948" s="107"/>
      <c r="V948" s="45"/>
      <c r="W948" s="45"/>
      <c r="X948" s="45"/>
      <c r="Y948" s="45"/>
    </row>
    <row r="949" spans="1:25" s="42" customFormat="1" ht="15" customHeight="1" x14ac:dyDescent="0.3">
      <c r="A949" s="105"/>
      <c r="B949" s="105"/>
      <c r="C949" s="46"/>
      <c r="D949" s="114"/>
      <c r="E949" s="115"/>
      <c r="F949" s="115"/>
      <c r="G949" s="115"/>
      <c r="H949" s="115"/>
      <c r="I949" s="115"/>
      <c r="J949" s="115"/>
      <c r="K949" s="115"/>
      <c r="L949" s="115"/>
      <c r="M949" s="115"/>
      <c r="N949" s="115"/>
      <c r="O949" s="115"/>
      <c r="P949" s="115"/>
      <c r="Q949" s="116"/>
      <c r="R949" s="46"/>
      <c r="S949" s="107"/>
      <c r="V949" s="45"/>
      <c r="W949" s="45"/>
      <c r="X949" s="45"/>
      <c r="Y949" s="45"/>
    </row>
    <row r="950" spans="1:25" s="42" customFormat="1" ht="15" customHeight="1" x14ac:dyDescent="0.3">
      <c r="A950" s="105"/>
      <c r="B950" s="105"/>
      <c r="C950" s="46"/>
      <c r="D950" s="114"/>
      <c r="E950" s="115"/>
      <c r="F950" s="115"/>
      <c r="G950" s="115"/>
      <c r="H950" s="115"/>
      <c r="I950" s="115"/>
      <c r="J950" s="115"/>
      <c r="K950" s="115"/>
      <c r="L950" s="115"/>
      <c r="M950" s="115"/>
      <c r="N950" s="115"/>
      <c r="O950" s="115"/>
      <c r="P950" s="115"/>
      <c r="Q950" s="116"/>
      <c r="R950" s="46"/>
      <c r="S950" s="107"/>
      <c r="V950" s="45"/>
      <c r="W950" s="45"/>
      <c r="X950" s="45"/>
      <c r="Y950" s="45"/>
    </row>
    <row r="951" spans="1:25" s="42" customFormat="1" ht="15" customHeight="1" x14ac:dyDescent="0.3">
      <c r="A951" s="105"/>
      <c r="B951" s="105"/>
      <c r="C951" s="46"/>
      <c r="D951" s="117"/>
      <c r="E951" s="118"/>
      <c r="F951" s="118"/>
      <c r="G951" s="118"/>
      <c r="H951" s="118"/>
      <c r="I951" s="118"/>
      <c r="J951" s="118"/>
      <c r="K951" s="118"/>
      <c r="L951" s="118"/>
      <c r="M951" s="118"/>
      <c r="N951" s="118"/>
      <c r="O951" s="118"/>
      <c r="P951" s="118"/>
      <c r="Q951" s="119"/>
      <c r="R951" s="46"/>
      <c r="S951" s="107"/>
      <c r="V951" s="45"/>
      <c r="W951" s="45"/>
      <c r="X951" s="45"/>
      <c r="Y951" s="45"/>
    </row>
    <row r="952" spans="1:25" s="42" customFormat="1" x14ac:dyDescent="0.3">
      <c r="A952" s="54"/>
      <c r="B952" s="54"/>
      <c r="C952" s="46"/>
      <c r="D952" s="55"/>
      <c r="E952" s="55"/>
      <c r="F952" s="55"/>
      <c r="G952" s="55"/>
      <c r="H952" s="55"/>
      <c r="I952" s="55"/>
      <c r="J952" s="55"/>
      <c r="K952" s="55"/>
      <c r="L952" s="55"/>
      <c r="M952" s="55"/>
      <c r="N952" s="55"/>
      <c r="O952" s="55"/>
      <c r="P952" s="55"/>
      <c r="Q952" s="55"/>
      <c r="R952" s="46"/>
      <c r="S952" s="56"/>
      <c r="V952" s="45"/>
      <c r="W952" s="45"/>
      <c r="X952" s="45"/>
      <c r="Y952" s="45"/>
    </row>
    <row r="953" spans="1:25" s="42" customFormat="1" ht="15" customHeight="1" x14ac:dyDescent="0.3">
      <c r="A953" s="105" t="s">
        <v>4328</v>
      </c>
      <c r="B953" s="105"/>
      <c r="C953" s="46"/>
      <c r="D953" s="120" t="s">
        <v>4329</v>
      </c>
      <c r="E953" s="120"/>
      <c r="F953" s="120"/>
      <c r="G953" s="120"/>
      <c r="H953" s="120"/>
      <c r="I953" s="120"/>
      <c r="J953" s="120"/>
      <c r="K953" s="120"/>
      <c r="L953" s="120"/>
      <c r="M953" s="120"/>
      <c r="N953" s="120"/>
      <c r="O953" s="120"/>
      <c r="P953" s="120"/>
      <c r="Q953" s="120"/>
      <c r="R953" s="46"/>
      <c r="S953" s="107">
        <v>1.41245066</v>
      </c>
      <c r="V953" s="45"/>
      <c r="W953" s="45"/>
      <c r="X953" s="45"/>
      <c r="Y953" s="45"/>
    </row>
    <row r="954" spans="1:25" s="42" customFormat="1" ht="15" customHeight="1" x14ac:dyDescent="0.3">
      <c r="A954" s="105"/>
      <c r="B954" s="105"/>
      <c r="C954" s="46"/>
      <c r="D954" s="120"/>
      <c r="E954" s="120"/>
      <c r="F954" s="120"/>
      <c r="G954" s="120"/>
      <c r="H954" s="120"/>
      <c r="I954" s="120"/>
      <c r="J954" s="120"/>
      <c r="K954" s="120"/>
      <c r="L954" s="120"/>
      <c r="M954" s="120"/>
      <c r="N954" s="120"/>
      <c r="O954" s="120"/>
      <c r="P954" s="120"/>
      <c r="Q954" s="120"/>
      <c r="R954" s="46"/>
      <c r="S954" s="107"/>
      <c r="V954" s="45"/>
      <c r="W954" s="45"/>
      <c r="X954" s="45"/>
      <c r="Y954" s="45"/>
    </row>
    <row r="955" spans="1:25" s="42" customFormat="1" ht="15" customHeight="1" x14ac:dyDescent="0.3">
      <c r="A955" s="105"/>
      <c r="B955" s="105"/>
      <c r="C955" s="46"/>
      <c r="D955" s="120"/>
      <c r="E955" s="120"/>
      <c r="F955" s="120"/>
      <c r="G955" s="120"/>
      <c r="H955" s="120"/>
      <c r="I955" s="120"/>
      <c r="J955" s="120"/>
      <c r="K955" s="120"/>
      <c r="L955" s="120"/>
      <c r="M955" s="120"/>
      <c r="N955" s="120"/>
      <c r="O955" s="120"/>
      <c r="P955" s="120"/>
      <c r="Q955" s="120"/>
      <c r="R955" s="46"/>
      <c r="S955" s="107"/>
      <c r="V955" s="45"/>
      <c r="W955" s="45"/>
      <c r="X955" s="45"/>
      <c r="Y955" s="45"/>
    </row>
    <row r="956" spans="1:25" s="42" customFormat="1" ht="15" customHeight="1" x14ac:dyDescent="0.3">
      <c r="A956" s="105"/>
      <c r="B956" s="105"/>
      <c r="C956" s="46"/>
      <c r="D956" s="120"/>
      <c r="E956" s="120"/>
      <c r="F956" s="120"/>
      <c r="G956" s="120"/>
      <c r="H956" s="120"/>
      <c r="I956" s="120"/>
      <c r="J956" s="120"/>
      <c r="K956" s="120"/>
      <c r="L956" s="120"/>
      <c r="M956" s="120"/>
      <c r="N956" s="120"/>
      <c r="O956" s="120"/>
      <c r="P956" s="120"/>
      <c r="Q956" s="120"/>
      <c r="R956" s="46"/>
      <c r="S956" s="107"/>
      <c r="V956" s="45"/>
      <c r="W956" s="45"/>
      <c r="X956" s="45"/>
      <c r="Y956" s="45"/>
    </row>
    <row r="957" spans="1:25" s="42" customFormat="1" ht="15" customHeight="1" x14ac:dyDescent="0.3">
      <c r="A957" s="105"/>
      <c r="B957" s="105"/>
      <c r="C957" s="46"/>
      <c r="D957" s="120"/>
      <c r="E957" s="120"/>
      <c r="F957" s="120"/>
      <c r="G957" s="120"/>
      <c r="H957" s="120"/>
      <c r="I957" s="120"/>
      <c r="J957" s="120"/>
      <c r="K957" s="120"/>
      <c r="L957" s="120"/>
      <c r="M957" s="120"/>
      <c r="N957" s="120"/>
      <c r="O957" s="120"/>
      <c r="P957" s="120"/>
      <c r="Q957" s="120"/>
      <c r="R957" s="46"/>
      <c r="S957" s="107"/>
      <c r="V957" s="45"/>
      <c r="W957" s="45"/>
      <c r="X957" s="45"/>
      <c r="Y957" s="45"/>
    </row>
    <row r="958" spans="1:25" s="42" customFormat="1" x14ac:dyDescent="0.3">
      <c r="A958" s="46"/>
      <c r="B958" s="46"/>
      <c r="C958" s="46"/>
      <c r="D958" s="46"/>
      <c r="E958" s="46"/>
      <c r="F958" s="46"/>
      <c r="G958" s="46"/>
      <c r="H958" s="46"/>
      <c r="I958" s="46"/>
      <c r="J958" s="46"/>
      <c r="K958" s="46"/>
      <c r="L958" s="46"/>
      <c r="M958" s="46"/>
      <c r="N958" s="46"/>
      <c r="O958" s="46"/>
      <c r="P958" s="46"/>
      <c r="Q958" s="46"/>
      <c r="R958" s="46"/>
      <c r="S958" s="46"/>
      <c r="V958" s="45"/>
      <c r="W958" s="45"/>
      <c r="X958" s="45"/>
      <c r="Y958" s="45"/>
    </row>
    <row r="959" spans="1:25" s="42" customFormat="1" x14ac:dyDescent="0.3">
      <c r="A959" s="105" t="s">
        <v>4330</v>
      </c>
      <c r="B959" s="105"/>
      <c r="C959" s="46"/>
      <c r="D959" s="106" t="s">
        <v>4331</v>
      </c>
      <c r="E959" s="106"/>
      <c r="F959" s="106"/>
      <c r="G959" s="106"/>
      <c r="H959" s="106"/>
      <c r="I959" s="106"/>
      <c r="J959" s="106"/>
      <c r="K959" s="106"/>
      <c r="L959" s="106"/>
      <c r="M959" s="106"/>
      <c r="N959" s="106"/>
      <c r="O959" s="106"/>
      <c r="P959" s="106"/>
      <c r="Q959" s="106"/>
      <c r="R959" s="46"/>
      <c r="S959" s="107">
        <v>4.8706748142323297</v>
      </c>
      <c r="V959" s="45"/>
      <c r="W959" s="45"/>
      <c r="X959" s="45"/>
      <c r="Y959" s="45"/>
    </row>
    <row r="960" spans="1:25" s="42" customFormat="1" x14ac:dyDescent="0.3">
      <c r="A960" s="105"/>
      <c r="B960" s="105"/>
      <c r="C960" s="46"/>
      <c r="D960" s="106"/>
      <c r="E960" s="106"/>
      <c r="F960" s="106"/>
      <c r="G960" s="106"/>
      <c r="H960" s="106"/>
      <c r="I960" s="106"/>
      <c r="J960" s="106"/>
      <c r="K960" s="106"/>
      <c r="L960" s="106"/>
      <c r="M960" s="106"/>
      <c r="N960" s="106"/>
      <c r="O960" s="106"/>
      <c r="P960" s="106"/>
      <c r="Q960" s="106"/>
      <c r="R960" s="46"/>
      <c r="S960" s="107"/>
      <c r="V960" s="45"/>
      <c r="W960" s="45"/>
      <c r="X960" s="45"/>
      <c r="Y960" s="45"/>
    </row>
    <row r="961" spans="1:25" s="42" customFormat="1" x14ac:dyDescent="0.3">
      <c r="A961" s="105"/>
      <c r="B961" s="105"/>
      <c r="C961" s="46"/>
      <c r="D961" s="106"/>
      <c r="E961" s="106"/>
      <c r="F961" s="106"/>
      <c r="G961" s="106"/>
      <c r="H961" s="106"/>
      <c r="I961" s="106"/>
      <c r="J961" s="106"/>
      <c r="K961" s="106"/>
      <c r="L961" s="106"/>
      <c r="M961" s="106"/>
      <c r="N961" s="106"/>
      <c r="O961" s="106"/>
      <c r="P961" s="106"/>
      <c r="Q961" s="106"/>
      <c r="R961" s="46"/>
      <c r="S961" s="107"/>
      <c r="V961" s="45"/>
      <c r="W961" s="45"/>
      <c r="X961" s="45"/>
      <c r="Y961" s="45"/>
    </row>
    <row r="962" spans="1:25" s="42" customFormat="1" x14ac:dyDescent="0.3">
      <c r="A962" s="105"/>
      <c r="B962" s="105"/>
      <c r="C962" s="46"/>
      <c r="D962" s="106"/>
      <c r="E962" s="106"/>
      <c r="F962" s="106"/>
      <c r="G962" s="106"/>
      <c r="H962" s="106"/>
      <c r="I962" s="106"/>
      <c r="J962" s="106"/>
      <c r="K962" s="106"/>
      <c r="L962" s="106"/>
      <c r="M962" s="106"/>
      <c r="N962" s="106"/>
      <c r="O962" s="106"/>
      <c r="P962" s="106"/>
      <c r="Q962" s="106"/>
      <c r="R962" s="46"/>
      <c r="S962" s="107"/>
      <c r="V962" s="45"/>
      <c r="W962" s="45"/>
      <c r="X962" s="45"/>
      <c r="Y962" s="45"/>
    </row>
    <row r="963" spans="1:25" s="42" customFormat="1" x14ac:dyDescent="0.3">
      <c r="A963" s="105"/>
      <c r="B963" s="105"/>
      <c r="C963" s="46"/>
      <c r="D963" s="106"/>
      <c r="E963" s="106"/>
      <c r="F963" s="106"/>
      <c r="G963" s="106"/>
      <c r="H963" s="106"/>
      <c r="I963" s="106"/>
      <c r="J963" s="106"/>
      <c r="K963" s="106"/>
      <c r="L963" s="106"/>
      <c r="M963" s="106"/>
      <c r="N963" s="106"/>
      <c r="O963" s="106"/>
      <c r="P963" s="106"/>
      <c r="Q963" s="106"/>
      <c r="R963" s="46"/>
      <c r="S963" s="107"/>
      <c r="V963" s="45"/>
      <c r="W963" s="45"/>
      <c r="X963" s="45"/>
      <c r="Y963" s="45"/>
    </row>
    <row r="964" spans="1:25" s="42" customFormat="1" x14ac:dyDescent="0.3">
      <c r="A964" s="46"/>
      <c r="B964" s="46"/>
      <c r="C964" s="46"/>
      <c r="D964" s="46"/>
      <c r="E964" s="46"/>
      <c r="F964" s="46"/>
      <c r="G964" s="46"/>
      <c r="H964" s="46"/>
      <c r="I964" s="46"/>
      <c r="J964" s="46"/>
      <c r="K964" s="46"/>
      <c r="L964" s="46"/>
      <c r="M964" s="46"/>
      <c r="N964" s="46"/>
      <c r="O964" s="46"/>
      <c r="P964" s="46"/>
      <c r="Q964" s="46"/>
      <c r="R964" s="46"/>
      <c r="S964" s="46"/>
      <c r="V964" s="45"/>
      <c r="W964" s="45"/>
      <c r="X964" s="45"/>
      <c r="Y964" s="45"/>
    </row>
    <row r="965" spans="1:25" s="42" customFormat="1" ht="35.1" customHeight="1" x14ac:dyDescent="0.3">
      <c r="N965" s="108" t="s">
        <v>4332</v>
      </c>
      <c r="O965" s="109"/>
      <c r="P965" s="109"/>
      <c r="Q965" s="110"/>
      <c r="S965" s="57">
        <f>+D935+D941+G935+G941+J935+J941+M935+M941+P935+P941</f>
        <v>66</v>
      </c>
      <c r="V965" s="45"/>
      <c r="W965" s="45"/>
      <c r="X965" s="45"/>
      <c r="Y965" s="45"/>
    </row>
    <row r="966" spans="1:25" s="42" customFormat="1" ht="15" customHeight="1" x14ac:dyDescent="0.3">
      <c r="N966" s="58"/>
      <c r="O966" s="58"/>
      <c r="P966" s="58"/>
      <c r="Q966" s="58"/>
      <c r="S966" s="58"/>
      <c r="V966" s="45"/>
      <c r="W966" s="45"/>
      <c r="X966" s="45"/>
      <c r="Y966" s="45"/>
    </row>
    <row r="967" spans="1:25" s="42" customFormat="1" ht="35.1" customHeight="1" x14ac:dyDescent="0.3">
      <c r="A967" s="45"/>
      <c r="B967" s="45"/>
      <c r="D967" s="45"/>
      <c r="E967" s="45"/>
      <c r="G967" s="45"/>
      <c r="H967" s="45"/>
      <c r="J967" s="45"/>
      <c r="K967" s="45"/>
      <c r="M967" s="45"/>
      <c r="N967" s="108" t="s">
        <v>4333</v>
      </c>
      <c r="O967" s="109"/>
      <c r="P967" s="109"/>
      <c r="Q967" s="110"/>
      <c r="S967" s="59">
        <f>+S959+S947+S941+S935+S953</f>
        <v>47.126000892203074</v>
      </c>
      <c r="V967" s="45"/>
      <c r="W967" s="45"/>
      <c r="X967" s="45"/>
      <c r="Y967" s="45"/>
    </row>
    <row r="971" spans="1:25" s="42" customFormat="1" ht="17.399999999999999" x14ac:dyDescent="0.3">
      <c r="A971" s="60" t="s">
        <v>12</v>
      </c>
      <c r="B971" s="61"/>
      <c r="C971" s="62"/>
      <c r="D971" s="63">
        <v>2</v>
      </c>
      <c r="E971" s="63">
        <v>3</v>
      </c>
      <c r="F971" s="62"/>
      <c r="G971" s="62"/>
      <c r="H971" s="62"/>
      <c r="I971" s="62"/>
      <c r="J971" s="64">
        <v>6</v>
      </c>
      <c r="K971" s="64">
        <v>7</v>
      </c>
      <c r="L971" s="62"/>
      <c r="M971" s="64">
        <v>8</v>
      </c>
      <c r="N971" s="64">
        <v>9</v>
      </c>
      <c r="O971" s="62"/>
      <c r="P971" s="63">
        <v>10</v>
      </c>
      <c r="Q971" s="63">
        <v>11</v>
      </c>
      <c r="R971" s="62"/>
      <c r="S971" s="62"/>
      <c r="T971" s="62"/>
      <c r="V971" s="45"/>
      <c r="W971" s="45"/>
      <c r="X971" s="45"/>
      <c r="Y971" s="45"/>
    </row>
    <row r="973" spans="1:25" s="42" customFormat="1" x14ac:dyDescent="0.3">
      <c r="B973" s="43"/>
      <c r="V973" s="45"/>
      <c r="W973" s="45"/>
      <c r="X973" s="45"/>
      <c r="Y973" s="45"/>
    </row>
    <row r="974" spans="1:25" s="42" customFormat="1" x14ac:dyDescent="0.3">
      <c r="B974" s="43"/>
      <c r="V974" s="45"/>
      <c r="W974" s="45"/>
      <c r="X974" s="45"/>
      <c r="Y974" s="45"/>
    </row>
    <row r="975" spans="1:25" s="42" customFormat="1" ht="16.8" x14ac:dyDescent="0.3">
      <c r="A975" s="44"/>
      <c r="V975" s="45"/>
      <c r="W975" s="45"/>
      <c r="X975" s="45"/>
      <c r="Y975" s="45"/>
    </row>
    <row r="976" spans="1:25" s="42" customFormat="1" x14ac:dyDescent="0.3">
      <c r="A976" s="45"/>
      <c r="B976" s="43"/>
      <c r="V976" s="45"/>
      <c r="W976" s="45"/>
      <c r="X976" s="45"/>
      <c r="Y976" s="45"/>
    </row>
    <row r="977" spans="1:25" s="42" customFormat="1" x14ac:dyDescent="0.3">
      <c r="A977" s="45"/>
      <c r="B977" s="45"/>
      <c r="V977" s="45"/>
      <c r="W977" s="45"/>
      <c r="X977" s="45"/>
      <c r="Y977" s="45"/>
    </row>
    <row r="978" spans="1:25" s="42" customFormat="1" x14ac:dyDescent="0.3">
      <c r="B978" s="45"/>
      <c r="V978" s="45"/>
      <c r="W978" s="45"/>
      <c r="X978" s="45"/>
      <c r="Y978" s="45"/>
    </row>
    <row r="979" spans="1:25" s="42" customFormat="1" x14ac:dyDescent="0.3">
      <c r="A979" s="46"/>
      <c r="B979" s="47"/>
      <c r="C979" s="46"/>
      <c r="D979" s="46"/>
      <c r="E979" s="46"/>
      <c r="F979" s="46"/>
      <c r="G979" s="46"/>
      <c r="H979" s="46"/>
      <c r="I979" s="46"/>
      <c r="J979" s="46"/>
      <c r="K979" s="46"/>
      <c r="L979" s="46"/>
      <c r="M979" s="46"/>
      <c r="N979" s="46"/>
      <c r="O979" s="46"/>
      <c r="P979" s="46"/>
      <c r="Q979" s="46"/>
      <c r="R979" s="46"/>
      <c r="S979" s="46"/>
      <c r="V979" s="45"/>
      <c r="W979" s="45"/>
      <c r="X979" s="45"/>
      <c r="Y979" s="45"/>
    </row>
    <row r="980" spans="1:25" s="42" customFormat="1" ht="15.6" x14ac:dyDescent="0.3">
      <c r="A980" s="48" t="s">
        <v>4308</v>
      </c>
      <c r="B980" s="49" t="s">
        <v>4309</v>
      </c>
      <c r="C980" s="46"/>
      <c r="D980" s="127" t="s">
        <v>4310</v>
      </c>
      <c r="E980" s="127"/>
      <c r="F980" s="50"/>
      <c r="G980" s="127" t="s">
        <v>4311</v>
      </c>
      <c r="H980" s="127"/>
      <c r="I980" s="50"/>
      <c r="J980" s="127" t="s">
        <v>4312</v>
      </c>
      <c r="K980" s="127"/>
      <c r="L980" s="50"/>
      <c r="M980" s="127" t="s">
        <v>4313</v>
      </c>
      <c r="N980" s="127"/>
      <c r="O980" s="50"/>
      <c r="P980" s="127" t="s">
        <v>4314</v>
      </c>
      <c r="Q980" s="127"/>
      <c r="R980" s="49"/>
      <c r="S980" s="123" t="s">
        <v>4315</v>
      </c>
      <c r="V980" s="45"/>
      <c r="W980" s="45"/>
      <c r="X980" s="45"/>
      <c r="Y980" s="45"/>
    </row>
    <row r="981" spans="1:25" s="42" customFormat="1" ht="15.6" x14ac:dyDescent="0.3">
      <c r="A981" s="48" t="s">
        <v>4316</v>
      </c>
      <c r="B981" s="47"/>
      <c r="C981" s="46"/>
      <c r="D981" s="127"/>
      <c r="E981" s="127"/>
      <c r="F981" s="50"/>
      <c r="G981" s="127"/>
      <c r="H981" s="127"/>
      <c r="I981" s="50"/>
      <c r="J981" s="127"/>
      <c r="K981" s="127"/>
      <c r="L981" s="50"/>
      <c r="M981" s="127"/>
      <c r="N981" s="127"/>
      <c r="O981" s="50"/>
      <c r="P981" s="127"/>
      <c r="Q981" s="127"/>
      <c r="R981" s="49"/>
      <c r="S981" s="123"/>
      <c r="V981" s="45"/>
      <c r="W981" s="45"/>
      <c r="X981" s="45"/>
      <c r="Y981" s="45"/>
    </row>
    <row r="982" spans="1:25" s="42" customFormat="1" x14ac:dyDescent="0.3">
      <c r="A982" s="46"/>
      <c r="B982" s="47"/>
      <c r="C982" s="46"/>
      <c r="D982" s="127"/>
      <c r="E982" s="127"/>
      <c r="F982" s="50"/>
      <c r="G982" s="127"/>
      <c r="H982" s="127"/>
      <c r="I982" s="50"/>
      <c r="J982" s="127"/>
      <c r="K982" s="127"/>
      <c r="L982" s="50"/>
      <c r="M982" s="127"/>
      <c r="N982" s="127"/>
      <c r="O982" s="50"/>
      <c r="P982" s="127"/>
      <c r="Q982" s="127"/>
      <c r="R982" s="49"/>
      <c r="S982" s="123"/>
      <c r="V982" s="45"/>
      <c r="W982" s="45"/>
      <c r="X982" s="45"/>
      <c r="Y982" s="45"/>
    </row>
    <row r="983" spans="1:25" s="42" customFormat="1" x14ac:dyDescent="0.3">
      <c r="A983" s="124" t="s">
        <v>4341</v>
      </c>
      <c r="B983" s="125" t="str">
        <f>+A971</f>
        <v>SUCRE</v>
      </c>
      <c r="C983" s="46"/>
      <c r="D983" s="51" t="s">
        <v>4317</v>
      </c>
      <c r="E983" s="51" t="s">
        <v>4318</v>
      </c>
      <c r="F983" s="52"/>
      <c r="G983" s="51" t="s">
        <v>4317</v>
      </c>
      <c r="H983" s="51" t="s">
        <v>4318</v>
      </c>
      <c r="I983" s="52"/>
      <c r="J983" s="51" t="s">
        <v>4317</v>
      </c>
      <c r="K983" s="51" t="s">
        <v>4318</v>
      </c>
      <c r="L983" s="52"/>
      <c r="M983" s="51" t="s">
        <v>4317</v>
      </c>
      <c r="N983" s="51" t="s">
        <v>4318</v>
      </c>
      <c r="O983" s="52"/>
      <c r="P983" s="51" t="s">
        <v>4317</v>
      </c>
      <c r="Q983" s="51" t="s">
        <v>4318</v>
      </c>
      <c r="R983" s="52"/>
      <c r="S983" s="51" t="s">
        <v>4315</v>
      </c>
      <c r="V983" s="45"/>
      <c r="W983" s="45"/>
      <c r="X983" s="45"/>
      <c r="Y983" s="45"/>
    </row>
    <row r="984" spans="1:25" s="42" customFormat="1" x14ac:dyDescent="0.3">
      <c r="A984" s="124"/>
      <c r="B984" s="126"/>
      <c r="C984" s="46"/>
      <c r="D984" s="51" t="s">
        <v>4319</v>
      </c>
      <c r="E984" s="51" t="s">
        <v>4320</v>
      </c>
      <c r="F984" s="52"/>
      <c r="G984" s="51" t="s">
        <v>4321</v>
      </c>
      <c r="H984" s="51" t="s">
        <v>4320</v>
      </c>
      <c r="I984" s="52"/>
      <c r="J984" s="51" t="s">
        <v>4322</v>
      </c>
      <c r="K984" s="51" t="s">
        <v>4320</v>
      </c>
      <c r="L984" s="52"/>
      <c r="M984" s="51" t="s">
        <v>4323</v>
      </c>
      <c r="N984" s="51" t="s">
        <v>4320</v>
      </c>
      <c r="O984" s="52"/>
      <c r="P984" s="51" t="s">
        <v>4324</v>
      </c>
      <c r="Q984" s="51" t="s">
        <v>4320</v>
      </c>
      <c r="R984" s="52"/>
      <c r="S984" s="51" t="s">
        <v>4320</v>
      </c>
      <c r="V984" s="45"/>
      <c r="W984" s="45"/>
      <c r="X984" s="45"/>
      <c r="Y984" s="45"/>
    </row>
    <row r="985" spans="1:25" s="42" customFormat="1" x14ac:dyDescent="0.3">
      <c r="A985" s="46"/>
      <c r="B985" s="46"/>
      <c r="C985" s="46"/>
      <c r="D985" s="46"/>
      <c r="E985" s="46"/>
      <c r="F985" s="46"/>
      <c r="G985" s="46"/>
      <c r="H985" s="46"/>
      <c r="I985" s="46"/>
      <c r="J985" s="46"/>
      <c r="K985" s="46"/>
      <c r="L985" s="46"/>
      <c r="M985" s="46"/>
      <c r="N985" s="46"/>
      <c r="O985" s="46"/>
      <c r="P985" s="46"/>
      <c r="Q985" s="46"/>
      <c r="R985" s="46"/>
      <c r="S985" s="46"/>
      <c r="V985" s="45"/>
      <c r="W985" s="45"/>
      <c r="X985" s="45"/>
      <c r="Y985" s="45"/>
    </row>
    <row r="986" spans="1:25" s="42" customFormat="1" x14ac:dyDescent="0.3">
      <c r="A986" s="122" t="s">
        <v>4325</v>
      </c>
      <c r="B986" s="122"/>
      <c r="C986" s="46"/>
      <c r="D986" s="121">
        <v>3</v>
      </c>
      <c r="E986" s="107">
        <v>2.42</v>
      </c>
      <c r="F986" s="46"/>
      <c r="G986" s="121">
        <v>20</v>
      </c>
      <c r="H986" s="107">
        <v>8.058258180000001</v>
      </c>
      <c r="I986" s="46"/>
      <c r="J986" s="121">
        <v>0</v>
      </c>
      <c r="K986" s="107">
        <v>0</v>
      </c>
      <c r="L986" s="46"/>
      <c r="M986" s="121">
        <v>0</v>
      </c>
      <c r="N986" s="107">
        <v>0</v>
      </c>
      <c r="O986" s="46"/>
      <c r="P986" s="121">
        <v>2</v>
      </c>
      <c r="Q986" s="107">
        <v>1.7110000000000003</v>
      </c>
      <c r="R986" s="46"/>
      <c r="S986" s="107">
        <f>E986+H986+K986+N986+Q986</f>
        <v>12.189258180000001</v>
      </c>
      <c r="V986" s="45"/>
      <c r="W986" s="45"/>
      <c r="X986" s="45"/>
      <c r="Y986" s="45"/>
    </row>
    <row r="987" spans="1:25" s="42" customFormat="1" x14ac:dyDescent="0.3">
      <c r="A987" s="122"/>
      <c r="B987" s="122"/>
      <c r="C987" s="46"/>
      <c r="D987" s="121"/>
      <c r="E987" s="107"/>
      <c r="F987" s="46"/>
      <c r="G987" s="121"/>
      <c r="H987" s="107"/>
      <c r="I987" s="46"/>
      <c r="J987" s="121"/>
      <c r="K987" s="107"/>
      <c r="L987" s="46"/>
      <c r="M987" s="121"/>
      <c r="N987" s="107"/>
      <c r="O987" s="46"/>
      <c r="P987" s="121"/>
      <c r="Q987" s="107"/>
      <c r="R987" s="46"/>
      <c r="S987" s="107"/>
      <c r="V987" s="45"/>
      <c r="W987" s="45"/>
      <c r="X987" s="45"/>
      <c r="Y987" s="45"/>
    </row>
    <row r="988" spans="1:25" s="42" customFormat="1" x14ac:dyDescent="0.3">
      <c r="A988" s="122"/>
      <c r="B988" s="122"/>
      <c r="C988" s="46"/>
      <c r="D988" s="121"/>
      <c r="E988" s="107"/>
      <c r="F988" s="46"/>
      <c r="G988" s="121"/>
      <c r="H988" s="107"/>
      <c r="I988" s="46"/>
      <c r="J988" s="121"/>
      <c r="K988" s="107"/>
      <c r="L988" s="46"/>
      <c r="M988" s="121"/>
      <c r="N988" s="107"/>
      <c r="O988" s="46"/>
      <c r="P988" s="121"/>
      <c r="Q988" s="107"/>
      <c r="R988" s="46"/>
      <c r="S988" s="107"/>
      <c r="V988" s="45"/>
      <c r="W988" s="45"/>
      <c r="X988" s="45"/>
      <c r="Y988" s="45"/>
    </row>
    <row r="989" spans="1:25" s="42" customFormat="1" x14ac:dyDescent="0.3">
      <c r="A989" s="122"/>
      <c r="B989" s="122"/>
      <c r="C989" s="46"/>
      <c r="D989" s="121"/>
      <c r="E989" s="107"/>
      <c r="F989" s="46"/>
      <c r="G989" s="121"/>
      <c r="H989" s="107"/>
      <c r="I989" s="46"/>
      <c r="J989" s="121"/>
      <c r="K989" s="107"/>
      <c r="L989" s="46"/>
      <c r="M989" s="121"/>
      <c r="N989" s="107"/>
      <c r="O989" s="46"/>
      <c r="P989" s="121"/>
      <c r="Q989" s="107"/>
      <c r="R989" s="46"/>
      <c r="S989" s="107"/>
      <c r="V989" s="45"/>
      <c r="W989" s="45"/>
      <c r="X989" s="45"/>
      <c r="Y989" s="45"/>
    </row>
    <row r="990" spans="1:25" s="42" customFormat="1" x14ac:dyDescent="0.3">
      <c r="A990" s="122"/>
      <c r="B990" s="122"/>
      <c r="C990" s="46"/>
      <c r="D990" s="121"/>
      <c r="E990" s="107"/>
      <c r="F990" s="46"/>
      <c r="G990" s="121"/>
      <c r="H990" s="107"/>
      <c r="I990" s="46"/>
      <c r="J990" s="121"/>
      <c r="K990" s="107"/>
      <c r="L990" s="46"/>
      <c r="M990" s="121"/>
      <c r="N990" s="107"/>
      <c r="O990" s="46"/>
      <c r="P990" s="121"/>
      <c r="Q990" s="107"/>
      <c r="R990" s="46"/>
      <c r="S990" s="107"/>
      <c r="V990" s="45"/>
      <c r="W990" s="45"/>
      <c r="X990" s="45"/>
      <c r="Y990" s="45"/>
    </row>
    <row r="991" spans="1:25" s="42" customFormat="1" x14ac:dyDescent="0.3">
      <c r="A991" s="53"/>
      <c r="B991" s="53"/>
      <c r="C991" s="46"/>
      <c r="D991" s="46"/>
      <c r="E991" s="46"/>
      <c r="F991" s="46"/>
      <c r="G991" s="46"/>
      <c r="H991" s="46"/>
      <c r="I991" s="46"/>
      <c r="J991" s="46"/>
      <c r="K991" s="46"/>
      <c r="L991" s="46"/>
      <c r="M991" s="46"/>
      <c r="N991" s="46"/>
      <c r="O991" s="46"/>
      <c r="P991" s="46"/>
      <c r="Q991" s="46"/>
      <c r="R991" s="46"/>
      <c r="S991" s="46"/>
      <c r="V991" s="45"/>
      <c r="W991" s="45"/>
      <c r="X991" s="45"/>
      <c r="Y991" s="45"/>
    </row>
    <row r="992" spans="1:25" s="42" customFormat="1" x14ac:dyDescent="0.3">
      <c r="A992" s="122" t="s">
        <v>4326</v>
      </c>
      <c r="B992" s="122"/>
      <c r="C992" s="46"/>
      <c r="D992" s="121">
        <v>1</v>
      </c>
      <c r="E992" s="107">
        <v>0.90339610999999997</v>
      </c>
      <c r="F992" s="46"/>
      <c r="G992" s="121">
        <v>5</v>
      </c>
      <c r="H992" s="107">
        <v>0.34200000000000003</v>
      </c>
      <c r="I992" s="46"/>
      <c r="J992" s="121">
        <v>2</v>
      </c>
      <c r="K992" s="107">
        <v>0.84</v>
      </c>
      <c r="L992" s="46"/>
      <c r="M992" s="121">
        <v>1</v>
      </c>
      <c r="N992" s="107">
        <v>0.61292879999999994</v>
      </c>
      <c r="O992" s="46"/>
      <c r="P992" s="121">
        <v>0</v>
      </c>
      <c r="Q992" s="107">
        <v>0</v>
      </c>
      <c r="R992" s="46"/>
      <c r="S992" s="107">
        <f>E992+H992+K992+N992+Q992</f>
        <v>2.6983249100000002</v>
      </c>
      <c r="V992" s="45"/>
      <c r="W992" s="45"/>
      <c r="X992" s="45"/>
      <c r="Y992" s="45"/>
    </row>
    <row r="993" spans="1:25" s="42" customFormat="1" x14ac:dyDescent="0.3">
      <c r="A993" s="122"/>
      <c r="B993" s="122"/>
      <c r="C993" s="46"/>
      <c r="D993" s="121"/>
      <c r="E993" s="107"/>
      <c r="F993" s="46"/>
      <c r="G993" s="121"/>
      <c r="H993" s="107"/>
      <c r="I993" s="46"/>
      <c r="J993" s="121"/>
      <c r="K993" s="107"/>
      <c r="L993" s="46"/>
      <c r="M993" s="121"/>
      <c r="N993" s="107"/>
      <c r="O993" s="46"/>
      <c r="P993" s="121"/>
      <c r="Q993" s="107"/>
      <c r="R993" s="46"/>
      <c r="S993" s="107"/>
      <c r="V993" s="45"/>
      <c r="W993" s="45"/>
      <c r="X993" s="45"/>
      <c r="Y993" s="45"/>
    </row>
    <row r="994" spans="1:25" s="42" customFormat="1" x14ac:dyDescent="0.3">
      <c r="A994" s="122"/>
      <c r="B994" s="122"/>
      <c r="C994" s="46"/>
      <c r="D994" s="121"/>
      <c r="E994" s="107"/>
      <c r="F994" s="46"/>
      <c r="G994" s="121"/>
      <c r="H994" s="107"/>
      <c r="I994" s="46"/>
      <c r="J994" s="121"/>
      <c r="K994" s="107"/>
      <c r="L994" s="46"/>
      <c r="M994" s="121"/>
      <c r="N994" s="107"/>
      <c r="O994" s="46"/>
      <c r="P994" s="121"/>
      <c r="Q994" s="107"/>
      <c r="R994" s="46"/>
      <c r="S994" s="107"/>
      <c r="V994" s="45"/>
      <c r="W994" s="45"/>
      <c r="X994" s="45"/>
      <c r="Y994" s="45"/>
    </row>
    <row r="995" spans="1:25" s="42" customFormat="1" x14ac:dyDescent="0.3">
      <c r="A995" s="122"/>
      <c r="B995" s="122"/>
      <c r="C995" s="46"/>
      <c r="D995" s="121"/>
      <c r="E995" s="107"/>
      <c r="F995" s="46"/>
      <c r="G995" s="121"/>
      <c r="H995" s="107"/>
      <c r="I995" s="46"/>
      <c r="J995" s="121"/>
      <c r="K995" s="107"/>
      <c r="L995" s="46"/>
      <c r="M995" s="121"/>
      <c r="N995" s="107"/>
      <c r="O995" s="46"/>
      <c r="P995" s="121"/>
      <c r="Q995" s="107"/>
      <c r="R995" s="46"/>
      <c r="S995" s="107"/>
      <c r="V995" s="45"/>
      <c r="W995" s="45"/>
      <c r="X995" s="45"/>
      <c r="Y995" s="45"/>
    </row>
    <row r="996" spans="1:25" s="42" customFormat="1" x14ac:dyDescent="0.3">
      <c r="A996" s="122"/>
      <c r="B996" s="122"/>
      <c r="C996" s="46"/>
      <c r="D996" s="121"/>
      <c r="E996" s="107"/>
      <c r="F996" s="46"/>
      <c r="G996" s="121"/>
      <c r="H996" s="107"/>
      <c r="I996" s="46"/>
      <c r="J996" s="121"/>
      <c r="K996" s="107"/>
      <c r="L996" s="46"/>
      <c r="M996" s="121"/>
      <c r="N996" s="107"/>
      <c r="O996" s="46"/>
      <c r="P996" s="121"/>
      <c r="Q996" s="107"/>
      <c r="R996" s="46"/>
      <c r="S996" s="107"/>
      <c r="V996" s="45"/>
      <c r="W996" s="45"/>
      <c r="X996" s="45"/>
      <c r="Y996" s="45"/>
    </row>
    <row r="997" spans="1:25" s="42" customFormat="1" x14ac:dyDescent="0.3">
      <c r="A997" s="46"/>
      <c r="B997" s="46"/>
      <c r="C997" s="46"/>
      <c r="D997" s="46"/>
      <c r="E997" s="46"/>
      <c r="F997" s="46"/>
      <c r="G997" s="46"/>
      <c r="H997" s="46"/>
      <c r="I997" s="46"/>
      <c r="J997" s="46"/>
      <c r="K997" s="46"/>
      <c r="L997" s="46"/>
      <c r="M997" s="46"/>
      <c r="N997" s="46"/>
      <c r="O997" s="46"/>
      <c r="P997" s="46"/>
      <c r="Q997" s="46"/>
      <c r="R997" s="46"/>
      <c r="S997" s="46"/>
      <c r="V997" s="45"/>
      <c r="W997" s="45"/>
      <c r="X997" s="45"/>
      <c r="Y997" s="45"/>
    </row>
    <row r="998" spans="1:25" s="42" customFormat="1" ht="15" customHeight="1" x14ac:dyDescent="0.3">
      <c r="A998" s="105" t="s">
        <v>4327</v>
      </c>
      <c r="B998" s="105"/>
      <c r="C998" s="46"/>
      <c r="D998" s="111" t="s">
        <v>4365</v>
      </c>
      <c r="E998" s="112"/>
      <c r="F998" s="112"/>
      <c r="G998" s="112"/>
      <c r="H998" s="112"/>
      <c r="I998" s="112"/>
      <c r="J998" s="112"/>
      <c r="K998" s="112"/>
      <c r="L998" s="112"/>
      <c r="M998" s="112"/>
      <c r="N998" s="112"/>
      <c r="O998" s="112"/>
      <c r="P998" s="112"/>
      <c r="Q998" s="113"/>
      <c r="R998" s="46"/>
      <c r="S998" s="107">
        <v>2.9874999999999998</v>
      </c>
      <c r="V998" s="45"/>
      <c r="W998" s="45"/>
      <c r="X998" s="45"/>
      <c r="Y998" s="45"/>
    </row>
    <row r="999" spans="1:25" s="42" customFormat="1" ht="15" customHeight="1" x14ac:dyDescent="0.3">
      <c r="A999" s="105"/>
      <c r="B999" s="105"/>
      <c r="C999" s="46"/>
      <c r="D999" s="114"/>
      <c r="E999" s="115"/>
      <c r="F999" s="115"/>
      <c r="G999" s="115"/>
      <c r="H999" s="115"/>
      <c r="I999" s="115"/>
      <c r="J999" s="115"/>
      <c r="K999" s="115"/>
      <c r="L999" s="115"/>
      <c r="M999" s="115"/>
      <c r="N999" s="115"/>
      <c r="O999" s="115"/>
      <c r="P999" s="115"/>
      <c r="Q999" s="116"/>
      <c r="R999" s="46"/>
      <c r="S999" s="107"/>
      <c r="V999" s="45"/>
      <c r="W999" s="45"/>
      <c r="X999" s="45"/>
      <c r="Y999" s="45"/>
    </row>
    <row r="1000" spans="1:25" s="42" customFormat="1" ht="15" customHeight="1" x14ac:dyDescent="0.3">
      <c r="A1000" s="105"/>
      <c r="B1000" s="105"/>
      <c r="C1000" s="46"/>
      <c r="D1000" s="114"/>
      <c r="E1000" s="115"/>
      <c r="F1000" s="115"/>
      <c r="G1000" s="115"/>
      <c r="H1000" s="115"/>
      <c r="I1000" s="115"/>
      <c r="J1000" s="115"/>
      <c r="K1000" s="115"/>
      <c r="L1000" s="115"/>
      <c r="M1000" s="115"/>
      <c r="N1000" s="115"/>
      <c r="O1000" s="115"/>
      <c r="P1000" s="115"/>
      <c r="Q1000" s="116"/>
      <c r="R1000" s="46"/>
      <c r="S1000" s="107"/>
      <c r="V1000" s="45"/>
      <c r="W1000" s="45"/>
      <c r="X1000" s="45"/>
      <c r="Y1000" s="45"/>
    </row>
    <row r="1001" spans="1:25" s="42" customFormat="1" ht="15" customHeight="1" x14ac:dyDescent="0.3">
      <c r="A1001" s="105"/>
      <c r="B1001" s="105"/>
      <c r="C1001" s="46"/>
      <c r="D1001" s="114"/>
      <c r="E1001" s="115"/>
      <c r="F1001" s="115"/>
      <c r="G1001" s="115"/>
      <c r="H1001" s="115"/>
      <c r="I1001" s="115"/>
      <c r="J1001" s="115"/>
      <c r="K1001" s="115"/>
      <c r="L1001" s="115"/>
      <c r="M1001" s="115"/>
      <c r="N1001" s="115"/>
      <c r="O1001" s="115"/>
      <c r="P1001" s="115"/>
      <c r="Q1001" s="116"/>
      <c r="R1001" s="46"/>
      <c r="S1001" s="107"/>
      <c r="V1001" s="45"/>
      <c r="W1001" s="45"/>
      <c r="X1001" s="45"/>
      <c r="Y1001" s="45"/>
    </row>
    <row r="1002" spans="1:25" s="42" customFormat="1" ht="15" customHeight="1" x14ac:dyDescent="0.3">
      <c r="A1002" s="105"/>
      <c r="B1002" s="105"/>
      <c r="C1002" s="46"/>
      <c r="D1002" s="117"/>
      <c r="E1002" s="118"/>
      <c r="F1002" s="118"/>
      <c r="G1002" s="118"/>
      <c r="H1002" s="118"/>
      <c r="I1002" s="118"/>
      <c r="J1002" s="118"/>
      <c r="K1002" s="118"/>
      <c r="L1002" s="118"/>
      <c r="M1002" s="118"/>
      <c r="N1002" s="118"/>
      <c r="O1002" s="118"/>
      <c r="P1002" s="118"/>
      <c r="Q1002" s="119"/>
      <c r="R1002" s="46"/>
      <c r="S1002" s="107"/>
      <c r="V1002" s="45"/>
      <c r="W1002" s="45"/>
      <c r="X1002" s="45"/>
      <c r="Y1002" s="45"/>
    </row>
    <row r="1003" spans="1:25" s="42" customFormat="1" x14ac:dyDescent="0.3">
      <c r="A1003" s="54"/>
      <c r="B1003" s="54"/>
      <c r="C1003" s="46"/>
      <c r="D1003" s="55"/>
      <c r="E1003" s="55"/>
      <c r="F1003" s="55"/>
      <c r="G1003" s="55"/>
      <c r="H1003" s="55"/>
      <c r="I1003" s="55"/>
      <c r="J1003" s="55"/>
      <c r="K1003" s="55"/>
      <c r="L1003" s="55"/>
      <c r="M1003" s="55"/>
      <c r="N1003" s="55"/>
      <c r="O1003" s="55"/>
      <c r="P1003" s="55"/>
      <c r="Q1003" s="55"/>
      <c r="R1003" s="46"/>
      <c r="S1003" s="56"/>
      <c r="V1003" s="45"/>
      <c r="W1003" s="45"/>
      <c r="X1003" s="45"/>
      <c r="Y1003" s="45"/>
    </row>
    <row r="1004" spans="1:25" s="42" customFormat="1" ht="15" customHeight="1" x14ac:dyDescent="0.3">
      <c r="A1004" s="105" t="s">
        <v>4328</v>
      </c>
      <c r="B1004" s="105"/>
      <c r="C1004" s="46"/>
      <c r="D1004" s="120" t="s">
        <v>4329</v>
      </c>
      <c r="E1004" s="120"/>
      <c r="F1004" s="120"/>
      <c r="G1004" s="120"/>
      <c r="H1004" s="120"/>
      <c r="I1004" s="120"/>
      <c r="J1004" s="120"/>
      <c r="K1004" s="120"/>
      <c r="L1004" s="120"/>
      <c r="M1004" s="120"/>
      <c r="N1004" s="120"/>
      <c r="O1004" s="120"/>
      <c r="P1004" s="120"/>
      <c r="Q1004" s="120"/>
      <c r="R1004" s="46"/>
      <c r="S1004" s="107">
        <v>1.3072520000000001</v>
      </c>
      <c r="V1004" s="45"/>
      <c r="W1004" s="45"/>
      <c r="X1004" s="45"/>
      <c r="Y1004" s="45"/>
    </row>
    <row r="1005" spans="1:25" s="42" customFormat="1" ht="15" customHeight="1" x14ac:dyDescent="0.3">
      <c r="A1005" s="105"/>
      <c r="B1005" s="105"/>
      <c r="C1005" s="46"/>
      <c r="D1005" s="120"/>
      <c r="E1005" s="120"/>
      <c r="F1005" s="120"/>
      <c r="G1005" s="120"/>
      <c r="H1005" s="120"/>
      <c r="I1005" s="120"/>
      <c r="J1005" s="120"/>
      <c r="K1005" s="120"/>
      <c r="L1005" s="120"/>
      <c r="M1005" s="120"/>
      <c r="N1005" s="120"/>
      <c r="O1005" s="120"/>
      <c r="P1005" s="120"/>
      <c r="Q1005" s="120"/>
      <c r="R1005" s="46"/>
      <c r="S1005" s="107"/>
      <c r="V1005" s="45"/>
      <c r="W1005" s="45"/>
      <c r="X1005" s="45"/>
      <c r="Y1005" s="45"/>
    </row>
    <row r="1006" spans="1:25" s="42" customFormat="1" ht="15" customHeight="1" x14ac:dyDescent="0.3">
      <c r="A1006" s="105"/>
      <c r="B1006" s="105"/>
      <c r="C1006" s="46"/>
      <c r="D1006" s="120"/>
      <c r="E1006" s="120"/>
      <c r="F1006" s="120"/>
      <c r="G1006" s="120"/>
      <c r="H1006" s="120"/>
      <c r="I1006" s="120"/>
      <c r="J1006" s="120"/>
      <c r="K1006" s="120"/>
      <c r="L1006" s="120"/>
      <c r="M1006" s="120"/>
      <c r="N1006" s="120"/>
      <c r="O1006" s="120"/>
      <c r="P1006" s="120"/>
      <c r="Q1006" s="120"/>
      <c r="R1006" s="46"/>
      <c r="S1006" s="107"/>
      <c r="V1006" s="45"/>
      <c r="W1006" s="45"/>
      <c r="X1006" s="45"/>
      <c r="Y1006" s="45"/>
    </row>
    <row r="1007" spans="1:25" s="42" customFormat="1" ht="15" customHeight="1" x14ac:dyDescent="0.3">
      <c r="A1007" s="105"/>
      <c r="B1007" s="105"/>
      <c r="C1007" s="46"/>
      <c r="D1007" s="120"/>
      <c r="E1007" s="120"/>
      <c r="F1007" s="120"/>
      <c r="G1007" s="120"/>
      <c r="H1007" s="120"/>
      <c r="I1007" s="120"/>
      <c r="J1007" s="120"/>
      <c r="K1007" s="120"/>
      <c r="L1007" s="120"/>
      <c r="M1007" s="120"/>
      <c r="N1007" s="120"/>
      <c r="O1007" s="120"/>
      <c r="P1007" s="120"/>
      <c r="Q1007" s="120"/>
      <c r="R1007" s="46"/>
      <c r="S1007" s="107"/>
      <c r="V1007" s="45"/>
      <c r="W1007" s="45"/>
      <c r="X1007" s="45"/>
      <c r="Y1007" s="45"/>
    </row>
    <row r="1008" spans="1:25" s="42" customFormat="1" ht="15" customHeight="1" x14ac:dyDescent="0.3">
      <c r="A1008" s="105"/>
      <c r="B1008" s="105"/>
      <c r="C1008" s="46"/>
      <c r="D1008" s="120"/>
      <c r="E1008" s="120"/>
      <c r="F1008" s="120"/>
      <c r="G1008" s="120"/>
      <c r="H1008" s="120"/>
      <c r="I1008" s="120"/>
      <c r="J1008" s="120"/>
      <c r="K1008" s="120"/>
      <c r="L1008" s="120"/>
      <c r="M1008" s="120"/>
      <c r="N1008" s="120"/>
      <c r="O1008" s="120"/>
      <c r="P1008" s="120"/>
      <c r="Q1008" s="120"/>
      <c r="R1008" s="46"/>
      <c r="S1008" s="107"/>
      <c r="V1008" s="45"/>
      <c r="W1008" s="45"/>
      <c r="X1008" s="45"/>
      <c r="Y1008" s="45"/>
    </row>
    <row r="1009" spans="1:25" s="42" customFormat="1" x14ac:dyDescent="0.3">
      <c r="A1009" s="46"/>
      <c r="B1009" s="46"/>
      <c r="C1009" s="46"/>
      <c r="D1009" s="46"/>
      <c r="E1009" s="46"/>
      <c r="F1009" s="46"/>
      <c r="G1009" s="46"/>
      <c r="H1009" s="46"/>
      <c r="I1009" s="46"/>
      <c r="J1009" s="46"/>
      <c r="K1009" s="46"/>
      <c r="L1009" s="46"/>
      <c r="M1009" s="46"/>
      <c r="N1009" s="46"/>
      <c r="O1009" s="46"/>
      <c r="P1009" s="46"/>
      <c r="Q1009" s="46"/>
      <c r="R1009" s="46"/>
      <c r="S1009" s="46"/>
      <c r="V1009" s="45"/>
      <c r="W1009" s="45"/>
      <c r="X1009" s="45"/>
      <c r="Y1009" s="45"/>
    </row>
    <row r="1010" spans="1:25" s="42" customFormat="1" x14ac:dyDescent="0.3">
      <c r="A1010" s="105" t="s">
        <v>4330</v>
      </c>
      <c r="B1010" s="105"/>
      <c r="C1010" s="46"/>
      <c r="D1010" s="106" t="s">
        <v>4331</v>
      </c>
      <c r="E1010" s="106"/>
      <c r="F1010" s="106"/>
      <c r="G1010" s="106"/>
      <c r="H1010" s="106"/>
      <c r="I1010" s="106"/>
      <c r="J1010" s="106"/>
      <c r="K1010" s="106"/>
      <c r="L1010" s="106"/>
      <c r="M1010" s="106"/>
      <c r="N1010" s="106"/>
      <c r="O1010" s="106"/>
      <c r="P1010" s="106"/>
      <c r="Q1010" s="106"/>
      <c r="R1010" s="46"/>
      <c r="S1010" s="107">
        <v>2.9764884636901505</v>
      </c>
      <c r="V1010" s="45"/>
      <c r="W1010" s="45"/>
      <c r="X1010" s="45"/>
      <c r="Y1010" s="45"/>
    </row>
    <row r="1011" spans="1:25" s="42" customFormat="1" x14ac:dyDescent="0.3">
      <c r="A1011" s="105"/>
      <c r="B1011" s="105"/>
      <c r="C1011" s="46"/>
      <c r="D1011" s="106"/>
      <c r="E1011" s="106"/>
      <c r="F1011" s="106"/>
      <c r="G1011" s="106"/>
      <c r="H1011" s="106"/>
      <c r="I1011" s="106"/>
      <c r="J1011" s="106"/>
      <c r="K1011" s="106"/>
      <c r="L1011" s="106"/>
      <c r="M1011" s="106"/>
      <c r="N1011" s="106"/>
      <c r="O1011" s="106"/>
      <c r="P1011" s="106"/>
      <c r="Q1011" s="106"/>
      <c r="R1011" s="46"/>
      <c r="S1011" s="107"/>
      <c r="V1011" s="45"/>
      <c r="W1011" s="45"/>
      <c r="X1011" s="45"/>
      <c r="Y1011" s="45"/>
    </row>
    <row r="1012" spans="1:25" s="42" customFormat="1" x14ac:dyDescent="0.3">
      <c r="A1012" s="105"/>
      <c r="B1012" s="105"/>
      <c r="C1012" s="46"/>
      <c r="D1012" s="106"/>
      <c r="E1012" s="106"/>
      <c r="F1012" s="106"/>
      <c r="G1012" s="106"/>
      <c r="H1012" s="106"/>
      <c r="I1012" s="106"/>
      <c r="J1012" s="106"/>
      <c r="K1012" s="106"/>
      <c r="L1012" s="106"/>
      <c r="M1012" s="106"/>
      <c r="N1012" s="106"/>
      <c r="O1012" s="106"/>
      <c r="P1012" s="106"/>
      <c r="Q1012" s="106"/>
      <c r="R1012" s="46"/>
      <c r="S1012" s="107"/>
      <c r="V1012" s="45"/>
      <c r="W1012" s="45"/>
      <c r="X1012" s="45"/>
      <c r="Y1012" s="45"/>
    </row>
    <row r="1013" spans="1:25" s="42" customFormat="1" x14ac:dyDescent="0.3">
      <c r="A1013" s="105"/>
      <c r="B1013" s="105"/>
      <c r="C1013" s="46"/>
      <c r="D1013" s="106"/>
      <c r="E1013" s="106"/>
      <c r="F1013" s="106"/>
      <c r="G1013" s="106"/>
      <c r="H1013" s="106"/>
      <c r="I1013" s="106"/>
      <c r="J1013" s="106"/>
      <c r="K1013" s="106"/>
      <c r="L1013" s="106"/>
      <c r="M1013" s="106"/>
      <c r="N1013" s="106"/>
      <c r="O1013" s="106"/>
      <c r="P1013" s="106"/>
      <c r="Q1013" s="106"/>
      <c r="R1013" s="46"/>
      <c r="S1013" s="107"/>
      <c r="V1013" s="45"/>
      <c r="W1013" s="45"/>
      <c r="X1013" s="45"/>
      <c r="Y1013" s="45"/>
    </row>
    <row r="1014" spans="1:25" s="42" customFormat="1" x14ac:dyDescent="0.3">
      <c r="A1014" s="105"/>
      <c r="B1014" s="105"/>
      <c r="C1014" s="46"/>
      <c r="D1014" s="106"/>
      <c r="E1014" s="106"/>
      <c r="F1014" s="106"/>
      <c r="G1014" s="106"/>
      <c r="H1014" s="106"/>
      <c r="I1014" s="106"/>
      <c r="J1014" s="106"/>
      <c r="K1014" s="106"/>
      <c r="L1014" s="106"/>
      <c r="M1014" s="106"/>
      <c r="N1014" s="106"/>
      <c r="O1014" s="106"/>
      <c r="P1014" s="106"/>
      <c r="Q1014" s="106"/>
      <c r="R1014" s="46"/>
      <c r="S1014" s="107"/>
      <c r="V1014" s="45"/>
      <c r="W1014" s="45"/>
      <c r="X1014" s="45"/>
      <c r="Y1014" s="45"/>
    </row>
    <row r="1015" spans="1:25" s="42" customFormat="1" x14ac:dyDescent="0.3">
      <c r="A1015" s="46"/>
      <c r="B1015" s="46"/>
      <c r="C1015" s="46"/>
      <c r="D1015" s="46"/>
      <c r="E1015" s="46"/>
      <c r="F1015" s="46"/>
      <c r="G1015" s="46"/>
      <c r="H1015" s="46"/>
      <c r="I1015" s="46"/>
      <c r="J1015" s="46"/>
      <c r="K1015" s="46"/>
      <c r="L1015" s="46"/>
      <c r="M1015" s="46"/>
      <c r="N1015" s="46"/>
      <c r="O1015" s="46"/>
      <c r="P1015" s="46"/>
      <c r="Q1015" s="46"/>
      <c r="R1015" s="46"/>
      <c r="S1015" s="46"/>
      <c r="V1015" s="45"/>
      <c r="W1015" s="45"/>
      <c r="X1015" s="45"/>
      <c r="Y1015" s="45"/>
    </row>
    <row r="1016" spans="1:25" s="42" customFormat="1" ht="35.1" customHeight="1" x14ac:dyDescent="0.3">
      <c r="N1016" s="108" t="s">
        <v>4332</v>
      </c>
      <c r="O1016" s="109"/>
      <c r="P1016" s="109"/>
      <c r="Q1016" s="110"/>
      <c r="S1016" s="57">
        <f>+D986+D992+G986+G992+J986+J992+M986+M992+P986+P992</f>
        <v>34</v>
      </c>
      <c r="V1016" s="45"/>
      <c r="W1016" s="45"/>
      <c r="X1016" s="45"/>
      <c r="Y1016" s="45"/>
    </row>
    <row r="1017" spans="1:25" s="42" customFormat="1" ht="15" customHeight="1" x14ac:dyDescent="0.3">
      <c r="N1017" s="58"/>
      <c r="O1017" s="58"/>
      <c r="P1017" s="58"/>
      <c r="Q1017" s="58"/>
      <c r="S1017" s="58"/>
      <c r="V1017" s="45"/>
      <c r="W1017" s="45"/>
      <c r="X1017" s="45"/>
      <c r="Y1017" s="45"/>
    </row>
    <row r="1018" spans="1:25" s="42" customFormat="1" ht="35.1" customHeight="1" x14ac:dyDescent="0.3">
      <c r="A1018" s="45"/>
      <c r="B1018" s="45"/>
      <c r="D1018" s="45"/>
      <c r="E1018" s="45"/>
      <c r="G1018" s="45"/>
      <c r="H1018" s="45"/>
      <c r="J1018" s="45"/>
      <c r="K1018" s="45"/>
      <c r="M1018" s="45"/>
      <c r="N1018" s="108" t="s">
        <v>4333</v>
      </c>
      <c r="O1018" s="109"/>
      <c r="P1018" s="109"/>
      <c r="Q1018" s="110"/>
      <c r="S1018" s="59">
        <f>+S1010+S998+S992+S986+S1004</f>
        <v>22.158823553690148</v>
      </c>
      <c r="V1018" s="45"/>
      <c r="W1018" s="45"/>
      <c r="X1018" s="45"/>
      <c r="Y1018" s="45"/>
    </row>
    <row r="1022" spans="1:25" s="42" customFormat="1" ht="17.399999999999999" x14ac:dyDescent="0.3">
      <c r="A1022" s="60" t="s">
        <v>2392</v>
      </c>
      <c r="B1022" s="61"/>
      <c r="C1022" s="62"/>
      <c r="D1022" s="63">
        <v>2</v>
      </c>
      <c r="E1022" s="63">
        <v>3</v>
      </c>
      <c r="F1022" s="62"/>
      <c r="G1022" s="62"/>
      <c r="H1022" s="62"/>
      <c r="I1022" s="62"/>
      <c r="J1022" s="64">
        <v>6</v>
      </c>
      <c r="K1022" s="64">
        <v>7</v>
      </c>
      <c r="L1022" s="62"/>
      <c r="M1022" s="64">
        <v>8</v>
      </c>
      <c r="N1022" s="64">
        <v>9</v>
      </c>
      <c r="O1022" s="62"/>
      <c r="P1022" s="63">
        <v>10</v>
      </c>
      <c r="Q1022" s="63">
        <v>11</v>
      </c>
      <c r="R1022" s="62"/>
      <c r="S1022" s="62"/>
      <c r="T1022" s="62"/>
      <c r="V1022" s="45"/>
      <c r="W1022" s="45"/>
      <c r="X1022" s="45"/>
      <c r="Y1022" s="45"/>
    </row>
    <row r="1024" spans="1:25" s="42" customFormat="1" x14ac:dyDescent="0.3">
      <c r="B1024" s="43"/>
      <c r="V1024" s="45"/>
      <c r="W1024" s="45"/>
      <c r="X1024" s="45"/>
      <c r="Y1024" s="45"/>
    </row>
    <row r="1025" spans="1:25" s="42" customFormat="1" x14ac:dyDescent="0.3">
      <c r="B1025" s="43"/>
      <c r="V1025" s="45"/>
      <c r="W1025" s="45"/>
      <c r="X1025" s="45"/>
      <c r="Y1025" s="45"/>
    </row>
    <row r="1026" spans="1:25" s="42" customFormat="1" ht="16.8" x14ac:dyDescent="0.3">
      <c r="A1026" s="44"/>
      <c r="V1026" s="45"/>
      <c r="W1026" s="45"/>
      <c r="X1026" s="45"/>
      <c r="Y1026" s="45"/>
    </row>
    <row r="1027" spans="1:25" s="42" customFormat="1" x14ac:dyDescent="0.3">
      <c r="A1027" s="45"/>
      <c r="B1027" s="43"/>
      <c r="V1027" s="45"/>
      <c r="W1027" s="45"/>
      <c r="X1027" s="45"/>
      <c r="Y1027" s="45"/>
    </row>
    <row r="1028" spans="1:25" s="42" customFormat="1" x14ac:dyDescent="0.3">
      <c r="A1028" s="45"/>
      <c r="B1028" s="45"/>
      <c r="V1028" s="45"/>
      <c r="W1028" s="45"/>
      <c r="X1028" s="45"/>
      <c r="Y1028" s="45"/>
    </row>
    <row r="1029" spans="1:25" s="42" customFormat="1" x14ac:dyDescent="0.3">
      <c r="B1029" s="45"/>
      <c r="V1029" s="45"/>
      <c r="W1029" s="45"/>
      <c r="X1029" s="45"/>
      <c r="Y1029" s="45"/>
    </row>
    <row r="1030" spans="1:25" s="42" customFormat="1" x14ac:dyDescent="0.3">
      <c r="A1030" s="46"/>
      <c r="B1030" s="47"/>
      <c r="C1030" s="46"/>
      <c r="D1030" s="46"/>
      <c r="E1030" s="46"/>
      <c r="F1030" s="46"/>
      <c r="G1030" s="46"/>
      <c r="H1030" s="46"/>
      <c r="I1030" s="46"/>
      <c r="J1030" s="46"/>
      <c r="K1030" s="46"/>
      <c r="L1030" s="46"/>
      <c r="M1030" s="46"/>
      <c r="N1030" s="46"/>
      <c r="O1030" s="46"/>
      <c r="P1030" s="46"/>
      <c r="Q1030" s="46"/>
      <c r="R1030" s="46"/>
      <c r="S1030" s="46"/>
      <c r="V1030" s="45"/>
      <c r="W1030" s="45"/>
      <c r="X1030" s="45"/>
      <c r="Y1030" s="45"/>
    </row>
    <row r="1031" spans="1:25" s="42" customFormat="1" ht="15.6" x14ac:dyDescent="0.3">
      <c r="A1031" s="48" t="s">
        <v>4308</v>
      </c>
      <c r="B1031" s="49" t="s">
        <v>4309</v>
      </c>
      <c r="C1031" s="46"/>
      <c r="D1031" s="127" t="s">
        <v>4310</v>
      </c>
      <c r="E1031" s="127"/>
      <c r="F1031" s="50"/>
      <c r="G1031" s="127" t="s">
        <v>4311</v>
      </c>
      <c r="H1031" s="127"/>
      <c r="I1031" s="50"/>
      <c r="J1031" s="127" t="s">
        <v>4312</v>
      </c>
      <c r="K1031" s="127"/>
      <c r="L1031" s="50"/>
      <c r="M1031" s="127" t="s">
        <v>4313</v>
      </c>
      <c r="N1031" s="127"/>
      <c r="O1031" s="50"/>
      <c r="P1031" s="127" t="s">
        <v>4314</v>
      </c>
      <c r="Q1031" s="127"/>
      <c r="R1031" s="49"/>
      <c r="S1031" s="123" t="s">
        <v>4315</v>
      </c>
      <c r="V1031" s="45"/>
      <c r="W1031" s="45"/>
      <c r="X1031" s="45"/>
      <c r="Y1031" s="45"/>
    </row>
    <row r="1032" spans="1:25" s="42" customFormat="1" ht="15.6" x14ac:dyDescent="0.3">
      <c r="A1032" s="48" t="s">
        <v>4316</v>
      </c>
      <c r="B1032" s="47"/>
      <c r="C1032" s="46"/>
      <c r="D1032" s="127"/>
      <c r="E1032" s="127"/>
      <c r="F1032" s="50"/>
      <c r="G1032" s="127"/>
      <c r="H1032" s="127"/>
      <c r="I1032" s="50"/>
      <c r="J1032" s="127"/>
      <c r="K1032" s="127"/>
      <c r="L1032" s="50"/>
      <c r="M1032" s="127"/>
      <c r="N1032" s="127"/>
      <c r="O1032" s="50"/>
      <c r="P1032" s="127"/>
      <c r="Q1032" s="127"/>
      <c r="R1032" s="49"/>
      <c r="S1032" s="123"/>
      <c r="V1032" s="45"/>
      <c r="W1032" s="45"/>
      <c r="X1032" s="45"/>
      <c r="Y1032" s="45"/>
    </row>
    <row r="1033" spans="1:25" s="42" customFormat="1" x14ac:dyDescent="0.3">
      <c r="A1033" s="46"/>
      <c r="B1033" s="47"/>
      <c r="C1033" s="46"/>
      <c r="D1033" s="127"/>
      <c r="E1033" s="127"/>
      <c r="F1033" s="50"/>
      <c r="G1033" s="127"/>
      <c r="H1033" s="127"/>
      <c r="I1033" s="50"/>
      <c r="J1033" s="127"/>
      <c r="K1033" s="127"/>
      <c r="L1033" s="50"/>
      <c r="M1033" s="127"/>
      <c r="N1033" s="127"/>
      <c r="O1033" s="50"/>
      <c r="P1033" s="127"/>
      <c r="Q1033" s="127"/>
      <c r="R1033" s="49"/>
      <c r="S1033" s="123"/>
      <c r="V1033" s="45"/>
      <c r="W1033" s="45"/>
      <c r="X1033" s="45"/>
      <c r="Y1033" s="45"/>
    </row>
    <row r="1034" spans="1:25" s="42" customFormat="1" x14ac:dyDescent="0.3">
      <c r="A1034" s="124" t="s">
        <v>4341</v>
      </c>
      <c r="B1034" s="125" t="str">
        <f>+A1022</f>
        <v>TACHIRA</v>
      </c>
      <c r="C1034" s="46"/>
      <c r="D1034" s="51" t="s">
        <v>4317</v>
      </c>
      <c r="E1034" s="51" t="s">
        <v>4318</v>
      </c>
      <c r="F1034" s="52"/>
      <c r="G1034" s="51" t="s">
        <v>4317</v>
      </c>
      <c r="H1034" s="51" t="s">
        <v>4318</v>
      </c>
      <c r="I1034" s="52"/>
      <c r="J1034" s="51" t="s">
        <v>4317</v>
      </c>
      <c r="K1034" s="51" t="s">
        <v>4318</v>
      </c>
      <c r="L1034" s="52"/>
      <c r="M1034" s="51" t="s">
        <v>4317</v>
      </c>
      <c r="N1034" s="51" t="s">
        <v>4318</v>
      </c>
      <c r="O1034" s="52"/>
      <c r="P1034" s="51" t="s">
        <v>4317</v>
      </c>
      <c r="Q1034" s="51" t="s">
        <v>4318</v>
      </c>
      <c r="R1034" s="52"/>
      <c r="S1034" s="51" t="s">
        <v>4315</v>
      </c>
      <c r="V1034" s="45"/>
      <c r="W1034" s="45"/>
      <c r="X1034" s="45"/>
      <c r="Y1034" s="45"/>
    </row>
    <row r="1035" spans="1:25" s="42" customFormat="1" x14ac:dyDescent="0.3">
      <c r="A1035" s="124"/>
      <c r="B1035" s="126"/>
      <c r="C1035" s="46"/>
      <c r="D1035" s="51" t="s">
        <v>4319</v>
      </c>
      <c r="E1035" s="51" t="s">
        <v>4320</v>
      </c>
      <c r="F1035" s="52"/>
      <c r="G1035" s="51" t="s">
        <v>4321</v>
      </c>
      <c r="H1035" s="51" t="s">
        <v>4320</v>
      </c>
      <c r="I1035" s="52"/>
      <c r="J1035" s="51" t="s">
        <v>4322</v>
      </c>
      <c r="K1035" s="51" t="s">
        <v>4320</v>
      </c>
      <c r="L1035" s="52"/>
      <c r="M1035" s="51" t="s">
        <v>4323</v>
      </c>
      <c r="N1035" s="51" t="s">
        <v>4320</v>
      </c>
      <c r="O1035" s="52"/>
      <c r="P1035" s="51" t="s">
        <v>4324</v>
      </c>
      <c r="Q1035" s="51" t="s">
        <v>4320</v>
      </c>
      <c r="R1035" s="52"/>
      <c r="S1035" s="51" t="s">
        <v>4320</v>
      </c>
      <c r="V1035" s="45"/>
      <c r="W1035" s="45"/>
      <c r="X1035" s="45"/>
      <c r="Y1035" s="45"/>
    </row>
    <row r="1036" spans="1:25" s="42" customFormat="1" x14ac:dyDescent="0.3">
      <c r="A1036" s="46"/>
      <c r="B1036" s="46"/>
      <c r="C1036" s="46"/>
      <c r="D1036" s="46"/>
      <c r="E1036" s="46"/>
      <c r="F1036" s="46"/>
      <c r="G1036" s="46"/>
      <c r="H1036" s="46"/>
      <c r="I1036" s="46"/>
      <c r="J1036" s="46"/>
      <c r="K1036" s="46"/>
      <c r="L1036" s="46"/>
      <c r="M1036" s="46"/>
      <c r="N1036" s="46"/>
      <c r="O1036" s="46"/>
      <c r="P1036" s="46"/>
      <c r="Q1036" s="46"/>
      <c r="R1036" s="46"/>
      <c r="S1036" s="46"/>
      <c r="V1036" s="45"/>
      <c r="W1036" s="45"/>
      <c r="X1036" s="45"/>
      <c r="Y1036" s="45"/>
    </row>
    <row r="1037" spans="1:25" s="42" customFormat="1" x14ac:dyDescent="0.3">
      <c r="A1037" s="122" t="s">
        <v>4325</v>
      </c>
      <c r="B1037" s="122"/>
      <c r="C1037" s="46"/>
      <c r="D1037" s="121">
        <v>24</v>
      </c>
      <c r="E1037" s="107">
        <v>7.1689603454250026</v>
      </c>
      <c r="F1037" s="46"/>
      <c r="G1037" s="121">
        <v>3</v>
      </c>
      <c r="H1037" s="107">
        <v>2.105</v>
      </c>
      <c r="I1037" s="46"/>
      <c r="J1037" s="121">
        <v>0</v>
      </c>
      <c r="K1037" s="107">
        <v>0</v>
      </c>
      <c r="L1037" s="46"/>
      <c r="M1037" s="121">
        <v>0</v>
      </c>
      <c r="N1037" s="107">
        <v>0</v>
      </c>
      <c r="O1037" s="46"/>
      <c r="P1037" s="121">
        <v>2</v>
      </c>
      <c r="Q1037" s="107">
        <v>2.0095499999999999</v>
      </c>
      <c r="R1037" s="46"/>
      <c r="S1037" s="107">
        <f>E1037+H1037+K1037+N1037+Q1037</f>
        <v>11.283510345425004</v>
      </c>
      <c r="V1037" s="45"/>
      <c r="W1037" s="45"/>
      <c r="X1037" s="45"/>
      <c r="Y1037" s="45"/>
    </row>
    <row r="1038" spans="1:25" s="42" customFormat="1" x14ac:dyDescent="0.3">
      <c r="A1038" s="122"/>
      <c r="B1038" s="122"/>
      <c r="C1038" s="46"/>
      <c r="D1038" s="121"/>
      <c r="E1038" s="107"/>
      <c r="F1038" s="46"/>
      <c r="G1038" s="121"/>
      <c r="H1038" s="107"/>
      <c r="I1038" s="46"/>
      <c r="J1038" s="121"/>
      <c r="K1038" s="107"/>
      <c r="L1038" s="46"/>
      <c r="M1038" s="121"/>
      <c r="N1038" s="107"/>
      <c r="O1038" s="46"/>
      <c r="P1038" s="121"/>
      <c r="Q1038" s="107"/>
      <c r="R1038" s="46"/>
      <c r="S1038" s="107"/>
      <c r="V1038" s="45"/>
      <c r="W1038" s="45"/>
      <c r="X1038" s="45"/>
      <c r="Y1038" s="45"/>
    </row>
    <row r="1039" spans="1:25" s="42" customFormat="1" x14ac:dyDescent="0.3">
      <c r="A1039" s="122"/>
      <c r="B1039" s="122"/>
      <c r="C1039" s="46"/>
      <c r="D1039" s="121"/>
      <c r="E1039" s="107"/>
      <c r="F1039" s="46"/>
      <c r="G1039" s="121"/>
      <c r="H1039" s="107"/>
      <c r="I1039" s="46"/>
      <c r="J1039" s="121"/>
      <c r="K1039" s="107"/>
      <c r="L1039" s="46"/>
      <c r="M1039" s="121"/>
      <c r="N1039" s="107"/>
      <c r="O1039" s="46"/>
      <c r="P1039" s="121"/>
      <c r="Q1039" s="107"/>
      <c r="R1039" s="46"/>
      <c r="S1039" s="107"/>
      <c r="V1039" s="45"/>
      <c r="W1039" s="45"/>
      <c r="X1039" s="45"/>
      <c r="Y1039" s="45"/>
    </row>
    <row r="1040" spans="1:25" s="42" customFormat="1" x14ac:dyDescent="0.3">
      <c r="A1040" s="122"/>
      <c r="B1040" s="122"/>
      <c r="C1040" s="46"/>
      <c r="D1040" s="121"/>
      <c r="E1040" s="107"/>
      <c r="F1040" s="46"/>
      <c r="G1040" s="121"/>
      <c r="H1040" s="107"/>
      <c r="I1040" s="46"/>
      <c r="J1040" s="121"/>
      <c r="K1040" s="107"/>
      <c r="L1040" s="46"/>
      <c r="M1040" s="121"/>
      <c r="N1040" s="107"/>
      <c r="O1040" s="46"/>
      <c r="P1040" s="121"/>
      <c r="Q1040" s="107"/>
      <c r="R1040" s="46"/>
      <c r="S1040" s="107"/>
      <c r="V1040" s="45"/>
      <c r="W1040" s="45"/>
      <c r="X1040" s="45"/>
      <c r="Y1040" s="45"/>
    </row>
    <row r="1041" spans="1:25" s="42" customFormat="1" x14ac:dyDescent="0.3">
      <c r="A1041" s="122"/>
      <c r="B1041" s="122"/>
      <c r="C1041" s="46"/>
      <c r="D1041" s="121"/>
      <c r="E1041" s="107"/>
      <c r="F1041" s="46"/>
      <c r="G1041" s="121"/>
      <c r="H1041" s="107"/>
      <c r="I1041" s="46"/>
      <c r="J1041" s="121"/>
      <c r="K1041" s="107"/>
      <c r="L1041" s="46"/>
      <c r="M1041" s="121"/>
      <c r="N1041" s="107"/>
      <c r="O1041" s="46"/>
      <c r="P1041" s="121"/>
      <c r="Q1041" s="107"/>
      <c r="R1041" s="46"/>
      <c r="S1041" s="107"/>
      <c r="V1041" s="45"/>
      <c r="W1041" s="45"/>
      <c r="X1041" s="45"/>
      <c r="Y1041" s="45"/>
    </row>
    <row r="1042" spans="1:25" s="42" customFormat="1" x14ac:dyDescent="0.3">
      <c r="A1042" s="53"/>
      <c r="B1042" s="53"/>
      <c r="C1042" s="46"/>
      <c r="D1042" s="46"/>
      <c r="E1042" s="46"/>
      <c r="F1042" s="46"/>
      <c r="G1042" s="46"/>
      <c r="H1042" s="46"/>
      <c r="I1042" s="46"/>
      <c r="J1042" s="46"/>
      <c r="K1042" s="46"/>
      <c r="L1042" s="46"/>
      <c r="M1042" s="46"/>
      <c r="N1042" s="46"/>
      <c r="O1042" s="46"/>
      <c r="P1042" s="46"/>
      <c r="Q1042" s="46"/>
      <c r="R1042" s="46"/>
      <c r="S1042" s="46"/>
      <c r="V1042" s="45"/>
      <c r="W1042" s="45"/>
      <c r="X1042" s="45"/>
      <c r="Y1042" s="45"/>
    </row>
    <row r="1043" spans="1:25" s="42" customFormat="1" x14ac:dyDescent="0.3">
      <c r="A1043" s="122" t="s">
        <v>4326</v>
      </c>
      <c r="B1043" s="122"/>
      <c r="C1043" s="46"/>
      <c r="D1043" s="121">
        <v>1</v>
      </c>
      <c r="E1043" s="107">
        <v>0.60255000000000003</v>
      </c>
      <c r="F1043" s="46"/>
      <c r="G1043" s="121">
        <v>0</v>
      </c>
      <c r="H1043" s="107">
        <v>0</v>
      </c>
      <c r="I1043" s="46"/>
      <c r="J1043" s="121">
        <v>9</v>
      </c>
      <c r="K1043" s="107">
        <v>3.99</v>
      </c>
      <c r="L1043" s="46"/>
      <c r="M1043" s="121">
        <v>1</v>
      </c>
      <c r="N1043" s="107">
        <v>1.1025882352941176</v>
      </c>
      <c r="O1043" s="46"/>
      <c r="P1043" s="121">
        <v>0</v>
      </c>
      <c r="Q1043" s="107">
        <v>0</v>
      </c>
      <c r="R1043" s="46"/>
      <c r="S1043" s="107">
        <f>E1043+H1043+K1043+N1043+Q1043</f>
        <v>5.6951382352941176</v>
      </c>
      <c r="V1043" s="45"/>
      <c r="W1043" s="45"/>
      <c r="X1043" s="45"/>
      <c r="Y1043" s="45"/>
    </row>
    <row r="1044" spans="1:25" s="42" customFormat="1" x14ac:dyDescent="0.3">
      <c r="A1044" s="122"/>
      <c r="B1044" s="122"/>
      <c r="C1044" s="46"/>
      <c r="D1044" s="121"/>
      <c r="E1044" s="107"/>
      <c r="F1044" s="46"/>
      <c r="G1044" s="121"/>
      <c r="H1044" s="107"/>
      <c r="I1044" s="46"/>
      <c r="J1044" s="121"/>
      <c r="K1044" s="107"/>
      <c r="L1044" s="46"/>
      <c r="M1044" s="121"/>
      <c r="N1044" s="107"/>
      <c r="O1044" s="46"/>
      <c r="P1044" s="121"/>
      <c r="Q1044" s="107"/>
      <c r="R1044" s="46"/>
      <c r="S1044" s="107"/>
      <c r="V1044" s="45"/>
      <c r="W1044" s="45"/>
      <c r="X1044" s="45"/>
      <c r="Y1044" s="45"/>
    </row>
    <row r="1045" spans="1:25" s="42" customFormat="1" x14ac:dyDescent="0.3">
      <c r="A1045" s="122"/>
      <c r="B1045" s="122"/>
      <c r="C1045" s="46"/>
      <c r="D1045" s="121"/>
      <c r="E1045" s="107"/>
      <c r="F1045" s="46"/>
      <c r="G1045" s="121"/>
      <c r="H1045" s="107"/>
      <c r="I1045" s="46"/>
      <c r="J1045" s="121"/>
      <c r="K1045" s="107"/>
      <c r="L1045" s="46"/>
      <c r="M1045" s="121"/>
      <c r="N1045" s="107"/>
      <c r="O1045" s="46"/>
      <c r="P1045" s="121"/>
      <c r="Q1045" s="107"/>
      <c r="R1045" s="46"/>
      <c r="S1045" s="107"/>
      <c r="V1045" s="45"/>
      <c r="W1045" s="45"/>
      <c r="X1045" s="45"/>
      <c r="Y1045" s="45"/>
    </row>
    <row r="1046" spans="1:25" s="42" customFormat="1" x14ac:dyDescent="0.3">
      <c r="A1046" s="122"/>
      <c r="B1046" s="122"/>
      <c r="C1046" s="46"/>
      <c r="D1046" s="121"/>
      <c r="E1046" s="107"/>
      <c r="F1046" s="46"/>
      <c r="G1046" s="121"/>
      <c r="H1046" s="107"/>
      <c r="I1046" s="46"/>
      <c r="J1046" s="121"/>
      <c r="K1046" s="107"/>
      <c r="L1046" s="46"/>
      <c r="M1046" s="121"/>
      <c r="N1046" s="107"/>
      <c r="O1046" s="46"/>
      <c r="P1046" s="121"/>
      <c r="Q1046" s="107"/>
      <c r="R1046" s="46"/>
      <c r="S1046" s="107"/>
      <c r="V1046" s="45"/>
      <c r="W1046" s="45"/>
      <c r="X1046" s="45"/>
      <c r="Y1046" s="45"/>
    </row>
    <row r="1047" spans="1:25" s="42" customFormat="1" x14ac:dyDescent="0.3">
      <c r="A1047" s="122"/>
      <c r="B1047" s="122"/>
      <c r="C1047" s="46"/>
      <c r="D1047" s="121"/>
      <c r="E1047" s="107"/>
      <c r="F1047" s="46"/>
      <c r="G1047" s="121"/>
      <c r="H1047" s="107"/>
      <c r="I1047" s="46"/>
      <c r="J1047" s="121"/>
      <c r="K1047" s="107"/>
      <c r="L1047" s="46"/>
      <c r="M1047" s="121"/>
      <c r="N1047" s="107"/>
      <c r="O1047" s="46"/>
      <c r="P1047" s="121"/>
      <c r="Q1047" s="107"/>
      <c r="R1047" s="46"/>
      <c r="S1047" s="107"/>
      <c r="V1047" s="45"/>
      <c r="W1047" s="45"/>
      <c r="X1047" s="45"/>
      <c r="Y1047" s="45"/>
    </row>
    <row r="1048" spans="1:25" s="42" customFormat="1" x14ac:dyDescent="0.3">
      <c r="A1048" s="46"/>
      <c r="B1048" s="46"/>
      <c r="C1048" s="46"/>
      <c r="D1048" s="46"/>
      <c r="E1048" s="46"/>
      <c r="F1048" s="46"/>
      <c r="G1048" s="46"/>
      <c r="H1048" s="46"/>
      <c r="I1048" s="46"/>
      <c r="J1048" s="46"/>
      <c r="K1048" s="46"/>
      <c r="L1048" s="46"/>
      <c r="M1048" s="46"/>
      <c r="N1048" s="46"/>
      <c r="O1048" s="46"/>
      <c r="P1048" s="46"/>
      <c r="Q1048" s="46"/>
      <c r="R1048" s="46"/>
      <c r="S1048" s="46"/>
      <c r="V1048" s="45"/>
      <c r="W1048" s="45"/>
      <c r="X1048" s="45"/>
      <c r="Y1048" s="45"/>
    </row>
    <row r="1049" spans="1:25" s="42" customFormat="1" ht="15" customHeight="1" x14ac:dyDescent="0.3">
      <c r="A1049" s="105" t="s">
        <v>4327</v>
      </c>
      <c r="B1049" s="105"/>
      <c r="C1049" s="46"/>
      <c r="D1049" s="111" t="s">
        <v>4366</v>
      </c>
      <c r="E1049" s="112"/>
      <c r="F1049" s="112"/>
      <c r="G1049" s="112"/>
      <c r="H1049" s="112"/>
      <c r="I1049" s="112"/>
      <c r="J1049" s="112"/>
      <c r="K1049" s="112"/>
      <c r="L1049" s="112"/>
      <c r="M1049" s="112"/>
      <c r="N1049" s="112"/>
      <c r="O1049" s="112"/>
      <c r="P1049" s="112"/>
      <c r="Q1049" s="113"/>
      <c r="R1049" s="46"/>
      <c r="S1049" s="107">
        <v>7.3125</v>
      </c>
      <c r="V1049" s="45"/>
      <c r="W1049" s="45"/>
      <c r="X1049" s="45"/>
      <c r="Y1049" s="45"/>
    </row>
    <row r="1050" spans="1:25" s="42" customFormat="1" ht="15" customHeight="1" x14ac:dyDescent="0.3">
      <c r="A1050" s="105"/>
      <c r="B1050" s="105"/>
      <c r="C1050" s="46"/>
      <c r="D1050" s="114"/>
      <c r="E1050" s="115"/>
      <c r="F1050" s="115"/>
      <c r="G1050" s="115"/>
      <c r="H1050" s="115"/>
      <c r="I1050" s="115"/>
      <c r="J1050" s="115"/>
      <c r="K1050" s="115"/>
      <c r="L1050" s="115"/>
      <c r="M1050" s="115"/>
      <c r="N1050" s="115"/>
      <c r="O1050" s="115"/>
      <c r="P1050" s="115"/>
      <c r="Q1050" s="116"/>
      <c r="R1050" s="46"/>
      <c r="S1050" s="107"/>
      <c r="V1050" s="45"/>
      <c r="W1050" s="45"/>
      <c r="X1050" s="45"/>
      <c r="Y1050" s="45"/>
    </row>
    <row r="1051" spans="1:25" s="42" customFormat="1" ht="15" customHeight="1" x14ac:dyDescent="0.3">
      <c r="A1051" s="105"/>
      <c r="B1051" s="105"/>
      <c r="C1051" s="46"/>
      <c r="D1051" s="114"/>
      <c r="E1051" s="115"/>
      <c r="F1051" s="115"/>
      <c r="G1051" s="115"/>
      <c r="H1051" s="115"/>
      <c r="I1051" s="115"/>
      <c r="J1051" s="115"/>
      <c r="K1051" s="115"/>
      <c r="L1051" s="115"/>
      <c r="M1051" s="115"/>
      <c r="N1051" s="115"/>
      <c r="O1051" s="115"/>
      <c r="P1051" s="115"/>
      <c r="Q1051" s="116"/>
      <c r="R1051" s="46"/>
      <c r="S1051" s="107"/>
      <c r="V1051" s="45"/>
      <c r="W1051" s="45"/>
      <c r="X1051" s="45"/>
      <c r="Y1051" s="45"/>
    </row>
    <row r="1052" spans="1:25" s="42" customFormat="1" ht="15" customHeight="1" x14ac:dyDescent="0.3">
      <c r="A1052" s="105"/>
      <c r="B1052" s="105"/>
      <c r="C1052" s="46"/>
      <c r="D1052" s="114"/>
      <c r="E1052" s="115"/>
      <c r="F1052" s="115"/>
      <c r="G1052" s="115"/>
      <c r="H1052" s="115"/>
      <c r="I1052" s="115"/>
      <c r="J1052" s="115"/>
      <c r="K1052" s="115"/>
      <c r="L1052" s="115"/>
      <c r="M1052" s="115"/>
      <c r="N1052" s="115"/>
      <c r="O1052" s="115"/>
      <c r="P1052" s="115"/>
      <c r="Q1052" s="116"/>
      <c r="R1052" s="46"/>
      <c r="S1052" s="107"/>
      <c r="V1052" s="45"/>
      <c r="W1052" s="45"/>
      <c r="X1052" s="45"/>
      <c r="Y1052" s="45"/>
    </row>
    <row r="1053" spans="1:25" s="42" customFormat="1" ht="15" customHeight="1" x14ac:dyDescent="0.3">
      <c r="A1053" s="105"/>
      <c r="B1053" s="105"/>
      <c r="C1053" s="46"/>
      <c r="D1053" s="117"/>
      <c r="E1053" s="118"/>
      <c r="F1053" s="118"/>
      <c r="G1053" s="118"/>
      <c r="H1053" s="118"/>
      <c r="I1053" s="118"/>
      <c r="J1053" s="118"/>
      <c r="K1053" s="118"/>
      <c r="L1053" s="118"/>
      <c r="M1053" s="118"/>
      <c r="N1053" s="118"/>
      <c r="O1053" s="118"/>
      <c r="P1053" s="118"/>
      <c r="Q1053" s="119"/>
      <c r="R1053" s="46"/>
      <c r="S1053" s="107"/>
      <c r="V1053" s="45"/>
      <c r="W1053" s="45"/>
      <c r="X1053" s="45"/>
      <c r="Y1053" s="45"/>
    </row>
    <row r="1054" spans="1:25" s="42" customFormat="1" x14ac:dyDescent="0.3">
      <c r="A1054" s="54"/>
      <c r="B1054" s="54"/>
      <c r="C1054" s="46"/>
      <c r="D1054" s="55"/>
      <c r="E1054" s="55"/>
      <c r="F1054" s="55"/>
      <c r="G1054" s="55"/>
      <c r="H1054" s="55"/>
      <c r="I1054" s="55"/>
      <c r="J1054" s="55"/>
      <c r="K1054" s="55"/>
      <c r="L1054" s="55"/>
      <c r="M1054" s="55"/>
      <c r="N1054" s="55"/>
      <c r="O1054" s="55"/>
      <c r="P1054" s="55"/>
      <c r="Q1054" s="55"/>
      <c r="R1054" s="46"/>
      <c r="S1054" s="56"/>
      <c r="V1054" s="45"/>
      <c r="W1054" s="45"/>
      <c r="X1054" s="45"/>
      <c r="Y1054" s="45"/>
    </row>
    <row r="1055" spans="1:25" s="42" customFormat="1" ht="15" customHeight="1" x14ac:dyDescent="0.3">
      <c r="A1055" s="105" t="s">
        <v>4328</v>
      </c>
      <c r="B1055" s="105"/>
      <c r="C1055" s="46"/>
      <c r="D1055" s="120" t="s">
        <v>4329</v>
      </c>
      <c r="E1055" s="120"/>
      <c r="F1055" s="120"/>
      <c r="G1055" s="120"/>
      <c r="H1055" s="120"/>
      <c r="I1055" s="120"/>
      <c r="J1055" s="120"/>
      <c r="K1055" s="120"/>
      <c r="L1055" s="120"/>
      <c r="M1055" s="120"/>
      <c r="N1055" s="120"/>
      <c r="O1055" s="120"/>
      <c r="P1055" s="120"/>
      <c r="Q1055" s="120"/>
      <c r="R1055" s="46"/>
      <c r="S1055" s="107">
        <v>1.8258420199999998</v>
      </c>
      <c r="V1055" s="45"/>
      <c r="W1055" s="45"/>
      <c r="X1055" s="45"/>
      <c r="Y1055" s="45"/>
    </row>
    <row r="1056" spans="1:25" s="42" customFormat="1" ht="15" customHeight="1" x14ac:dyDescent="0.3">
      <c r="A1056" s="105"/>
      <c r="B1056" s="105"/>
      <c r="C1056" s="46"/>
      <c r="D1056" s="120"/>
      <c r="E1056" s="120"/>
      <c r="F1056" s="120"/>
      <c r="G1056" s="120"/>
      <c r="H1056" s="120"/>
      <c r="I1056" s="120"/>
      <c r="J1056" s="120"/>
      <c r="K1056" s="120"/>
      <c r="L1056" s="120"/>
      <c r="M1056" s="120"/>
      <c r="N1056" s="120"/>
      <c r="O1056" s="120"/>
      <c r="P1056" s="120"/>
      <c r="Q1056" s="120"/>
      <c r="R1056" s="46"/>
      <c r="S1056" s="107"/>
      <c r="V1056" s="45"/>
      <c r="W1056" s="45"/>
      <c r="X1056" s="45"/>
      <c r="Y1056" s="45"/>
    </row>
    <row r="1057" spans="1:25" s="42" customFormat="1" ht="15" customHeight="1" x14ac:dyDescent="0.3">
      <c r="A1057" s="105"/>
      <c r="B1057" s="105"/>
      <c r="C1057" s="46"/>
      <c r="D1057" s="120"/>
      <c r="E1057" s="120"/>
      <c r="F1057" s="120"/>
      <c r="G1057" s="120"/>
      <c r="H1057" s="120"/>
      <c r="I1057" s="120"/>
      <c r="J1057" s="120"/>
      <c r="K1057" s="120"/>
      <c r="L1057" s="120"/>
      <c r="M1057" s="120"/>
      <c r="N1057" s="120"/>
      <c r="O1057" s="120"/>
      <c r="P1057" s="120"/>
      <c r="Q1057" s="120"/>
      <c r="R1057" s="46"/>
      <c r="S1057" s="107"/>
      <c r="V1057" s="45"/>
      <c r="W1057" s="45"/>
      <c r="X1057" s="45"/>
      <c r="Y1057" s="45"/>
    </row>
    <row r="1058" spans="1:25" s="42" customFormat="1" ht="15" customHeight="1" x14ac:dyDescent="0.3">
      <c r="A1058" s="105"/>
      <c r="B1058" s="105"/>
      <c r="C1058" s="46"/>
      <c r="D1058" s="120"/>
      <c r="E1058" s="120"/>
      <c r="F1058" s="120"/>
      <c r="G1058" s="120"/>
      <c r="H1058" s="120"/>
      <c r="I1058" s="120"/>
      <c r="J1058" s="120"/>
      <c r="K1058" s="120"/>
      <c r="L1058" s="120"/>
      <c r="M1058" s="120"/>
      <c r="N1058" s="120"/>
      <c r="O1058" s="120"/>
      <c r="P1058" s="120"/>
      <c r="Q1058" s="120"/>
      <c r="R1058" s="46"/>
      <c r="S1058" s="107"/>
      <c r="V1058" s="45"/>
      <c r="W1058" s="45"/>
      <c r="X1058" s="45"/>
      <c r="Y1058" s="45"/>
    </row>
    <row r="1059" spans="1:25" s="42" customFormat="1" ht="15" customHeight="1" x14ac:dyDescent="0.3">
      <c r="A1059" s="105"/>
      <c r="B1059" s="105"/>
      <c r="C1059" s="46"/>
      <c r="D1059" s="120"/>
      <c r="E1059" s="120"/>
      <c r="F1059" s="120"/>
      <c r="G1059" s="120"/>
      <c r="H1059" s="120"/>
      <c r="I1059" s="120"/>
      <c r="J1059" s="120"/>
      <c r="K1059" s="120"/>
      <c r="L1059" s="120"/>
      <c r="M1059" s="120"/>
      <c r="N1059" s="120"/>
      <c r="O1059" s="120"/>
      <c r="P1059" s="120"/>
      <c r="Q1059" s="120"/>
      <c r="R1059" s="46"/>
      <c r="S1059" s="107"/>
      <c r="V1059" s="45"/>
      <c r="W1059" s="45"/>
      <c r="X1059" s="45"/>
      <c r="Y1059" s="45"/>
    </row>
    <row r="1060" spans="1:25" s="42" customFormat="1" x14ac:dyDescent="0.3">
      <c r="A1060" s="46"/>
      <c r="B1060" s="46"/>
      <c r="C1060" s="46"/>
      <c r="D1060" s="46"/>
      <c r="E1060" s="46"/>
      <c r="F1060" s="46"/>
      <c r="G1060" s="46"/>
      <c r="H1060" s="46"/>
      <c r="I1060" s="46"/>
      <c r="J1060" s="46"/>
      <c r="K1060" s="46"/>
      <c r="L1060" s="46"/>
      <c r="M1060" s="46"/>
      <c r="N1060" s="46"/>
      <c r="O1060" s="46"/>
      <c r="P1060" s="46"/>
      <c r="Q1060" s="46"/>
      <c r="R1060" s="46"/>
      <c r="S1060" s="46"/>
      <c r="V1060" s="45"/>
      <c r="W1060" s="45"/>
      <c r="X1060" s="45"/>
      <c r="Y1060" s="45"/>
    </row>
    <row r="1061" spans="1:25" s="42" customFormat="1" x14ac:dyDescent="0.3">
      <c r="A1061" s="105" t="s">
        <v>4330</v>
      </c>
      <c r="B1061" s="105"/>
      <c r="C1061" s="46"/>
      <c r="D1061" s="106" t="s">
        <v>4331</v>
      </c>
      <c r="E1061" s="106"/>
      <c r="F1061" s="106"/>
      <c r="G1061" s="106"/>
      <c r="H1061" s="106"/>
      <c r="I1061" s="106"/>
      <c r="J1061" s="106"/>
      <c r="K1061" s="106"/>
      <c r="L1061" s="106"/>
      <c r="M1061" s="106"/>
      <c r="N1061" s="106"/>
      <c r="O1061" s="106"/>
      <c r="P1061" s="106"/>
      <c r="Q1061" s="106"/>
      <c r="R1061" s="46"/>
      <c r="S1061" s="107">
        <v>5.3962872042574004</v>
      </c>
      <c r="V1061" s="45"/>
      <c r="W1061" s="45"/>
      <c r="X1061" s="45"/>
      <c r="Y1061" s="45"/>
    </row>
    <row r="1062" spans="1:25" s="42" customFormat="1" x14ac:dyDescent="0.3">
      <c r="A1062" s="105"/>
      <c r="B1062" s="105"/>
      <c r="C1062" s="46"/>
      <c r="D1062" s="106"/>
      <c r="E1062" s="106"/>
      <c r="F1062" s="106"/>
      <c r="G1062" s="106"/>
      <c r="H1062" s="106"/>
      <c r="I1062" s="106"/>
      <c r="J1062" s="106"/>
      <c r="K1062" s="106"/>
      <c r="L1062" s="106"/>
      <c r="M1062" s="106"/>
      <c r="N1062" s="106"/>
      <c r="O1062" s="106"/>
      <c r="P1062" s="106"/>
      <c r="Q1062" s="106"/>
      <c r="R1062" s="46"/>
      <c r="S1062" s="107"/>
      <c r="V1062" s="45"/>
      <c r="W1062" s="45"/>
      <c r="X1062" s="45"/>
      <c r="Y1062" s="45"/>
    </row>
    <row r="1063" spans="1:25" s="42" customFormat="1" x14ac:dyDescent="0.3">
      <c r="A1063" s="105"/>
      <c r="B1063" s="105"/>
      <c r="C1063" s="46"/>
      <c r="D1063" s="106"/>
      <c r="E1063" s="106"/>
      <c r="F1063" s="106"/>
      <c r="G1063" s="106"/>
      <c r="H1063" s="106"/>
      <c r="I1063" s="106"/>
      <c r="J1063" s="106"/>
      <c r="K1063" s="106"/>
      <c r="L1063" s="106"/>
      <c r="M1063" s="106"/>
      <c r="N1063" s="106"/>
      <c r="O1063" s="106"/>
      <c r="P1063" s="106"/>
      <c r="Q1063" s="106"/>
      <c r="R1063" s="46"/>
      <c r="S1063" s="107"/>
      <c r="V1063" s="45"/>
      <c r="W1063" s="45"/>
      <c r="X1063" s="45"/>
      <c r="Y1063" s="45"/>
    </row>
    <row r="1064" spans="1:25" s="42" customFormat="1" x14ac:dyDescent="0.3">
      <c r="A1064" s="105"/>
      <c r="B1064" s="105"/>
      <c r="C1064" s="46"/>
      <c r="D1064" s="106"/>
      <c r="E1064" s="106"/>
      <c r="F1064" s="106"/>
      <c r="G1064" s="106"/>
      <c r="H1064" s="106"/>
      <c r="I1064" s="106"/>
      <c r="J1064" s="106"/>
      <c r="K1064" s="106"/>
      <c r="L1064" s="106"/>
      <c r="M1064" s="106"/>
      <c r="N1064" s="106"/>
      <c r="O1064" s="106"/>
      <c r="P1064" s="106"/>
      <c r="Q1064" s="106"/>
      <c r="R1064" s="46"/>
      <c r="S1064" s="107"/>
      <c r="V1064" s="45"/>
      <c r="W1064" s="45"/>
      <c r="X1064" s="45"/>
      <c r="Y1064" s="45"/>
    </row>
    <row r="1065" spans="1:25" s="42" customFormat="1" x14ac:dyDescent="0.3">
      <c r="A1065" s="105"/>
      <c r="B1065" s="105"/>
      <c r="C1065" s="46"/>
      <c r="D1065" s="106"/>
      <c r="E1065" s="106"/>
      <c r="F1065" s="106"/>
      <c r="G1065" s="106"/>
      <c r="H1065" s="106"/>
      <c r="I1065" s="106"/>
      <c r="J1065" s="106"/>
      <c r="K1065" s="106"/>
      <c r="L1065" s="106"/>
      <c r="M1065" s="106"/>
      <c r="N1065" s="106"/>
      <c r="O1065" s="106"/>
      <c r="P1065" s="106"/>
      <c r="Q1065" s="106"/>
      <c r="R1065" s="46"/>
      <c r="S1065" s="107"/>
      <c r="V1065" s="45"/>
      <c r="W1065" s="45"/>
      <c r="X1065" s="45"/>
      <c r="Y1065" s="45"/>
    </row>
    <row r="1066" spans="1:25" s="42" customFormat="1" x14ac:dyDescent="0.3">
      <c r="A1066" s="46"/>
      <c r="B1066" s="46"/>
      <c r="C1066" s="46"/>
      <c r="D1066" s="46"/>
      <c r="E1066" s="46"/>
      <c r="F1066" s="46"/>
      <c r="G1066" s="46"/>
      <c r="H1066" s="46"/>
      <c r="I1066" s="46"/>
      <c r="J1066" s="46"/>
      <c r="K1066" s="46"/>
      <c r="L1066" s="46"/>
      <c r="M1066" s="46"/>
      <c r="N1066" s="46"/>
      <c r="O1066" s="46"/>
      <c r="P1066" s="46"/>
      <c r="Q1066" s="46"/>
      <c r="R1066" s="46"/>
      <c r="S1066" s="46"/>
      <c r="V1066" s="45"/>
      <c r="W1066" s="45"/>
      <c r="X1066" s="45"/>
      <c r="Y1066" s="45"/>
    </row>
    <row r="1067" spans="1:25" s="42" customFormat="1" ht="35.1" customHeight="1" x14ac:dyDescent="0.3">
      <c r="N1067" s="108" t="s">
        <v>4332</v>
      </c>
      <c r="O1067" s="109"/>
      <c r="P1067" s="109"/>
      <c r="Q1067" s="110"/>
      <c r="S1067" s="57">
        <f>+D1037+D1043+G1037+G1043+J1037+J1043+M1037+M1043+P1037+P1043</f>
        <v>40</v>
      </c>
      <c r="V1067" s="45"/>
      <c r="W1067" s="45"/>
      <c r="X1067" s="45"/>
      <c r="Y1067" s="45"/>
    </row>
    <row r="1068" spans="1:25" s="42" customFormat="1" ht="15" customHeight="1" x14ac:dyDescent="0.3">
      <c r="N1068" s="58"/>
      <c r="O1068" s="58"/>
      <c r="P1068" s="58"/>
      <c r="Q1068" s="58"/>
      <c r="S1068" s="58"/>
      <c r="V1068" s="45"/>
      <c r="W1068" s="45"/>
      <c r="X1068" s="45"/>
      <c r="Y1068" s="45"/>
    </row>
    <row r="1069" spans="1:25" s="42" customFormat="1" ht="35.1" customHeight="1" x14ac:dyDescent="0.3">
      <c r="A1069" s="45"/>
      <c r="B1069" s="45"/>
      <c r="D1069" s="45"/>
      <c r="E1069" s="45"/>
      <c r="G1069" s="45"/>
      <c r="H1069" s="45"/>
      <c r="J1069" s="45"/>
      <c r="K1069" s="45"/>
      <c r="M1069" s="45"/>
      <c r="N1069" s="108" t="s">
        <v>4333</v>
      </c>
      <c r="O1069" s="109"/>
      <c r="P1069" s="109"/>
      <c r="Q1069" s="110"/>
      <c r="S1069" s="59">
        <f>+S1061+S1049+S1043+S1037+S1055</f>
        <v>31.513277804976521</v>
      </c>
      <c r="V1069" s="45"/>
      <c r="W1069" s="45"/>
      <c r="X1069" s="45"/>
      <c r="Y1069" s="45"/>
    </row>
    <row r="1073" spans="1:25" s="42" customFormat="1" ht="17.399999999999999" x14ac:dyDescent="0.3">
      <c r="A1073" s="60" t="s">
        <v>13</v>
      </c>
      <c r="B1073" s="61"/>
      <c r="C1073" s="62"/>
      <c r="D1073" s="63">
        <v>2</v>
      </c>
      <c r="E1073" s="63">
        <v>3</v>
      </c>
      <c r="F1073" s="62"/>
      <c r="G1073" s="62"/>
      <c r="H1073" s="62"/>
      <c r="I1073" s="62"/>
      <c r="J1073" s="64">
        <v>6</v>
      </c>
      <c r="K1073" s="64">
        <v>7</v>
      </c>
      <c r="L1073" s="62"/>
      <c r="M1073" s="64">
        <v>8</v>
      </c>
      <c r="N1073" s="64">
        <v>9</v>
      </c>
      <c r="O1073" s="62"/>
      <c r="P1073" s="63">
        <v>10</v>
      </c>
      <c r="Q1073" s="63">
        <v>11</v>
      </c>
      <c r="R1073" s="62"/>
      <c r="S1073" s="62"/>
      <c r="T1073" s="62"/>
      <c r="V1073" s="45"/>
      <c r="W1073" s="45"/>
      <c r="X1073" s="45"/>
      <c r="Y1073" s="45"/>
    </row>
    <row r="1075" spans="1:25" s="42" customFormat="1" x14ac:dyDescent="0.3">
      <c r="B1075" s="43"/>
      <c r="V1075" s="45"/>
      <c r="W1075" s="45"/>
      <c r="X1075" s="45"/>
      <c r="Y1075" s="45"/>
    </row>
    <row r="1076" spans="1:25" s="42" customFormat="1" x14ac:dyDescent="0.3">
      <c r="B1076" s="43"/>
      <c r="V1076" s="45"/>
      <c r="W1076" s="45"/>
      <c r="X1076" s="45"/>
      <c r="Y1076" s="45"/>
    </row>
    <row r="1077" spans="1:25" s="42" customFormat="1" ht="16.8" x14ac:dyDescent="0.3">
      <c r="A1077" s="44"/>
      <c r="V1077" s="45"/>
      <c r="W1077" s="45"/>
      <c r="X1077" s="45"/>
      <c r="Y1077" s="45"/>
    </row>
    <row r="1078" spans="1:25" s="42" customFormat="1" x14ac:dyDescent="0.3">
      <c r="A1078" s="45"/>
      <c r="B1078" s="43"/>
      <c r="V1078" s="45"/>
      <c r="W1078" s="45"/>
      <c r="X1078" s="45"/>
      <c r="Y1078" s="45"/>
    </row>
    <row r="1079" spans="1:25" s="42" customFormat="1" x14ac:dyDescent="0.3">
      <c r="A1079" s="45"/>
      <c r="B1079" s="45"/>
      <c r="V1079" s="45"/>
      <c r="W1079" s="45"/>
      <c r="X1079" s="45"/>
      <c r="Y1079" s="45"/>
    </row>
    <row r="1080" spans="1:25" s="42" customFormat="1" x14ac:dyDescent="0.3">
      <c r="B1080" s="45"/>
      <c r="V1080" s="45"/>
      <c r="W1080" s="45"/>
      <c r="X1080" s="45"/>
      <c r="Y1080" s="45"/>
    </row>
    <row r="1081" spans="1:25" s="42" customFormat="1" x14ac:dyDescent="0.3">
      <c r="A1081" s="46"/>
      <c r="B1081" s="47"/>
      <c r="C1081" s="46"/>
      <c r="D1081" s="46"/>
      <c r="E1081" s="46"/>
      <c r="F1081" s="46"/>
      <c r="G1081" s="46"/>
      <c r="H1081" s="46"/>
      <c r="I1081" s="46"/>
      <c r="J1081" s="46"/>
      <c r="K1081" s="46"/>
      <c r="L1081" s="46"/>
      <c r="M1081" s="46"/>
      <c r="N1081" s="46"/>
      <c r="O1081" s="46"/>
      <c r="P1081" s="46"/>
      <c r="Q1081" s="46"/>
      <c r="R1081" s="46"/>
      <c r="S1081" s="46"/>
      <c r="V1081" s="45"/>
      <c r="W1081" s="45"/>
      <c r="X1081" s="45"/>
      <c r="Y1081" s="45"/>
    </row>
    <row r="1082" spans="1:25" s="42" customFormat="1" ht="15.6" x14ac:dyDescent="0.3">
      <c r="A1082" s="48" t="s">
        <v>4308</v>
      </c>
      <c r="B1082" s="49" t="s">
        <v>4309</v>
      </c>
      <c r="C1082" s="46"/>
      <c r="D1082" s="127" t="s">
        <v>4310</v>
      </c>
      <c r="E1082" s="127"/>
      <c r="F1082" s="50"/>
      <c r="G1082" s="127" t="s">
        <v>4311</v>
      </c>
      <c r="H1082" s="127"/>
      <c r="I1082" s="50"/>
      <c r="J1082" s="127" t="s">
        <v>4312</v>
      </c>
      <c r="K1082" s="127"/>
      <c r="L1082" s="50"/>
      <c r="M1082" s="127" t="s">
        <v>4313</v>
      </c>
      <c r="N1082" s="127"/>
      <c r="O1082" s="50"/>
      <c r="P1082" s="127" t="s">
        <v>4314</v>
      </c>
      <c r="Q1082" s="127"/>
      <c r="R1082" s="49"/>
      <c r="S1082" s="123" t="s">
        <v>4315</v>
      </c>
      <c r="V1082" s="45"/>
      <c r="W1082" s="45"/>
      <c r="X1082" s="45"/>
      <c r="Y1082" s="45"/>
    </row>
    <row r="1083" spans="1:25" s="42" customFormat="1" ht="15.6" x14ac:dyDescent="0.3">
      <c r="A1083" s="48" t="s">
        <v>4316</v>
      </c>
      <c r="B1083" s="47"/>
      <c r="C1083" s="46"/>
      <c r="D1083" s="127"/>
      <c r="E1083" s="127"/>
      <c r="F1083" s="50"/>
      <c r="G1083" s="127"/>
      <c r="H1083" s="127"/>
      <c r="I1083" s="50"/>
      <c r="J1083" s="127"/>
      <c r="K1083" s="127"/>
      <c r="L1083" s="50"/>
      <c r="M1083" s="127"/>
      <c r="N1083" s="127"/>
      <c r="O1083" s="50"/>
      <c r="P1083" s="127"/>
      <c r="Q1083" s="127"/>
      <c r="R1083" s="49"/>
      <c r="S1083" s="123"/>
      <c r="V1083" s="45"/>
      <c r="W1083" s="45"/>
      <c r="X1083" s="45"/>
      <c r="Y1083" s="45"/>
    </row>
    <row r="1084" spans="1:25" s="42" customFormat="1" x14ac:dyDescent="0.3">
      <c r="A1084" s="46"/>
      <c r="B1084" s="47"/>
      <c r="C1084" s="46"/>
      <c r="D1084" s="127"/>
      <c r="E1084" s="127"/>
      <c r="F1084" s="50"/>
      <c r="G1084" s="127"/>
      <c r="H1084" s="127"/>
      <c r="I1084" s="50"/>
      <c r="J1084" s="127"/>
      <c r="K1084" s="127"/>
      <c r="L1084" s="50"/>
      <c r="M1084" s="127"/>
      <c r="N1084" s="127"/>
      <c r="O1084" s="50"/>
      <c r="P1084" s="127"/>
      <c r="Q1084" s="127"/>
      <c r="R1084" s="49"/>
      <c r="S1084" s="123"/>
      <c r="V1084" s="45"/>
      <c r="W1084" s="45"/>
      <c r="X1084" s="45"/>
      <c r="Y1084" s="45"/>
    </row>
    <row r="1085" spans="1:25" s="42" customFormat="1" x14ac:dyDescent="0.3">
      <c r="A1085" s="124" t="s">
        <v>4341</v>
      </c>
      <c r="B1085" s="125" t="str">
        <f>+A1073</f>
        <v>TRUJILLO</v>
      </c>
      <c r="C1085" s="46"/>
      <c r="D1085" s="51" t="s">
        <v>4317</v>
      </c>
      <c r="E1085" s="51" t="s">
        <v>4318</v>
      </c>
      <c r="F1085" s="52"/>
      <c r="G1085" s="51" t="s">
        <v>4317</v>
      </c>
      <c r="H1085" s="51" t="s">
        <v>4318</v>
      </c>
      <c r="I1085" s="52"/>
      <c r="J1085" s="51" t="s">
        <v>4317</v>
      </c>
      <c r="K1085" s="51" t="s">
        <v>4318</v>
      </c>
      <c r="L1085" s="52"/>
      <c r="M1085" s="51" t="s">
        <v>4317</v>
      </c>
      <c r="N1085" s="51" t="s">
        <v>4318</v>
      </c>
      <c r="O1085" s="52"/>
      <c r="P1085" s="51" t="s">
        <v>4317</v>
      </c>
      <c r="Q1085" s="51" t="s">
        <v>4318</v>
      </c>
      <c r="R1085" s="52"/>
      <c r="S1085" s="51" t="s">
        <v>4315</v>
      </c>
      <c r="V1085" s="45"/>
      <c r="W1085" s="45"/>
      <c r="X1085" s="45"/>
      <c r="Y1085" s="45"/>
    </row>
    <row r="1086" spans="1:25" s="42" customFormat="1" x14ac:dyDescent="0.3">
      <c r="A1086" s="124"/>
      <c r="B1086" s="126"/>
      <c r="C1086" s="46"/>
      <c r="D1086" s="51" t="s">
        <v>4319</v>
      </c>
      <c r="E1086" s="51" t="s">
        <v>4320</v>
      </c>
      <c r="F1086" s="52"/>
      <c r="G1086" s="51" t="s">
        <v>4321</v>
      </c>
      <c r="H1086" s="51" t="s">
        <v>4320</v>
      </c>
      <c r="I1086" s="52"/>
      <c r="J1086" s="51" t="s">
        <v>4322</v>
      </c>
      <c r="K1086" s="51" t="s">
        <v>4320</v>
      </c>
      <c r="L1086" s="52"/>
      <c r="M1086" s="51" t="s">
        <v>4323</v>
      </c>
      <c r="N1086" s="51" t="s">
        <v>4320</v>
      </c>
      <c r="O1086" s="52"/>
      <c r="P1086" s="51" t="s">
        <v>4324</v>
      </c>
      <c r="Q1086" s="51" t="s">
        <v>4320</v>
      </c>
      <c r="R1086" s="52"/>
      <c r="S1086" s="51" t="s">
        <v>4320</v>
      </c>
      <c r="V1086" s="45"/>
      <c r="W1086" s="45"/>
      <c r="X1086" s="45"/>
      <c r="Y1086" s="45"/>
    </row>
    <row r="1087" spans="1:25" s="42" customFormat="1" x14ac:dyDescent="0.3">
      <c r="A1087" s="46"/>
      <c r="B1087" s="46"/>
      <c r="C1087" s="46"/>
      <c r="D1087" s="46"/>
      <c r="E1087" s="46"/>
      <c r="F1087" s="46"/>
      <c r="G1087" s="46"/>
      <c r="H1087" s="46"/>
      <c r="I1087" s="46"/>
      <c r="J1087" s="46"/>
      <c r="K1087" s="46"/>
      <c r="L1087" s="46"/>
      <c r="M1087" s="46"/>
      <c r="N1087" s="46"/>
      <c r="O1087" s="46"/>
      <c r="P1087" s="46"/>
      <c r="Q1087" s="46"/>
      <c r="R1087" s="46"/>
      <c r="S1087" s="46"/>
      <c r="V1087" s="45"/>
      <c r="W1087" s="45"/>
      <c r="X1087" s="45"/>
      <c r="Y1087" s="45"/>
    </row>
    <row r="1088" spans="1:25" s="42" customFormat="1" x14ac:dyDescent="0.3">
      <c r="A1088" s="122" t="s">
        <v>4325</v>
      </c>
      <c r="B1088" s="122"/>
      <c r="C1088" s="46"/>
      <c r="D1088" s="121">
        <v>6</v>
      </c>
      <c r="E1088" s="107">
        <v>2.599741837735849</v>
      </c>
      <c r="F1088" s="46"/>
      <c r="G1088" s="121">
        <v>4</v>
      </c>
      <c r="H1088" s="107">
        <v>0.3</v>
      </c>
      <c r="I1088" s="46"/>
      <c r="J1088" s="121">
        <v>0</v>
      </c>
      <c r="K1088" s="107">
        <v>0</v>
      </c>
      <c r="L1088" s="46"/>
      <c r="M1088" s="121">
        <v>0</v>
      </c>
      <c r="N1088" s="107">
        <v>0</v>
      </c>
      <c r="O1088" s="46"/>
      <c r="P1088" s="121">
        <v>2</v>
      </c>
      <c r="Q1088" s="107">
        <v>1.44645</v>
      </c>
      <c r="R1088" s="46"/>
      <c r="S1088" s="107">
        <f>E1088+H1088+K1088+N1088+Q1088</f>
        <v>4.3461918377358488</v>
      </c>
      <c r="V1088" s="45"/>
      <c r="W1088" s="45"/>
      <c r="X1088" s="45"/>
      <c r="Y1088" s="45"/>
    </row>
    <row r="1089" spans="1:25" s="42" customFormat="1" x14ac:dyDescent="0.3">
      <c r="A1089" s="122"/>
      <c r="B1089" s="122"/>
      <c r="C1089" s="46"/>
      <c r="D1089" s="121"/>
      <c r="E1089" s="107"/>
      <c r="F1089" s="46"/>
      <c r="G1089" s="121"/>
      <c r="H1089" s="107"/>
      <c r="I1089" s="46"/>
      <c r="J1089" s="121"/>
      <c r="K1089" s="107"/>
      <c r="L1089" s="46"/>
      <c r="M1089" s="121"/>
      <c r="N1089" s="107"/>
      <c r="O1089" s="46"/>
      <c r="P1089" s="121"/>
      <c r="Q1089" s="107"/>
      <c r="R1089" s="46"/>
      <c r="S1089" s="107"/>
      <c r="V1089" s="45"/>
      <c r="W1089" s="45"/>
      <c r="X1089" s="45"/>
      <c r="Y1089" s="45"/>
    </row>
    <row r="1090" spans="1:25" s="42" customFormat="1" x14ac:dyDescent="0.3">
      <c r="A1090" s="122"/>
      <c r="B1090" s="122"/>
      <c r="C1090" s="46"/>
      <c r="D1090" s="121"/>
      <c r="E1090" s="107"/>
      <c r="F1090" s="46"/>
      <c r="G1090" s="121"/>
      <c r="H1090" s="107"/>
      <c r="I1090" s="46"/>
      <c r="J1090" s="121"/>
      <c r="K1090" s="107"/>
      <c r="L1090" s="46"/>
      <c r="M1090" s="121"/>
      <c r="N1090" s="107"/>
      <c r="O1090" s="46"/>
      <c r="P1090" s="121"/>
      <c r="Q1090" s="107"/>
      <c r="R1090" s="46"/>
      <c r="S1090" s="107"/>
      <c r="V1090" s="45"/>
      <c r="W1090" s="45"/>
      <c r="X1090" s="45"/>
      <c r="Y1090" s="45"/>
    </row>
    <row r="1091" spans="1:25" s="42" customFormat="1" x14ac:dyDescent="0.3">
      <c r="A1091" s="122"/>
      <c r="B1091" s="122"/>
      <c r="C1091" s="46"/>
      <c r="D1091" s="121"/>
      <c r="E1091" s="107"/>
      <c r="F1091" s="46"/>
      <c r="G1091" s="121"/>
      <c r="H1091" s="107"/>
      <c r="I1091" s="46"/>
      <c r="J1091" s="121"/>
      <c r="K1091" s="107"/>
      <c r="L1091" s="46"/>
      <c r="M1091" s="121"/>
      <c r="N1091" s="107"/>
      <c r="O1091" s="46"/>
      <c r="P1091" s="121"/>
      <c r="Q1091" s="107"/>
      <c r="R1091" s="46"/>
      <c r="S1091" s="107"/>
      <c r="V1091" s="45"/>
      <c r="W1091" s="45"/>
      <c r="X1091" s="45"/>
      <c r="Y1091" s="45"/>
    </row>
    <row r="1092" spans="1:25" s="42" customFormat="1" x14ac:dyDescent="0.3">
      <c r="A1092" s="122"/>
      <c r="B1092" s="122"/>
      <c r="C1092" s="46"/>
      <c r="D1092" s="121"/>
      <c r="E1092" s="107"/>
      <c r="F1092" s="46"/>
      <c r="G1092" s="121"/>
      <c r="H1092" s="107"/>
      <c r="I1092" s="46"/>
      <c r="J1092" s="121"/>
      <c r="K1092" s="107"/>
      <c r="L1092" s="46"/>
      <c r="M1092" s="121"/>
      <c r="N1092" s="107"/>
      <c r="O1092" s="46"/>
      <c r="P1092" s="121"/>
      <c r="Q1092" s="107"/>
      <c r="R1092" s="46"/>
      <c r="S1092" s="107"/>
      <c r="V1092" s="45"/>
      <c r="W1092" s="45"/>
      <c r="X1092" s="45"/>
      <c r="Y1092" s="45"/>
    </row>
    <row r="1093" spans="1:25" s="42" customFormat="1" x14ac:dyDescent="0.3">
      <c r="A1093" s="53"/>
      <c r="B1093" s="53"/>
      <c r="C1093" s="46"/>
      <c r="D1093" s="46"/>
      <c r="E1093" s="46"/>
      <c r="F1093" s="46"/>
      <c r="G1093" s="46"/>
      <c r="H1093" s="46"/>
      <c r="I1093" s="46"/>
      <c r="J1093" s="46"/>
      <c r="K1093" s="46"/>
      <c r="L1093" s="46"/>
      <c r="M1093" s="46"/>
      <c r="N1093" s="46"/>
      <c r="O1093" s="46"/>
      <c r="P1093" s="46"/>
      <c r="Q1093" s="46"/>
      <c r="R1093" s="46"/>
      <c r="S1093" s="46"/>
      <c r="V1093" s="45"/>
      <c r="W1093" s="45"/>
      <c r="X1093" s="45"/>
      <c r="Y1093" s="45"/>
    </row>
    <row r="1094" spans="1:25" s="42" customFormat="1" x14ac:dyDescent="0.3">
      <c r="A1094" s="122" t="s">
        <v>4326</v>
      </c>
      <c r="B1094" s="122"/>
      <c r="C1094" s="46"/>
      <c r="D1094" s="121">
        <v>0</v>
      </c>
      <c r="E1094" s="107">
        <v>0</v>
      </c>
      <c r="F1094" s="46"/>
      <c r="G1094" s="121">
        <v>10</v>
      </c>
      <c r="H1094" s="107">
        <v>0.31706000000000001</v>
      </c>
      <c r="I1094" s="46"/>
      <c r="J1094" s="121">
        <v>3</v>
      </c>
      <c r="K1094" s="107">
        <v>1.26</v>
      </c>
      <c r="L1094" s="46"/>
      <c r="M1094" s="121">
        <v>1</v>
      </c>
      <c r="N1094" s="107">
        <v>0.22492799999999999</v>
      </c>
      <c r="O1094" s="46"/>
      <c r="P1094" s="121">
        <v>0</v>
      </c>
      <c r="Q1094" s="107">
        <v>0</v>
      </c>
      <c r="R1094" s="46"/>
      <c r="S1094" s="107">
        <f>E1094+H1094+K1094+N1094+Q1094</f>
        <v>1.8019879999999999</v>
      </c>
      <c r="V1094" s="45"/>
      <c r="W1094" s="45"/>
      <c r="X1094" s="45"/>
      <c r="Y1094" s="45"/>
    </row>
    <row r="1095" spans="1:25" s="42" customFormat="1" x14ac:dyDescent="0.3">
      <c r="A1095" s="122"/>
      <c r="B1095" s="122"/>
      <c r="C1095" s="46"/>
      <c r="D1095" s="121"/>
      <c r="E1095" s="107"/>
      <c r="F1095" s="46"/>
      <c r="G1095" s="121"/>
      <c r="H1095" s="107"/>
      <c r="I1095" s="46"/>
      <c r="J1095" s="121"/>
      <c r="K1095" s="107"/>
      <c r="L1095" s="46"/>
      <c r="M1095" s="121"/>
      <c r="N1095" s="107"/>
      <c r="O1095" s="46"/>
      <c r="P1095" s="121"/>
      <c r="Q1095" s="107"/>
      <c r="R1095" s="46"/>
      <c r="S1095" s="107"/>
      <c r="V1095" s="45"/>
      <c r="W1095" s="45"/>
      <c r="X1095" s="45"/>
      <c r="Y1095" s="45"/>
    </row>
    <row r="1096" spans="1:25" s="42" customFormat="1" x14ac:dyDescent="0.3">
      <c r="A1096" s="122"/>
      <c r="B1096" s="122"/>
      <c r="C1096" s="46"/>
      <c r="D1096" s="121"/>
      <c r="E1096" s="107"/>
      <c r="F1096" s="46"/>
      <c r="G1096" s="121"/>
      <c r="H1096" s="107"/>
      <c r="I1096" s="46"/>
      <c r="J1096" s="121"/>
      <c r="K1096" s="107"/>
      <c r="L1096" s="46"/>
      <c r="M1096" s="121"/>
      <c r="N1096" s="107"/>
      <c r="O1096" s="46"/>
      <c r="P1096" s="121"/>
      <c r="Q1096" s="107"/>
      <c r="R1096" s="46"/>
      <c r="S1096" s="107"/>
      <c r="V1096" s="45"/>
      <c r="W1096" s="45"/>
      <c r="X1096" s="45"/>
      <c r="Y1096" s="45"/>
    </row>
    <row r="1097" spans="1:25" s="42" customFormat="1" x14ac:dyDescent="0.3">
      <c r="A1097" s="122"/>
      <c r="B1097" s="122"/>
      <c r="C1097" s="46"/>
      <c r="D1097" s="121"/>
      <c r="E1097" s="107"/>
      <c r="F1097" s="46"/>
      <c r="G1097" s="121"/>
      <c r="H1097" s="107"/>
      <c r="I1097" s="46"/>
      <c r="J1097" s="121"/>
      <c r="K1097" s="107"/>
      <c r="L1097" s="46"/>
      <c r="M1097" s="121"/>
      <c r="N1097" s="107"/>
      <c r="O1097" s="46"/>
      <c r="P1097" s="121"/>
      <c r="Q1097" s="107"/>
      <c r="R1097" s="46"/>
      <c r="S1097" s="107"/>
      <c r="V1097" s="45"/>
      <c r="W1097" s="45"/>
      <c r="X1097" s="45"/>
      <c r="Y1097" s="45"/>
    </row>
    <row r="1098" spans="1:25" s="42" customFormat="1" x14ac:dyDescent="0.3">
      <c r="A1098" s="122"/>
      <c r="B1098" s="122"/>
      <c r="C1098" s="46"/>
      <c r="D1098" s="121"/>
      <c r="E1098" s="107"/>
      <c r="F1098" s="46"/>
      <c r="G1098" s="121"/>
      <c r="H1098" s="107"/>
      <c r="I1098" s="46"/>
      <c r="J1098" s="121"/>
      <c r="K1098" s="107"/>
      <c r="L1098" s="46"/>
      <c r="M1098" s="121"/>
      <c r="N1098" s="107"/>
      <c r="O1098" s="46"/>
      <c r="P1098" s="121"/>
      <c r="Q1098" s="107"/>
      <c r="R1098" s="46"/>
      <c r="S1098" s="107"/>
      <c r="V1098" s="45"/>
      <c r="W1098" s="45"/>
      <c r="X1098" s="45"/>
      <c r="Y1098" s="45"/>
    </row>
    <row r="1099" spans="1:25" s="42" customFormat="1" x14ac:dyDescent="0.3">
      <c r="A1099" s="46"/>
      <c r="B1099" s="46"/>
      <c r="C1099" s="46"/>
      <c r="D1099" s="46"/>
      <c r="E1099" s="46"/>
      <c r="F1099" s="46"/>
      <c r="G1099" s="46"/>
      <c r="H1099" s="46"/>
      <c r="I1099" s="46"/>
      <c r="J1099" s="46"/>
      <c r="K1099" s="46"/>
      <c r="L1099" s="46"/>
      <c r="M1099" s="46"/>
      <c r="N1099" s="46"/>
      <c r="O1099" s="46"/>
      <c r="P1099" s="46"/>
      <c r="Q1099" s="46"/>
      <c r="R1099" s="46"/>
      <c r="S1099" s="46"/>
      <c r="V1099" s="45"/>
      <c r="W1099" s="45"/>
      <c r="X1099" s="45"/>
      <c r="Y1099" s="45"/>
    </row>
    <row r="1100" spans="1:25" s="42" customFormat="1" ht="15" customHeight="1" x14ac:dyDescent="0.3">
      <c r="A1100" s="105" t="s">
        <v>4327</v>
      </c>
      <c r="B1100" s="105"/>
      <c r="C1100" s="46"/>
      <c r="D1100" s="111" t="s">
        <v>4367</v>
      </c>
      <c r="E1100" s="112"/>
      <c r="F1100" s="112"/>
      <c r="G1100" s="112"/>
      <c r="H1100" s="112"/>
      <c r="I1100" s="112"/>
      <c r="J1100" s="112"/>
      <c r="K1100" s="112"/>
      <c r="L1100" s="112"/>
      <c r="M1100" s="112"/>
      <c r="N1100" s="112"/>
      <c r="O1100" s="112"/>
      <c r="P1100" s="112"/>
      <c r="Q1100" s="113"/>
      <c r="R1100" s="46"/>
      <c r="S1100" s="107">
        <v>5.2125000000000004</v>
      </c>
      <c r="V1100" s="45"/>
      <c r="W1100" s="45"/>
      <c r="X1100" s="45"/>
      <c r="Y1100" s="45"/>
    </row>
    <row r="1101" spans="1:25" s="42" customFormat="1" ht="15" customHeight="1" x14ac:dyDescent="0.3">
      <c r="A1101" s="105"/>
      <c r="B1101" s="105"/>
      <c r="C1101" s="46"/>
      <c r="D1101" s="114"/>
      <c r="E1101" s="115"/>
      <c r="F1101" s="115"/>
      <c r="G1101" s="115"/>
      <c r="H1101" s="115"/>
      <c r="I1101" s="115"/>
      <c r="J1101" s="115"/>
      <c r="K1101" s="115"/>
      <c r="L1101" s="115"/>
      <c r="M1101" s="115"/>
      <c r="N1101" s="115"/>
      <c r="O1101" s="115"/>
      <c r="P1101" s="115"/>
      <c r="Q1101" s="116"/>
      <c r="R1101" s="46"/>
      <c r="S1101" s="107"/>
      <c r="V1101" s="45"/>
      <c r="W1101" s="45"/>
      <c r="X1101" s="45"/>
      <c r="Y1101" s="45"/>
    </row>
    <row r="1102" spans="1:25" s="42" customFormat="1" ht="15" customHeight="1" x14ac:dyDescent="0.3">
      <c r="A1102" s="105"/>
      <c r="B1102" s="105"/>
      <c r="C1102" s="46"/>
      <c r="D1102" s="114"/>
      <c r="E1102" s="115"/>
      <c r="F1102" s="115"/>
      <c r="G1102" s="115"/>
      <c r="H1102" s="115"/>
      <c r="I1102" s="115"/>
      <c r="J1102" s="115"/>
      <c r="K1102" s="115"/>
      <c r="L1102" s="115"/>
      <c r="M1102" s="115"/>
      <c r="N1102" s="115"/>
      <c r="O1102" s="115"/>
      <c r="P1102" s="115"/>
      <c r="Q1102" s="116"/>
      <c r="R1102" s="46"/>
      <c r="S1102" s="107"/>
      <c r="V1102" s="45"/>
      <c r="W1102" s="45"/>
      <c r="X1102" s="45"/>
      <c r="Y1102" s="45"/>
    </row>
    <row r="1103" spans="1:25" s="42" customFormat="1" ht="15" customHeight="1" x14ac:dyDescent="0.3">
      <c r="A1103" s="105"/>
      <c r="B1103" s="105"/>
      <c r="C1103" s="46"/>
      <c r="D1103" s="114"/>
      <c r="E1103" s="115"/>
      <c r="F1103" s="115"/>
      <c r="G1103" s="115"/>
      <c r="H1103" s="115"/>
      <c r="I1103" s="115"/>
      <c r="J1103" s="115"/>
      <c r="K1103" s="115"/>
      <c r="L1103" s="115"/>
      <c r="M1103" s="115"/>
      <c r="N1103" s="115"/>
      <c r="O1103" s="115"/>
      <c r="P1103" s="115"/>
      <c r="Q1103" s="116"/>
      <c r="R1103" s="46"/>
      <c r="S1103" s="107"/>
      <c r="V1103" s="45"/>
      <c r="W1103" s="45"/>
      <c r="X1103" s="45"/>
      <c r="Y1103" s="45"/>
    </row>
    <row r="1104" spans="1:25" s="42" customFormat="1" ht="15" customHeight="1" x14ac:dyDescent="0.3">
      <c r="A1104" s="105"/>
      <c r="B1104" s="105"/>
      <c r="C1104" s="46"/>
      <c r="D1104" s="117"/>
      <c r="E1104" s="118"/>
      <c r="F1104" s="118"/>
      <c r="G1104" s="118"/>
      <c r="H1104" s="118"/>
      <c r="I1104" s="118"/>
      <c r="J1104" s="118"/>
      <c r="K1104" s="118"/>
      <c r="L1104" s="118"/>
      <c r="M1104" s="118"/>
      <c r="N1104" s="118"/>
      <c r="O1104" s="118"/>
      <c r="P1104" s="118"/>
      <c r="Q1104" s="119"/>
      <c r="R1104" s="46"/>
      <c r="S1104" s="107"/>
      <c r="V1104" s="45"/>
      <c r="W1104" s="45"/>
      <c r="X1104" s="45"/>
      <c r="Y1104" s="45"/>
    </row>
    <row r="1105" spans="1:25" s="42" customFormat="1" x14ac:dyDescent="0.3">
      <c r="A1105" s="54"/>
      <c r="B1105" s="54"/>
      <c r="C1105" s="46"/>
      <c r="D1105" s="55"/>
      <c r="E1105" s="55"/>
      <c r="F1105" s="55"/>
      <c r="G1105" s="55"/>
      <c r="H1105" s="55"/>
      <c r="I1105" s="55"/>
      <c r="J1105" s="55"/>
      <c r="K1105" s="55"/>
      <c r="L1105" s="55"/>
      <c r="M1105" s="55"/>
      <c r="N1105" s="55"/>
      <c r="O1105" s="55"/>
      <c r="P1105" s="55"/>
      <c r="Q1105" s="55"/>
      <c r="R1105" s="46"/>
      <c r="S1105" s="56"/>
      <c r="V1105" s="45"/>
      <c r="W1105" s="45"/>
      <c r="X1105" s="45"/>
      <c r="Y1105" s="45"/>
    </row>
    <row r="1106" spans="1:25" s="42" customFormat="1" ht="15" customHeight="1" x14ac:dyDescent="0.3">
      <c r="A1106" s="105" t="s">
        <v>4328</v>
      </c>
      <c r="B1106" s="105"/>
      <c r="C1106" s="46"/>
      <c r="D1106" s="120" t="s">
        <v>4329</v>
      </c>
      <c r="E1106" s="120"/>
      <c r="F1106" s="120"/>
      <c r="G1106" s="120"/>
      <c r="H1106" s="120"/>
      <c r="I1106" s="120"/>
      <c r="J1106" s="120"/>
      <c r="K1106" s="120"/>
      <c r="L1106" s="120"/>
      <c r="M1106" s="120"/>
      <c r="N1106" s="120"/>
      <c r="O1106" s="120"/>
      <c r="P1106" s="120"/>
      <c r="Q1106" s="120"/>
      <c r="R1106" s="46"/>
      <c r="S1106" s="107">
        <v>1.6032612111175604</v>
      </c>
      <c r="V1106" s="45"/>
      <c r="W1106" s="45"/>
      <c r="X1106" s="45"/>
      <c r="Y1106" s="45"/>
    </row>
    <row r="1107" spans="1:25" s="42" customFormat="1" ht="15" customHeight="1" x14ac:dyDescent="0.3">
      <c r="A1107" s="105"/>
      <c r="B1107" s="105"/>
      <c r="C1107" s="46"/>
      <c r="D1107" s="120"/>
      <c r="E1107" s="120"/>
      <c r="F1107" s="120"/>
      <c r="G1107" s="120"/>
      <c r="H1107" s="120"/>
      <c r="I1107" s="120"/>
      <c r="J1107" s="120"/>
      <c r="K1107" s="120"/>
      <c r="L1107" s="120"/>
      <c r="M1107" s="120"/>
      <c r="N1107" s="120"/>
      <c r="O1107" s="120"/>
      <c r="P1107" s="120"/>
      <c r="Q1107" s="120"/>
      <c r="R1107" s="46"/>
      <c r="S1107" s="107"/>
      <c r="V1107" s="45"/>
      <c r="W1107" s="45"/>
      <c r="X1107" s="45"/>
      <c r="Y1107" s="45"/>
    </row>
    <row r="1108" spans="1:25" s="42" customFormat="1" ht="15" customHeight="1" x14ac:dyDescent="0.3">
      <c r="A1108" s="105"/>
      <c r="B1108" s="105"/>
      <c r="C1108" s="46"/>
      <c r="D1108" s="120"/>
      <c r="E1108" s="120"/>
      <c r="F1108" s="120"/>
      <c r="G1108" s="120"/>
      <c r="H1108" s="120"/>
      <c r="I1108" s="120"/>
      <c r="J1108" s="120"/>
      <c r="K1108" s="120"/>
      <c r="L1108" s="120"/>
      <c r="M1108" s="120"/>
      <c r="N1108" s="120"/>
      <c r="O1108" s="120"/>
      <c r="P1108" s="120"/>
      <c r="Q1108" s="120"/>
      <c r="R1108" s="46"/>
      <c r="S1108" s="107"/>
      <c r="V1108" s="45"/>
      <c r="W1108" s="45"/>
      <c r="X1108" s="45"/>
      <c r="Y1108" s="45"/>
    </row>
    <row r="1109" spans="1:25" s="42" customFormat="1" ht="15" customHeight="1" x14ac:dyDescent="0.3">
      <c r="A1109" s="105"/>
      <c r="B1109" s="105"/>
      <c r="C1109" s="46"/>
      <c r="D1109" s="120"/>
      <c r="E1109" s="120"/>
      <c r="F1109" s="120"/>
      <c r="G1109" s="120"/>
      <c r="H1109" s="120"/>
      <c r="I1109" s="120"/>
      <c r="J1109" s="120"/>
      <c r="K1109" s="120"/>
      <c r="L1109" s="120"/>
      <c r="M1109" s="120"/>
      <c r="N1109" s="120"/>
      <c r="O1109" s="120"/>
      <c r="P1109" s="120"/>
      <c r="Q1109" s="120"/>
      <c r="R1109" s="46"/>
      <c r="S1109" s="107"/>
      <c r="V1109" s="45"/>
      <c r="W1109" s="45"/>
      <c r="X1109" s="45"/>
      <c r="Y1109" s="45"/>
    </row>
    <row r="1110" spans="1:25" s="42" customFormat="1" ht="15" customHeight="1" x14ac:dyDescent="0.3">
      <c r="A1110" s="105"/>
      <c r="B1110" s="105"/>
      <c r="C1110" s="46"/>
      <c r="D1110" s="120"/>
      <c r="E1110" s="120"/>
      <c r="F1110" s="120"/>
      <c r="G1110" s="120"/>
      <c r="H1110" s="120"/>
      <c r="I1110" s="120"/>
      <c r="J1110" s="120"/>
      <c r="K1110" s="120"/>
      <c r="L1110" s="120"/>
      <c r="M1110" s="120"/>
      <c r="N1110" s="120"/>
      <c r="O1110" s="120"/>
      <c r="P1110" s="120"/>
      <c r="Q1110" s="120"/>
      <c r="R1110" s="46"/>
      <c r="S1110" s="107"/>
      <c r="V1110" s="45"/>
      <c r="W1110" s="45"/>
      <c r="X1110" s="45"/>
      <c r="Y1110" s="45"/>
    </row>
    <row r="1111" spans="1:25" s="42" customFormat="1" x14ac:dyDescent="0.3">
      <c r="A1111" s="46"/>
      <c r="B1111" s="46"/>
      <c r="C1111" s="46"/>
      <c r="D1111" s="46"/>
      <c r="E1111" s="46"/>
      <c r="F1111" s="46"/>
      <c r="G1111" s="46"/>
      <c r="H1111" s="46"/>
      <c r="I1111" s="46"/>
      <c r="J1111" s="46"/>
      <c r="K1111" s="46"/>
      <c r="L1111" s="46"/>
      <c r="M1111" s="46"/>
      <c r="N1111" s="46"/>
      <c r="O1111" s="46"/>
      <c r="P1111" s="46"/>
      <c r="Q1111" s="46"/>
      <c r="R1111" s="46"/>
      <c r="S1111" s="46"/>
      <c r="V1111" s="45"/>
      <c r="W1111" s="45"/>
      <c r="X1111" s="45"/>
      <c r="Y1111" s="45"/>
    </row>
    <row r="1112" spans="1:25" s="42" customFormat="1" x14ac:dyDescent="0.3">
      <c r="A1112" s="105" t="s">
        <v>4330</v>
      </c>
      <c r="B1112" s="105"/>
      <c r="C1112" s="46"/>
      <c r="D1112" s="106" t="s">
        <v>4331</v>
      </c>
      <c r="E1112" s="106"/>
      <c r="F1112" s="106"/>
      <c r="G1112" s="106"/>
      <c r="H1112" s="106"/>
      <c r="I1112" s="106"/>
      <c r="J1112" s="106"/>
      <c r="K1112" s="106"/>
      <c r="L1112" s="106"/>
      <c r="M1112" s="106"/>
      <c r="N1112" s="106"/>
      <c r="O1112" s="106"/>
      <c r="P1112" s="106"/>
      <c r="Q1112" s="106"/>
      <c r="R1112" s="46"/>
      <c r="S1112" s="107">
        <v>4.7644248079123193</v>
      </c>
      <c r="V1112" s="45"/>
      <c r="W1112" s="45"/>
      <c r="X1112" s="45"/>
      <c r="Y1112" s="45"/>
    </row>
    <row r="1113" spans="1:25" s="42" customFormat="1" x14ac:dyDescent="0.3">
      <c r="A1113" s="105"/>
      <c r="B1113" s="105"/>
      <c r="C1113" s="46"/>
      <c r="D1113" s="106"/>
      <c r="E1113" s="106"/>
      <c r="F1113" s="106"/>
      <c r="G1113" s="106"/>
      <c r="H1113" s="106"/>
      <c r="I1113" s="106"/>
      <c r="J1113" s="106"/>
      <c r="K1113" s="106"/>
      <c r="L1113" s="106"/>
      <c r="M1113" s="106"/>
      <c r="N1113" s="106"/>
      <c r="O1113" s="106"/>
      <c r="P1113" s="106"/>
      <c r="Q1113" s="106"/>
      <c r="R1113" s="46"/>
      <c r="S1113" s="107"/>
      <c r="V1113" s="45"/>
      <c r="W1113" s="45"/>
      <c r="X1113" s="45"/>
      <c r="Y1113" s="45"/>
    </row>
    <row r="1114" spans="1:25" s="42" customFormat="1" x14ac:dyDescent="0.3">
      <c r="A1114" s="105"/>
      <c r="B1114" s="105"/>
      <c r="C1114" s="46"/>
      <c r="D1114" s="106"/>
      <c r="E1114" s="106"/>
      <c r="F1114" s="106"/>
      <c r="G1114" s="106"/>
      <c r="H1114" s="106"/>
      <c r="I1114" s="106"/>
      <c r="J1114" s="106"/>
      <c r="K1114" s="106"/>
      <c r="L1114" s="106"/>
      <c r="M1114" s="106"/>
      <c r="N1114" s="106"/>
      <c r="O1114" s="106"/>
      <c r="P1114" s="106"/>
      <c r="Q1114" s="106"/>
      <c r="R1114" s="46"/>
      <c r="S1114" s="107"/>
      <c r="V1114" s="45"/>
      <c r="W1114" s="45"/>
      <c r="X1114" s="45"/>
      <c r="Y1114" s="45"/>
    </row>
    <row r="1115" spans="1:25" s="42" customFormat="1" x14ac:dyDescent="0.3">
      <c r="A1115" s="105"/>
      <c r="B1115" s="105"/>
      <c r="C1115" s="46"/>
      <c r="D1115" s="106"/>
      <c r="E1115" s="106"/>
      <c r="F1115" s="106"/>
      <c r="G1115" s="106"/>
      <c r="H1115" s="106"/>
      <c r="I1115" s="106"/>
      <c r="J1115" s="106"/>
      <c r="K1115" s="106"/>
      <c r="L1115" s="106"/>
      <c r="M1115" s="106"/>
      <c r="N1115" s="106"/>
      <c r="O1115" s="106"/>
      <c r="P1115" s="106"/>
      <c r="Q1115" s="106"/>
      <c r="R1115" s="46"/>
      <c r="S1115" s="107"/>
      <c r="V1115" s="45"/>
      <c r="W1115" s="45"/>
      <c r="X1115" s="45"/>
      <c r="Y1115" s="45"/>
    </row>
    <row r="1116" spans="1:25" s="42" customFormat="1" x14ac:dyDescent="0.3">
      <c r="A1116" s="105"/>
      <c r="B1116" s="105"/>
      <c r="C1116" s="46"/>
      <c r="D1116" s="106"/>
      <c r="E1116" s="106"/>
      <c r="F1116" s="106"/>
      <c r="G1116" s="106"/>
      <c r="H1116" s="106"/>
      <c r="I1116" s="106"/>
      <c r="J1116" s="106"/>
      <c r="K1116" s="106"/>
      <c r="L1116" s="106"/>
      <c r="M1116" s="106"/>
      <c r="N1116" s="106"/>
      <c r="O1116" s="106"/>
      <c r="P1116" s="106"/>
      <c r="Q1116" s="106"/>
      <c r="R1116" s="46"/>
      <c r="S1116" s="107"/>
      <c r="V1116" s="45"/>
      <c r="W1116" s="45"/>
      <c r="X1116" s="45"/>
      <c r="Y1116" s="45"/>
    </row>
    <row r="1117" spans="1:25" s="42" customFormat="1" x14ac:dyDescent="0.3">
      <c r="A1117" s="46"/>
      <c r="B1117" s="46"/>
      <c r="C1117" s="46"/>
      <c r="D1117" s="46"/>
      <c r="E1117" s="46"/>
      <c r="F1117" s="46"/>
      <c r="G1117" s="46"/>
      <c r="H1117" s="46"/>
      <c r="I1117" s="46"/>
      <c r="J1117" s="46"/>
      <c r="K1117" s="46"/>
      <c r="L1117" s="46"/>
      <c r="M1117" s="46"/>
      <c r="N1117" s="46"/>
      <c r="O1117" s="46"/>
      <c r="P1117" s="46"/>
      <c r="Q1117" s="46"/>
      <c r="R1117" s="46"/>
      <c r="S1117" s="46"/>
      <c r="V1117" s="45"/>
      <c r="W1117" s="45"/>
      <c r="X1117" s="45"/>
      <c r="Y1117" s="45"/>
    </row>
    <row r="1118" spans="1:25" s="42" customFormat="1" ht="35.1" customHeight="1" x14ac:dyDescent="0.3">
      <c r="N1118" s="108" t="s">
        <v>4332</v>
      </c>
      <c r="O1118" s="109"/>
      <c r="P1118" s="109"/>
      <c r="Q1118" s="110"/>
      <c r="S1118" s="57">
        <f>+D1088+D1094+G1088+G1094+J1088+J1094+M1088+M1094+P1088+P1094</f>
        <v>26</v>
      </c>
      <c r="V1118" s="45"/>
      <c r="W1118" s="45"/>
      <c r="X1118" s="45"/>
      <c r="Y1118" s="45"/>
    </row>
    <row r="1119" spans="1:25" s="42" customFormat="1" ht="15" customHeight="1" x14ac:dyDescent="0.3">
      <c r="N1119" s="58"/>
      <c r="O1119" s="58"/>
      <c r="P1119" s="58"/>
      <c r="Q1119" s="58"/>
      <c r="S1119" s="58"/>
      <c r="V1119" s="45"/>
      <c r="W1119" s="45"/>
      <c r="X1119" s="45"/>
      <c r="Y1119" s="45"/>
    </row>
    <row r="1120" spans="1:25" s="42" customFormat="1" ht="35.1" customHeight="1" x14ac:dyDescent="0.3">
      <c r="A1120" s="45"/>
      <c r="B1120" s="45"/>
      <c r="D1120" s="45"/>
      <c r="E1120" s="45"/>
      <c r="G1120" s="45"/>
      <c r="H1120" s="45"/>
      <c r="J1120" s="45"/>
      <c r="K1120" s="45"/>
      <c r="M1120" s="45"/>
      <c r="N1120" s="108" t="s">
        <v>4333</v>
      </c>
      <c r="O1120" s="109"/>
      <c r="P1120" s="109"/>
      <c r="Q1120" s="110"/>
      <c r="S1120" s="59">
        <f>+S1112+S1100+S1094+S1088+S1106</f>
        <v>17.728365856765727</v>
      </c>
      <c r="V1120" s="45"/>
      <c r="W1120" s="45"/>
      <c r="X1120" s="45"/>
      <c r="Y1120" s="45"/>
    </row>
    <row r="1124" spans="1:25" s="42" customFormat="1" ht="17.399999999999999" x14ac:dyDescent="0.3">
      <c r="A1124" s="60" t="s">
        <v>17</v>
      </c>
      <c r="B1124" s="61"/>
      <c r="C1124" s="62"/>
      <c r="D1124" s="63">
        <v>2</v>
      </c>
      <c r="E1124" s="63">
        <v>3</v>
      </c>
      <c r="F1124" s="62"/>
      <c r="G1124" s="62"/>
      <c r="H1124" s="62"/>
      <c r="I1124" s="62"/>
      <c r="J1124" s="64">
        <v>6</v>
      </c>
      <c r="K1124" s="64">
        <v>7</v>
      </c>
      <c r="L1124" s="62"/>
      <c r="M1124" s="64">
        <v>8</v>
      </c>
      <c r="N1124" s="64">
        <v>9</v>
      </c>
      <c r="O1124" s="62"/>
      <c r="P1124" s="63">
        <v>10</v>
      </c>
      <c r="Q1124" s="63">
        <v>11</v>
      </c>
      <c r="R1124" s="62"/>
      <c r="S1124" s="62"/>
      <c r="T1124" s="62"/>
      <c r="V1124" s="45"/>
      <c r="W1124" s="45"/>
      <c r="X1124" s="45"/>
      <c r="Y1124" s="45"/>
    </row>
    <row r="1126" spans="1:25" s="42" customFormat="1" x14ac:dyDescent="0.3">
      <c r="B1126" s="43"/>
      <c r="V1126" s="45"/>
      <c r="W1126" s="45"/>
      <c r="X1126" s="45"/>
      <c r="Y1126" s="45"/>
    </row>
    <row r="1127" spans="1:25" s="42" customFormat="1" x14ac:dyDescent="0.3">
      <c r="B1127" s="43"/>
      <c r="V1127" s="45"/>
      <c r="W1127" s="45"/>
      <c r="X1127" s="45"/>
      <c r="Y1127" s="45"/>
    </row>
    <row r="1128" spans="1:25" s="42" customFormat="1" ht="16.8" x14ac:dyDescent="0.3">
      <c r="A1128" s="44"/>
      <c r="V1128" s="45"/>
      <c r="W1128" s="45"/>
      <c r="X1128" s="45"/>
      <c r="Y1128" s="45"/>
    </row>
    <row r="1129" spans="1:25" s="42" customFormat="1" x14ac:dyDescent="0.3">
      <c r="A1129" s="45"/>
      <c r="B1129" s="43"/>
      <c r="V1129" s="45"/>
      <c r="W1129" s="45"/>
      <c r="X1129" s="45"/>
      <c r="Y1129" s="45"/>
    </row>
    <row r="1130" spans="1:25" s="42" customFormat="1" x14ac:dyDescent="0.3">
      <c r="A1130" s="45"/>
      <c r="B1130" s="45"/>
      <c r="V1130" s="45"/>
      <c r="W1130" s="45"/>
      <c r="X1130" s="45"/>
      <c r="Y1130" s="45"/>
    </row>
    <row r="1131" spans="1:25" s="42" customFormat="1" x14ac:dyDescent="0.3">
      <c r="B1131" s="45"/>
      <c r="V1131" s="45"/>
      <c r="W1131" s="45"/>
      <c r="X1131" s="45"/>
      <c r="Y1131" s="45"/>
    </row>
    <row r="1132" spans="1:25" s="42" customFormat="1" x14ac:dyDescent="0.3">
      <c r="A1132" s="46"/>
      <c r="B1132" s="47"/>
      <c r="C1132" s="46"/>
      <c r="D1132" s="46"/>
      <c r="E1132" s="46"/>
      <c r="F1132" s="46"/>
      <c r="G1132" s="46"/>
      <c r="H1132" s="46"/>
      <c r="I1132" s="46"/>
      <c r="J1132" s="46"/>
      <c r="K1132" s="46"/>
      <c r="L1132" s="46"/>
      <c r="M1132" s="46"/>
      <c r="N1132" s="46"/>
      <c r="O1132" s="46"/>
      <c r="P1132" s="46"/>
      <c r="Q1132" s="46"/>
      <c r="R1132" s="46"/>
      <c r="S1132" s="46"/>
      <c r="V1132" s="45"/>
      <c r="W1132" s="45"/>
      <c r="X1132" s="45"/>
      <c r="Y1132" s="45"/>
    </row>
    <row r="1133" spans="1:25" s="42" customFormat="1" ht="15.6" x14ac:dyDescent="0.3">
      <c r="A1133" s="48" t="s">
        <v>4308</v>
      </c>
      <c r="B1133" s="49" t="s">
        <v>4309</v>
      </c>
      <c r="C1133" s="46"/>
      <c r="D1133" s="127" t="s">
        <v>4310</v>
      </c>
      <c r="E1133" s="127"/>
      <c r="F1133" s="50"/>
      <c r="G1133" s="127" t="s">
        <v>4311</v>
      </c>
      <c r="H1133" s="127"/>
      <c r="I1133" s="50"/>
      <c r="J1133" s="127" t="s">
        <v>4312</v>
      </c>
      <c r="K1133" s="127"/>
      <c r="L1133" s="50"/>
      <c r="M1133" s="127" t="s">
        <v>4313</v>
      </c>
      <c r="N1133" s="127"/>
      <c r="O1133" s="50"/>
      <c r="P1133" s="127" t="s">
        <v>4314</v>
      </c>
      <c r="Q1133" s="127"/>
      <c r="R1133" s="49"/>
      <c r="S1133" s="123" t="s">
        <v>4315</v>
      </c>
      <c r="V1133" s="45"/>
      <c r="W1133" s="45"/>
      <c r="X1133" s="45"/>
      <c r="Y1133" s="45"/>
    </row>
    <row r="1134" spans="1:25" s="42" customFormat="1" ht="15.6" x14ac:dyDescent="0.3">
      <c r="A1134" s="48" t="s">
        <v>4316</v>
      </c>
      <c r="B1134" s="47"/>
      <c r="C1134" s="46"/>
      <c r="D1134" s="127"/>
      <c r="E1134" s="127"/>
      <c r="F1134" s="50"/>
      <c r="G1134" s="127"/>
      <c r="H1134" s="127"/>
      <c r="I1134" s="50"/>
      <c r="J1134" s="127"/>
      <c r="K1134" s="127"/>
      <c r="L1134" s="50"/>
      <c r="M1134" s="127"/>
      <c r="N1134" s="127"/>
      <c r="O1134" s="50"/>
      <c r="P1134" s="127"/>
      <c r="Q1134" s="127"/>
      <c r="R1134" s="49"/>
      <c r="S1134" s="123"/>
      <c r="V1134" s="45"/>
      <c r="W1134" s="45"/>
      <c r="X1134" s="45"/>
      <c r="Y1134" s="45"/>
    </row>
    <row r="1135" spans="1:25" s="42" customFormat="1" x14ac:dyDescent="0.3">
      <c r="A1135" s="46"/>
      <c r="B1135" s="47"/>
      <c r="C1135" s="46"/>
      <c r="D1135" s="127"/>
      <c r="E1135" s="127"/>
      <c r="F1135" s="50"/>
      <c r="G1135" s="127"/>
      <c r="H1135" s="127"/>
      <c r="I1135" s="50"/>
      <c r="J1135" s="127"/>
      <c r="K1135" s="127"/>
      <c r="L1135" s="50"/>
      <c r="M1135" s="127"/>
      <c r="N1135" s="127"/>
      <c r="O1135" s="50"/>
      <c r="P1135" s="127"/>
      <c r="Q1135" s="127"/>
      <c r="R1135" s="49"/>
      <c r="S1135" s="123"/>
      <c r="V1135" s="45"/>
      <c r="W1135" s="45"/>
      <c r="X1135" s="45"/>
      <c r="Y1135" s="45"/>
    </row>
    <row r="1136" spans="1:25" s="42" customFormat="1" x14ac:dyDescent="0.3">
      <c r="A1136" s="124" t="s">
        <v>4341</v>
      </c>
      <c r="B1136" s="125" t="str">
        <f>+A1124</f>
        <v>YARACUY</v>
      </c>
      <c r="C1136" s="46"/>
      <c r="D1136" s="51" t="s">
        <v>4317</v>
      </c>
      <c r="E1136" s="51" t="s">
        <v>4318</v>
      </c>
      <c r="F1136" s="52"/>
      <c r="G1136" s="51" t="s">
        <v>4317</v>
      </c>
      <c r="H1136" s="51" t="s">
        <v>4318</v>
      </c>
      <c r="I1136" s="52"/>
      <c r="J1136" s="51" t="s">
        <v>4317</v>
      </c>
      <c r="K1136" s="51" t="s">
        <v>4318</v>
      </c>
      <c r="L1136" s="52"/>
      <c r="M1136" s="51" t="s">
        <v>4317</v>
      </c>
      <c r="N1136" s="51" t="s">
        <v>4318</v>
      </c>
      <c r="O1136" s="52"/>
      <c r="P1136" s="51" t="s">
        <v>4317</v>
      </c>
      <c r="Q1136" s="51" t="s">
        <v>4318</v>
      </c>
      <c r="R1136" s="52"/>
      <c r="S1136" s="51" t="s">
        <v>4315</v>
      </c>
      <c r="V1136" s="45"/>
      <c r="W1136" s="45"/>
      <c r="X1136" s="45"/>
      <c r="Y1136" s="45"/>
    </row>
    <row r="1137" spans="1:25" s="42" customFormat="1" x14ac:dyDescent="0.3">
      <c r="A1137" s="124"/>
      <c r="B1137" s="126"/>
      <c r="C1137" s="46"/>
      <c r="D1137" s="51" t="s">
        <v>4319</v>
      </c>
      <c r="E1137" s="51" t="s">
        <v>4320</v>
      </c>
      <c r="F1137" s="52"/>
      <c r="G1137" s="51" t="s">
        <v>4321</v>
      </c>
      <c r="H1137" s="51" t="s">
        <v>4320</v>
      </c>
      <c r="I1137" s="52"/>
      <c r="J1137" s="51" t="s">
        <v>4322</v>
      </c>
      <c r="K1137" s="51" t="s">
        <v>4320</v>
      </c>
      <c r="L1137" s="52"/>
      <c r="M1137" s="51" t="s">
        <v>4323</v>
      </c>
      <c r="N1137" s="51" t="s">
        <v>4320</v>
      </c>
      <c r="O1137" s="52"/>
      <c r="P1137" s="51" t="s">
        <v>4324</v>
      </c>
      <c r="Q1137" s="51" t="s">
        <v>4320</v>
      </c>
      <c r="R1137" s="52"/>
      <c r="S1137" s="51" t="s">
        <v>4320</v>
      </c>
      <c r="V1137" s="45"/>
      <c r="W1137" s="45"/>
      <c r="X1137" s="45"/>
      <c r="Y1137" s="45"/>
    </row>
    <row r="1138" spans="1:25" s="42" customFormat="1" x14ac:dyDescent="0.3">
      <c r="A1138" s="46"/>
      <c r="B1138" s="46"/>
      <c r="C1138" s="46"/>
      <c r="D1138" s="46"/>
      <c r="E1138" s="46"/>
      <c r="F1138" s="46"/>
      <c r="G1138" s="46"/>
      <c r="H1138" s="46"/>
      <c r="I1138" s="46"/>
      <c r="J1138" s="46"/>
      <c r="K1138" s="46"/>
      <c r="L1138" s="46"/>
      <c r="M1138" s="46"/>
      <c r="N1138" s="46"/>
      <c r="O1138" s="46"/>
      <c r="P1138" s="46"/>
      <c r="Q1138" s="46"/>
      <c r="R1138" s="46"/>
      <c r="S1138" s="46"/>
      <c r="V1138" s="45"/>
      <c r="W1138" s="45"/>
      <c r="X1138" s="45"/>
      <c r="Y1138" s="45"/>
    </row>
    <row r="1139" spans="1:25" s="42" customFormat="1" x14ac:dyDescent="0.3">
      <c r="A1139" s="122" t="s">
        <v>4325</v>
      </c>
      <c r="B1139" s="122"/>
      <c r="C1139" s="46"/>
      <c r="D1139" s="121">
        <v>1</v>
      </c>
      <c r="E1139" s="107">
        <v>0.42499999999999999</v>
      </c>
      <c r="F1139" s="46"/>
      <c r="G1139" s="121">
        <v>69</v>
      </c>
      <c r="H1139" s="107">
        <v>10.813499155236311</v>
      </c>
      <c r="I1139" s="46"/>
      <c r="J1139" s="121">
        <v>0</v>
      </c>
      <c r="K1139" s="107">
        <v>0</v>
      </c>
      <c r="L1139" s="46"/>
      <c r="M1139" s="121">
        <v>0</v>
      </c>
      <c r="N1139" s="107">
        <v>0</v>
      </c>
      <c r="O1139" s="46"/>
      <c r="P1139" s="121">
        <v>2</v>
      </c>
      <c r="Q1139" s="107">
        <v>0.68369999999999997</v>
      </c>
      <c r="R1139" s="46"/>
      <c r="S1139" s="107">
        <f>E1139+H1139+K1139+N1139+Q1139</f>
        <v>11.922199155236312</v>
      </c>
      <c r="V1139" s="45"/>
      <c r="W1139" s="45"/>
      <c r="X1139" s="45"/>
      <c r="Y1139" s="45"/>
    </row>
    <row r="1140" spans="1:25" s="42" customFormat="1" x14ac:dyDescent="0.3">
      <c r="A1140" s="122"/>
      <c r="B1140" s="122"/>
      <c r="C1140" s="46"/>
      <c r="D1140" s="121"/>
      <c r="E1140" s="107"/>
      <c r="F1140" s="46"/>
      <c r="G1140" s="121"/>
      <c r="H1140" s="107"/>
      <c r="I1140" s="46"/>
      <c r="J1140" s="121"/>
      <c r="K1140" s="107"/>
      <c r="L1140" s="46"/>
      <c r="M1140" s="121"/>
      <c r="N1140" s="107"/>
      <c r="O1140" s="46"/>
      <c r="P1140" s="121"/>
      <c r="Q1140" s="107"/>
      <c r="R1140" s="46"/>
      <c r="S1140" s="107"/>
      <c r="V1140" s="45"/>
      <c r="W1140" s="45"/>
      <c r="X1140" s="45"/>
      <c r="Y1140" s="45"/>
    </row>
    <row r="1141" spans="1:25" s="42" customFormat="1" x14ac:dyDescent="0.3">
      <c r="A1141" s="122"/>
      <c r="B1141" s="122"/>
      <c r="C1141" s="46"/>
      <c r="D1141" s="121"/>
      <c r="E1141" s="107"/>
      <c r="F1141" s="46"/>
      <c r="G1141" s="121"/>
      <c r="H1141" s="107"/>
      <c r="I1141" s="46"/>
      <c r="J1141" s="121"/>
      <c r="K1141" s="107"/>
      <c r="L1141" s="46"/>
      <c r="M1141" s="121"/>
      <c r="N1141" s="107"/>
      <c r="O1141" s="46"/>
      <c r="P1141" s="121"/>
      <c r="Q1141" s="107"/>
      <c r="R1141" s="46"/>
      <c r="S1141" s="107"/>
      <c r="V1141" s="45"/>
      <c r="W1141" s="45"/>
      <c r="X1141" s="45"/>
      <c r="Y1141" s="45"/>
    </row>
    <row r="1142" spans="1:25" s="42" customFormat="1" x14ac:dyDescent="0.3">
      <c r="A1142" s="122"/>
      <c r="B1142" s="122"/>
      <c r="C1142" s="46"/>
      <c r="D1142" s="121"/>
      <c r="E1142" s="107"/>
      <c r="F1142" s="46"/>
      <c r="G1142" s="121"/>
      <c r="H1142" s="107"/>
      <c r="I1142" s="46"/>
      <c r="J1142" s="121"/>
      <c r="K1142" s="107"/>
      <c r="L1142" s="46"/>
      <c r="M1142" s="121"/>
      <c r="N1142" s="107"/>
      <c r="O1142" s="46"/>
      <c r="P1142" s="121"/>
      <c r="Q1142" s="107"/>
      <c r="R1142" s="46"/>
      <c r="S1142" s="107"/>
      <c r="V1142" s="45"/>
      <c r="W1142" s="45"/>
      <c r="X1142" s="45"/>
      <c r="Y1142" s="45"/>
    </row>
    <row r="1143" spans="1:25" s="42" customFormat="1" x14ac:dyDescent="0.3">
      <c r="A1143" s="122"/>
      <c r="B1143" s="122"/>
      <c r="C1143" s="46"/>
      <c r="D1143" s="121"/>
      <c r="E1143" s="107"/>
      <c r="F1143" s="46"/>
      <c r="G1143" s="121"/>
      <c r="H1143" s="107"/>
      <c r="I1143" s="46"/>
      <c r="J1143" s="121"/>
      <c r="K1143" s="107"/>
      <c r="L1143" s="46"/>
      <c r="M1143" s="121"/>
      <c r="N1143" s="107"/>
      <c r="O1143" s="46"/>
      <c r="P1143" s="121"/>
      <c r="Q1143" s="107"/>
      <c r="R1143" s="46"/>
      <c r="S1143" s="107"/>
      <c r="V1143" s="45"/>
      <c r="W1143" s="45"/>
      <c r="X1143" s="45"/>
      <c r="Y1143" s="45"/>
    </row>
    <row r="1144" spans="1:25" s="42" customFormat="1" x14ac:dyDescent="0.3">
      <c r="A1144" s="53"/>
      <c r="B1144" s="53"/>
      <c r="C1144" s="46"/>
      <c r="D1144" s="46"/>
      <c r="E1144" s="46"/>
      <c r="F1144" s="46"/>
      <c r="G1144" s="46"/>
      <c r="H1144" s="46"/>
      <c r="I1144" s="46"/>
      <c r="J1144" s="46"/>
      <c r="K1144" s="46"/>
      <c r="L1144" s="46"/>
      <c r="M1144" s="46"/>
      <c r="N1144" s="46"/>
      <c r="O1144" s="46"/>
      <c r="P1144" s="46"/>
      <c r="Q1144" s="46"/>
      <c r="R1144" s="46"/>
      <c r="S1144" s="46"/>
      <c r="V1144" s="45"/>
      <c r="W1144" s="45"/>
      <c r="X1144" s="45"/>
      <c r="Y1144" s="45"/>
    </row>
    <row r="1145" spans="1:25" s="42" customFormat="1" x14ac:dyDescent="0.3">
      <c r="A1145" s="122" t="s">
        <v>4326</v>
      </c>
      <c r="B1145" s="122"/>
      <c r="C1145" s="46"/>
      <c r="D1145" s="121">
        <v>0</v>
      </c>
      <c r="E1145" s="107">
        <v>0</v>
      </c>
      <c r="F1145" s="46"/>
      <c r="G1145" s="121">
        <v>3</v>
      </c>
      <c r="H1145" s="107">
        <v>0.72675999999999996</v>
      </c>
      <c r="I1145" s="46"/>
      <c r="J1145" s="121">
        <v>0</v>
      </c>
      <c r="K1145" s="107">
        <v>0</v>
      </c>
      <c r="L1145" s="46"/>
      <c r="M1145" s="121">
        <v>1</v>
      </c>
      <c r="N1145" s="107">
        <v>0.35027386838031699</v>
      </c>
      <c r="O1145" s="46"/>
      <c r="P1145" s="121">
        <v>0</v>
      </c>
      <c r="Q1145" s="107">
        <v>0</v>
      </c>
      <c r="R1145" s="46"/>
      <c r="S1145" s="107">
        <f>E1145+H1145+K1145+N1145+Q1145</f>
        <v>1.0770338683803169</v>
      </c>
      <c r="V1145" s="45"/>
      <c r="W1145" s="45"/>
      <c r="X1145" s="45"/>
      <c r="Y1145" s="45"/>
    </row>
    <row r="1146" spans="1:25" s="42" customFormat="1" x14ac:dyDescent="0.3">
      <c r="A1146" s="122"/>
      <c r="B1146" s="122"/>
      <c r="C1146" s="46"/>
      <c r="D1146" s="121"/>
      <c r="E1146" s="107"/>
      <c r="F1146" s="46"/>
      <c r="G1146" s="121"/>
      <c r="H1146" s="107"/>
      <c r="I1146" s="46"/>
      <c r="J1146" s="121"/>
      <c r="K1146" s="107"/>
      <c r="L1146" s="46"/>
      <c r="M1146" s="121"/>
      <c r="N1146" s="107"/>
      <c r="O1146" s="46"/>
      <c r="P1146" s="121"/>
      <c r="Q1146" s="107"/>
      <c r="R1146" s="46"/>
      <c r="S1146" s="107"/>
      <c r="V1146" s="45"/>
      <c r="W1146" s="45"/>
      <c r="X1146" s="45"/>
      <c r="Y1146" s="45"/>
    </row>
    <row r="1147" spans="1:25" s="42" customFormat="1" x14ac:dyDescent="0.3">
      <c r="A1147" s="122"/>
      <c r="B1147" s="122"/>
      <c r="C1147" s="46"/>
      <c r="D1147" s="121"/>
      <c r="E1147" s="107"/>
      <c r="F1147" s="46"/>
      <c r="G1147" s="121"/>
      <c r="H1147" s="107"/>
      <c r="I1147" s="46"/>
      <c r="J1147" s="121"/>
      <c r="K1147" s="107"/>
      <c r="L1147" s="46"/>
      <c r="M1147" s="121"/>
      <c r="N1147" s="107"/>
      <c r="O1147" s="46"/>
      <c r="P1147" s="121"/>
      <c r="Q1147" s="107"/>
      <c r="R1147" s="46"/>
      <c r="S1147" s="107"/>
      <c r="V1147" s="45"/>
      <c r="W1147" s="45"/>
      <c r="X1147" s="45"/>
      <c r="Y1147" s="45"/>
    </row>
    <row r="1148" spans="1:25" s="42" customFormat="1" x14ac:dyDescent="0.3">
      <c r="A1148" s="122"/>
      <c r="B1148" s="122"/>
      <c r="C1148" s="46"/>
      <c r="D1148" s="121"/>
      <c r="E1148" s="107"/>
      <c r="F1148" s="46"/>
      <c r="G1148" s="121"/>
      <c r="H1148" s="107"/>
      <c r="I1148" s="46"/>
      <c r="J1148" s="121"/>
      <c r="K1148" s="107"/>
      <c r="L1148" s="46"/>
      <c r="M1148" s="121"/>
      <c r="N1148" s="107"/>
      <c r="O1148" s="46"/>
      <c r="P1148" s="121"/>
      <c r="Q1148" s="107"/>
      <c r="R1148" s="46"/>
      <c r="S1148" s="107"/>
      <c r="V1148" s="45"/>
      <c r="W1148" s="45"/>
      <c r="X1148" s="45"/>
      <c r="Y1148" s="45"/>
    </row>
    <row r="1149" spans="1:25" s="42" customFormat="1" x14ac:dyDescent="0.3">
      <c r="A1149" s="122"/>
      <c r="B1149" s="122"/>
      <c r="C1149" s="46"/>
      <c r="D1149" s="121"/>
      <c r="E1149" s="107"/>
      <c r="F1149" s="46"/>
      <c r="G1149" s="121"/>
      <c r="H1149" s="107"/>
      <c r="I1149" s="46"/>
      <c r="J1149" s="121"/>
      <c r="K1149" s="107"/>
      <c r="L1149" s="46"/>
      <c r="M1149" s="121"/>
      <c r="N1149" s="107"/>
      <c r="O1149" s="46"/>
      <c r="P1149" s="121"/>
      <c r="Q1149" s="107"/>
      <c r="R1149" s="46"/>
      <c r="S1149" s="107"/>
      <c r="V1149" s="45"/>
      <c r="W1149" s="45"/>
      <c r="X1149" s="45"/>
      <c r="Y1149" s="45"/>
    </row>
    <row r="1150" spans="1:25" s="42" customFormat="1" x14ac:dyDescent="0.3">
      <c r="A1150" s="46"/>
      <c r="B1150" s="46"/>
      <c r="C1150" s="46"/>
      <c r="D1150" s="46"/>
      <c r="E1150" s="46"/>
      <c r="F1150" s="46"/>
      <c r="G1150" s="46"/>
      <c r="H1150" s="46"/>
      <c r="I1150" s="46"/>
      <c r="J1150" s="46"/>
      <c r="K1150" s="46"/>
      <c r="L1150" s="46"/>
      <c r="M1150" s="46"/>
      <c r="N1150" s="46"/>
      <c r="O1150" s="46"/>
      <c r="P1150" s="46"/>
      <c r="Q1150" s="46"/>
      <c r="R1150" s="46"/>
      <c r="S1150" s="46"/>
      <c r="V1150" s="45"/>
      <c r="W1150" s="45"/>
      <c r="X1150" s="45"/>
      <c r="Y1150" s="45"/>
    </row>
    <row r="1151" spans="1:25" s="42" customFormat="1" ht="15" customHeight="1" x14ac:dyDescent="0.3">
      <c r="A1151" s="105" t="s">
        <v>4327</v>
      </c>
      <c r="B1151" s="105"/>
      <c r="C1151" s="46"/>
      <c r="D1151" s="111" t="s">
        <v>4368</v>
      </c>
      <c r="E1151" s="112"/>
      <c r="F1151" s="112"/>
      <c r="G1151" s="112"/>
      <c r="H1151" s="112"/>
      <c r="I1151" s="112"/>
      <c r="J1151" s="112"/>
      <c r="K1151" s="112"/>
      <c r="L1151" s="112"/>
      <c r="M1151" s="112"/>
      <c r="N1151" s="112"/>
      <c r="O1151" s="112"/>
      <c r="P1151" s="112"/>
      <c r="Q1151" s="113"/>
      <c r="R1151" s="46"/>
      <c r="S1151" s="107">
        <v>1.1125</v>
      </c>
      <c r="V1151" s="45"/>
      <c r="W1151" s="45"/>
      <c r="X1151" s="45"/>
      <c r="Y1151" s="45"/>
    </row>
    <row r="1152" spans="1:25" s="42" customFormat="1" ht="15" customHeight="1" x14ac:dyDescent="0.3">
      <c r="A1152" s="105"/>
      <c r="B1152" s="105"/>
      <c r="C1152" s="46"/>
      <c r="D1152" s="114"/>
      <c r="E1152" s="115"/>
      <c r="F1152" s="115"/>
      <c r="G1152" s="115"/>
      <c r="H1152" s="115"/>
      <c r="I1152" s="115"/>
      <c r="J1152" s="115"/>
      <c r="K1152" s="115"/>
      <c r="L1152" s="115"/>
      <c r="M1152" s="115"/>
      <c r="N1152" s="115"/>
      <c r="O1152" s="115"/>
      <c r="P1152" s="115"/>
      <c r="Q1152" s="116"/>
      <c r="R1152" s="46"/>
      <c r="S1152" s="107"/>
      <c r="V1152" s="45"/>
      <c r="W1152" s="45"/>
      <c r="X1152" s="45"/>
      <c r="Y1152" s="45"/>
    </row>
    <row r="1153" spans="1:25" s="42" customFormat="1" ht="15" customHeight="1" x14ac:dyDescent="0.3">
      <c r="A1153" s="105"/>
      <c r="B1153" s="105"/>
      <c r="C1153" s="46"/>
      <c r="D1153" s="114"/>
      <c r="E1153" s="115"/>
      <c r="F1153" s="115"/>
      <c r="G1153" s="115"/>
      <c r="H1153" s="115"/>
      <c r="I1153" s="115"/>
      <c r="J1153" s="115"/>
      <c r="K1153" s="115"/>
      <c r="L1153" s="115"/>
      <c r="M1153" s="115"/>
      <c r="N1153" s="115"/>
      <c r="O1153" s="115"/>
      <c r="P1153" s="115"/>
      <c r="Q1153" s="116"/>
      <c r="R1153" s="46"/>
      <c r="S1153" s="107"/>
      <c r="V1153" s="45"/>
      <c r="W1153" s="45"/>
      <c r="X1153" s="45"/>
      <c r="Y1153" s="45"/>
    </row>
    <row r="1154" spans="1:25" s="42" customFormat="1" ht="15" customHeight="1" x14ac:dyDescent="0.3">
      <c r="A1154" s="105"/>
      <c r="B1154" s="105"/>
      <c r="C1154" s="46"/>
      <c r="D1154" s="114"/>
      <c r="E1154" s="115"/>
      <c r="F1154" s="115"/>
      <c r="G1154" s="115"/>
      <c r="H1154" s="115"/>
      <c r="I1154" s="115"/>
      <c r="J1154" s="115"/>
      <c r="K1154" s="115"/>
      <c r="L1154" s="115"/>
      <c r="M1154" s="115"/>
      <c r="N1154" s="115"/>
      <c r="O1154" s="115"/>
      <c r="P1154" s="115"/>
      <c r="Q1154" s="116"/>
      <c r="R1154" s="46"/>
      <c r="S1154" s="107"/>
      <c r="V1154" s="45"/>
      <c r="W1154" s="45"/>
      <c r="X1154" s="45"/>
      <c r="Y1154" s="45"/>
    </row>
    <row r="1155" spans="1:25" s="42" customFormat="1" ht="15" customHeight="1" x14ac:dyDescent="0.3">
      <c r="A1155" s="105"/>
      <c r="B1155" s="105"/>
      <c r="C1155" s="46"/>
      <c r="D1155" s="117"/>
      <c r="E1155" s="118"/>
      <c r="F1155" s="118"/>
      <c r="G1155" s="118"/>
      <c r="H1155" s="118"/>
      <c r="I1155" s="118"/>
      <c r="J1155" s="118"/>
      <c r="K1155" s="118"/>
      <c r="L1155" s="118"/>
      <c r="M1155" s="118"/>
      <c r="N1155" s="118"/>
      <c r="O1155" s="118"/>
      <c r="P1155" s="118"/>
      <c r="Q1155" s="119"/>
      <c r="R1155" s="46"/>
      <c r="S1155" s="107"/>
      <c r="V1155" s="45"/>
      <c r="W1155" s="45"/>
      <c r="X1155" s="45"/>
      <c r="Y1155" s="45"/>
    </row>
    <row r="1156" spans="1:25" s="42" customFormat="1" x14ac:dyDescent="0.3">
      <c r="A1156" s="54"/>
      <c r="B1156" s="54"/>
      <c r="C1156" s="46"/>
      <c r="D1156" s="55"/>
      <c r="E1156" s="55"/>
      <c r="F1156" s="55"/>
      <c r="G1156" s="55"/>
      <c r="H1156" s="55"/>
      <c r="I1156" s="55"/>
      <c r="J1156" s="55"/>
      <c r="K1156" s="55"/>
      <c r="L1156" s="55"/>
      <c r="M1156" s="55"/>
      <c r="N1156" s="55"/>
      <c r="O1156" s="55"/>
      <c r="P1156" s="55"/>
      <c r="Q1156" s="55"/>
      <c r="R1156" s="46"/>
      <c r="S1156" s="56"/>
      <c r="V1156" s="45"/>
      <c r="W1156" s="45"/>
      <c r="X1156" s="45"/>
      <c r="Y1156" s="45"/>
    </row>
    <row r="1157" spans="1:25" s="42" customFormat="1" ht="15" customHeight="1" x14ac:dyDescent="0.3">
      <c r="A1157" s="105" t="s">
        <v>4328</v>
      </c>
      <c r="B1157" s="105"/>
      <c r="C1157" s="46"/>
      <c r="D1157" s="120" t="s">
        <v>4329</v>
      </c>
      <c r="E1157" s="120"/>
      <c r="F1157" s="120"/>
      <c r="G1157" s="120"/>
      <c r="H1157" s="120"/>
      <c r="I1157" s="120"/>
      <c r="J1157" s="120"/>
      <c r="K1157" s="120"/>
      <c r="L1157" s="120"/>
      <c r="M1157" s="120"/>
      <c r="N1157" s="120"/>
      <c r="O1157" s="120"/>
      <c r="P1157" s="120"/>
      <c r="Q1157" s="120"/>
      <c r="R1157" s="46"/>
      <c r="S1157" s="107">
        <v>0.16261100000000001</v>
      </c>
      <c r="V1157" s="45"/>
      <c r="W1157" s="45"/>
      <c r="X1157" s="45"/>
      <c r="Y1157" s="45"/>
    </row>
    <row r="1158" spans="1:25" s="42" customFormat="1" ht="15" customHeight="1" x14ac:dyDescent="0.3">
      <c r="A1158" s="105"/>
      <c r="B1158" s="105"/>
      <c r="C1158" s="46"/>
      <c r="D1158" s="120"/>
      <c r="E1158" s="120"/>
      <c r="F1158" s="120"/>
      <c r="G1158" s="120"/>
      <c r="H1158" s="120"/>
      <c r="I1158" s="120"/>
      <c r="J1158" s="120"/>
      <c r="K1158" s="120"/>
      <c r="L1158" s="120"/>
      <c r="M1158" s="120"/>
      <c r="N1158" s="120"/>
      <c r="O1158" s="120"/>
      <c r="P1158" s="120"/>
      <c r="Q1158" s="120"/>
      <c r="R1158" s="46"/>
      <c r="S1158" s="107"/>
      <c r="V1158" s="45"/>
      <c r="W1158" s="45"/>
      <c r="X1158" s="45"/>
      <c r="Y1158" s="45"/>
    </row>
    <row r="1159" spans="1:25" s="42" customFormat="1" ht="15" customHeight="1" x14ac:dyDescent="0.3">
      <c r="A1159" s="105"/>
      <c r="B1159" s="105"/>
      <c r="C1159" s="46"/>
      <c r="D1159" s="120"/>
      <c r="E1159" s="120"/>
      <c r="F1159" s="120"/>
      <c r="G1159" s="120"/>
      <c r="H1159" s="120"/>
      <c r="I1159" s="120"/>
      <c r="J1159" s="120"/>
      <c r="K1159" s="120"/>
      <c r="L1159" s="120"/>
      <c r="M1159" s="120"/>
      <c r="N1159" s="120"/>
      <c r="O1159" s="120"/>
      <c r="P1159" s="120"/>
      <c r="Q1159" s="120"/>
      <c r="R1159" s="46"/>
      <c r="S1159" s="107"/>
      <c r="V1159" s="45"/>
      <c r="W1159" s="45"/>
      <c r="X1159" s="45"/>
      <c r="Y1159" s="45"/>
    </row>
    <row r="1160" spans="1:25" s="42" customFormat="1" ht="15" customHeight="1" x14ac:dyDescent="0.3">
      <c r="A1160" s="105"/>
      <c r="B1160" s="105"/>
      <c r="C1160" s="46"/>
      <c r="D1160" s="120"/>
      <c r="E1160" s="120"/>
      <c r="F1160" s="120"/>
      <c r="G1160" s="120"/>
      <c r="H1160" s="120"/>
      <c r="I1160" s="120"/>
      <c r="J1160" s="120"/>
      <c r="K1160" s="120"/>
      <c r="L1160" s="120"/>
      <c r="M1160" s="120"/>
      <c r="N1160" s="120"/>
      <c r="O1160" s="120"/>
      <c r="P1160" s="120"/>
      <c r="Q1160" s="120"/>
      <c r="R1160" s="46"/>
      <c r="S1160" s="107"/>
      <c r="V1160" s="45"/>
      <c r="W1160" s="45"/>
      <c r="X1160" s="45"/>
      <c r="Y1160" s="45"/>
    </row>
    <row r="1161" spans="1:25" s="42" customFormat="1" ht="15" customHeight="1" x14ac:dyDescent="0.3">
      <c r="A1161" s="105"/>
      <c r="B1161" s="105"/>
      <c r="C1161" s="46"/>
      <c r="D1161" s="120"/>
      <c r="E1161" s="120"/>
      <c r="F1161" s="120"/>
      <c r="G1161" s="120"/>
      <c r="H1161" s="120"/>
      <c r="I1161" s="120"/>
      <c r="J1161" s="120"/>
      <c r="K1161" s="120"/>
      <c r="L1161" s="120"/>
      <c r="M1161" s="120"/>
      <c r="N1161" s="120"/>
      <c r="O1161" s="120"/>
      <c r="P1161" s="120"/>
      <c r="Q1161" s="120"/>
      <c r="R1161" s="46"/>
      <c r="S1161" s="107"/>
      <c r="V1161" s="45"/>
      <c r="W1161" s="45"/>
      <c r="X1161" s="45"/>
      <c r="Y1161" s="45"/>
    </row>
    <row r="1162" spans="1:25" s="42" customFormat="1" x14ac:dyDescent="0.3">
      <c r="A1162" s="46"/>
      <c r="B1162" s="46"/>
      <c r="C1162" s="46"/>
      <c r="D1162" s="46"/>
      <c r="E1162" s="46"/>
      <c r="F1162" s="46"/>
      <c r="G1162" s="46"/>
      <c r="H1162" s="46"/>
      <c r="I1162" s="46"/>
      <c r="J1162" s="46"/>
      <c r="K1162" s="46"/>
      <c r="L1162" s="46"/>
      <c r="M1162" s="46"/>
      <c r="N1162" s="46"/>
      <c r="O1162" s="46"/>
      <c r="P1162" s="46"/>
      <c r="Q1162" s="46"/>
      <c r="R1162" s="46"/>
      <c r="S1162" s="46"/>
      <c r="V1162" s="45"/>
      <c r="W1162" s="45"/>
      <c r="X1162" s="45"/>
      <c r="Y1162" s="45"/>
    </row>
    <row r="1163" spans="1:25" s="42" customFormat="1" x14ac:dyDescent="0.3">
      <c r="A1163" s="105" t="s">
        <v>4330</v>
      </c>
      <c r="B1163" s="105"/>
      <c r="C1163" s="46"/>
      <c r="D1163" s="106" t="s">
        <v>4331</v>
      </c>
      <c r="E1163" s="106"/>
      <c r="F1163" s="106"/>
      <c r="G1163" s="106"/>
      <c r="H1163" s="106"/>
      <c r="I1163" s="106"/>
      <c r="J1163" s="106"/>
      <c r="K1163" s="106"/>
      <c r="L1163" s="106"/>
      <c r="M1163" s="106"/>
      <c r="N1163" s="106"/>
      <c r="O1163" s="106"/>
      <c r="P1163" s="106"/>
      <c r="Q1163" s="106"/>
      <c r="R1163" s="46"/>
      <c r="S1163" s="107">
        <v>2.9882372432365978</v>
      </c>
      <c r="V1163" s="45"/>
      <c r="W1163" s="45"/>
      <c r="X1163" s="45"/>
      <c r="Y1163" s="45"/>
    </row>
    <row r="1164" spans="1:25" s="42" customFormat="1" x14ac:dyDescent="0.3">
      <c r="A1164" s="105"/>
      <c r="B1164" s="105"/>
      <c r="C1164" s="46"/>
      <c r="D1164" s="106"/>
      <c r="E1164" s="106"/>
      <c r="F1164" s="106"/>
      <c r="G1164" s="106"/>
      <c r="H1164" s="106"/>
      <c r="I1164" s="106"/>
      <c r="J1164" s="106"/>
      <c r="K1164" s="106"/>
      <c r="L1164" s="106"/>
      <c r="M1164" s="106"/>
      <c r="N1164" s="106"/>
      <c r="O1164" s="106"/>
      <c r="P1164" s="106"/>
      <c r="Q1164" s="106"/>
      <c r="R1164" s="46"/>
      <c r="S1164" s="107"/>
      <c r="V1164" s="45"/>
      <c r="W1164" s="45"/>
      <c r="X1164" s="45"/>
      <c r="Y1164" s="45"/>
    </row>
    <row r="1165" spans="1:25" s="42" customFormat="1" x14ac:dyDescent="0.3">
      <c r="A1165" s="105"/>
      <c r="B1165" s="105"/>
      <c r="C1165" s="46"/>
      <c r="D1165" s="106"/>
      <c r="E1165" s="106"/>
      <c r="F1165" s="106"/>
      <c r="G1165" s="106"/>
      <c r="H1165" s="106"/>
      <c r="I1165" s="106"/>
      <c r="J1165" s="106"/>
      <c r="K1165" s="106"/>
      <c r="L1165" s="106"/>
      <c r="M1165" s="106"/>
      <c r="N1165" s="106"/>
      <c r="O1165" s="106"/>
      <c r="P1165" s="106"/>
      <c r="Q1165" s="106"/>
      <c r="R1165" s="46"/>
      <c r="S1165" s="107"/>
      <c r="V1165" s="45"/>
      <c r="W1165" s="45"/>
      <c r="X1165" s="45"/>
      <c r="Y1165" s="45"/>
    </row>
    <row r="1166" spans="1:25" s="42" customFormat="1" x14ac:dyDescent="0.3">
      <c r="A1166" s="105"/>
      <c r="B1166" s="105"/>
      <c r="C1166" s="46"/>
      <c r="D1166" s="106"/>
      <c r="E1166" s="106"/>
      <c r="F1166" s="106"/>
      <c r="G1166" s="106"/>
      <c r="H1166" s="106"/>
      <c r="I1166" s="106"/>
      <c r="J1166" s="106"/>
      <c r="K1166" s="106"/>
      <c r="L1166" s="106"/>
      <c r="M1166" s="106"/>
      <c r="N1166" s="106"/>
      <c r="O1166" s="106"/>
      <c r="P1166" s="106"/>
      <c r="Q1166" s="106"/>
      <c r="R1166" s="46"/>
      <c r="S1166" s="107"/>
      <c r="V1166" s="45"/>
      <c r="W1166" s="45"/>
      <c r="X1166" s="45"/>
      <c r="Y1166" s="45"/>
    </row>
    <row r="1167" spans="1:25" s="42" customFormat="1" x14ac:dyDescent="0.3">
      <c r="A1167" s="105"/>
      <c r="B1167" s="105"/>
      <c r="C1167" s="46"/>
      <c r="D1167" s="106"/>
      <c r="E1167" s="106"/>
      <c r="F1167" s="106"/>
      <c r="G1167" s="106"/>
      <c r="H1167" s="106"/>
      <c r="I1167" s="106"/>
      <c r="J1167" s="106"/>
      <c r="K1167" s="106"/>
      <c r="L1167" s="106"/>
      <c r="M1167" s="106"/>
      <c r="N1167" s="106"/>
      <c r="O1167" s="106"/>
      <c r="P1167" s="106"/>
      <c r="Q1167" s="106"/>
      <c r="R1167" s="46"/>
      <c r="S1167" s="107"/>
      <c r="V1167" s="45"/>
      <c r="W1167" s="45"/>
      <c r="X1167" s="45"/>
      <c r="Y1167" s="45"/>
    </row>
    <row r="1168" spans="1:25" s="42" customFormat="1" x14ac:dyDescent="0.3">
      <c r="A1168" s="46"/>
      <c r="B1168" s="46"/>
      <c r="C1168" s="46"/>
      <c r="D1168" s="46"/>
      <c r="E1168" s="46"/>
      <c r="F1168" s="46"/>
      <c r="G1168" s="46"/>
      <c r="H1168" s="46"/>
      <c r="I1168" s="46"/>
      <c r="J1168" s="46"/>
      <c r="K1168" s="46"/>
      <c r="L1168" s="46"/>
      <c r="M1168" s="46"/>
      <c r="N1168" s="46"/>
      <c r="O1168" s="46"/>
      <c r="P1168" s="46"/>
      <c r="Q1168" s="46"/>
      <c r="R1168" s="46"/>
      <c r="S1168" s="46"/>
      <c r="V1168" s="45"/>
      <c r="W1168" s="45"/>
      <c r="X1168" s="45"/>
      <c r="Y1168" s="45"/>
    </row>
    <row r="1169" spans="1:25" s="42" customFormat="1" ht="35.1" customHeight="1" x14ac:dyDescent="0.3">
      <c r="N1169" s="108" t="s">
        <v>4332</v>
      </c>
      <c r="O1169" s="109"/>
      <c r="P1169" s="109"/>
      <c r="Q1169" s="110"/>
      <c r="S1169" s="57">
        <f>+D1139+D1145+G1139+G1145+J1139+J1145+M1139+M1145+P1139+P1145</f>
        <v>76</v>
      </c>
      <c r="V1169" s="45"/>
      <c r="W1169" s="45"/>
      <c r="X1169" s="45"/>
      <c r="Y1169" s="45"/>
    </row>
    <row r="1170" spans="1:25" s="42" customFormat="1" ht="15" customHeight="1" x14ac:dyDescent="0.3">
      <c r="N1170" s="58"/>
      <c r="O1170" s="58"/>
      <c r="P1170" s="58"/>
      <c r="Q1170" s="58"/>
      <c r="S1170" s="58"/>
      <c r="V1170" s="45"/>
      <c r="W1170" s="45"/>
      <c r="X1170" s="45"/>
      <c r="Y1170" s="45"/>
    </row>
    <row r="1171" spans="1:25" s="42" customFormat="1" ht="35.1" customHeight="1" x14ac:dyDescent="0.3">
      <c r="A1171" s="45"/>
      <c r="B1171" s="45"/>
      <c r="D1171" s="45"/>
      <c r="E1171" s="45"/>
      <c r="G1171" s="45"/>
      <c r="H1171" s="45"/>
      <c r="J1171" s="45"/>
      <c r="K1171" s="45"/>
      <c r="M1171" s="45"/>
      <c r="N1171" s="108" t="s">
        <v>4333</v>
      </c>
      <c r="O1171" s="109"/>
      <c r="P1171" s="109"/>
      <c r="Q1171" s="110"/>
      <c r="S1171" s="59">
        <f>+S1163+S1151+S1145+S1139+S1157</f>
        <v>17.262581266853225</v>
      </c>
      <c r="V1171" s="45"/>
      <c r="W1171" s="45"/>
      <c r="X1171" s="45"/>
      <c r="Y1171" s="45"/>
    </row>
    <row r="1175" spans="1:25" s="42" customFormat="1" ht="17.399999999999999" x14ac:dyDescent="0.3">
      <c r="A1175" s="60" t="s">
        <v>27</v>
      </c>
      <c r="B1175" s="61"/>
      <c r="C1175" s="62"/>
      <c r="D1175" s="63">
        <v>2</v>
      </c>
      <c r="E1175" s="63">
        <v>3</v>
      </c>
      <c r="F1175" s="62"/>
      <c r="G1175" s="62"/>
      <c r="H1175" s="62"/>
      <c r="I1175" s="62"/>
      <c r="J1175" s="64">
        <v>6</v>
      </c>
      <c r="K1175" s="64">
        <v>7</v>
      </c>
      <c r="L1175" s="62"/>
      <c r="M1175" s="64">
        <v>8</v>
      </c>
      <c r="N1175" s="64">
        <v>9</v>
      </c>
      <c r="O1175" s="62"/>
      <c r="P1175" s="63">
        <v>10</v>
      </c>
      <c r="Q1175" s="63">
        <v>11</v>
      </c>
      <c r="R1175" s="62"/>
      <c r="S1175" s="62"/>
      <c r="T1175" s="62"/>
      <c r="V1175" s="45"/>
      <c r="W1175" s="45"/>
      <c r="X1175" s="45"/>
      <c r="Y1175" s="45"/>
    </row>
    <row r="1177" spans="1:25" s="42" customFormat="1" x14ac:dyDescent="0.3">
      <c r="B1177" s="43"/>
      <c r="V1177" s="45"/>
      <c r="W1177" s="45"/>
      <c r="X1177" s="45"/>
      <c r="Y1177" s="45"/>
    </row>
    <row r="1178" spans="1:25" s="42" customFormat="1" x14ac:dyDescent="0.3">
      <c r="B1178" s="43"/>
      <c r="V1178" s="45"/>
      <c r="W1178" s="45"/>
      <c r="X1178" s="45"/>
      <c r="Y1178" s="45"/>
    </row>
    <row r="1179" spans="1:25" s="42" customFormat="1" ht="16.8" x14ac:dyDescent="0.3">
      <c r="A1179" s="44"/>
      <c r="V1179" s="45"/>
      <c r="W1179" s="45"/>
      <c r="X1179" s="45"/>
      <c r="Y1179" s="45"/>
    </row>
    <row r="1180" spans="1:25" s="42" customFormat="1" x14ac:dyDescent="0.3">
      <c r="A1180" s="45"/>
      <c r="B1180" s="43"/>
      <c r="V1180" s="45"/>
      <c r="W1180" s="45"/>
      <c r="X1180" s="45"/>
      <c r="Y1180" s="45"/>
    </row>
    <row r="1181" spans="1:25" s="42" customFormat="1" x14ac:dyDescent="0.3">
      <c r="A1181" s="45"/>
      <c r="B1181" s="45"/>
      <c r="V1181" s="45"/>
      <c r="W1181" s="45"/>
      <c r="X1181" s="45"/>
      <c r="Y1181" s="45"/>
    </row>
    <row r="1182" spans="1:25" s="42" customFormat="1" x14ac:dyDescent="0.3">
      <c r="B1182" s="45"/>
      <c r="V1182" s="45"/>
      <c r="W1182" s="45"/>
      <c r="X1182" s="45"/>
      <c r="Y1182" s="45"/>
    </row>
    <row r="1183" spans="1:25" s="42" customFormat="1" x14ac:dyDescent="0.3">
      <c r="A1183" s="46"/>
      <c r="B1183" s="47"/>
      <c r="C1183" s="46"/>
      <c r="D1183" s="46"/>
      <c r="E1183" s="46"/>
      <c r="F1183" s="46"/>
      <c r="G1183" s="46"/>
      <c r="H1183" s="46"/>
      <c r="I1183" s="46"/>
      <c r="J1183" s="46"/>
      <c r="K1183" s="46"/>
      <c r="L1183" s="46"/>
      <c r="M1183" s="46"/>
      <c r="N1183" s="46"/>
      <c r="O1183" s="46"/>
      <c r="P1183" s="46"/>
      <c r="Q1183" s="46"/>
      <c r="R1183" s="46"/>
      <c r="S1183" s="46"/>
      <c r="V1183" s="45"/>
      <c r="W1183" s="45"/>
      <c r="X1183" s="45"/>
      <c r="Y1183" s="45"/>
    </row>
    <row r="1184" spans="1:25" s="42" customFormat="1" ht="15.6" x14ac:dyDescent="0.3">
      <c r="A1184" s="48" t="s">
        <v>4308</v>
      </c>
      <c r="B1184" s="49" t="s">
        <v>4309</v>
      </c>
      <c r="C1184" s="46"/>
      <c r="D1184" s="127" t="s">
        <v>4310</v>
      </c>
      <c r="E1184" s="127"/>
      <c r="F1184" s="50"/>
      <c r="G1184" s="127" t="s">
        <v>4311</v>
      </c>
      <c r="H1184" s="127"/>
      <c r="I1184" s="50"/>
      <c r="J1184" s="127" t="s">
        <v>4312</v>
      </c>
      <c r="K1184" s="127"/>
      <c r="L1184" s="50"/>
      <c r="M1184" s="127" t="s">
        <v>4313</v>
      </c>
      <c r="N1184" s="127"/>
      <c r="O1184" s="50"/>
      <c r="P1184" s="127" t="s">
        <v>4314</v>
      </c>
      <c r="Q1184" s="127"/>
      <c r="R1184" s="49"/>
      <c r="S1184" s="123" t="s">
        <v>4315</v>
      </c>
      <c r="V1184" s="45"/>
      <c r="W1184" s="45"/>
      <c r="X1184" s="45"/>
      <c r="Y1184" s="45"/>
    </row>
    <row r="1185" spans="1:25" s="42" customFormat="1" ht="15.6" x14ac:dyDescent="0.3">
      <c r="A1185" s="48" t="s">
        <v>4316</v>
      </c>
      <c r="B1185" s="47"/>
      <c r="C1185" s="46"/>
      <c r="D1185" s="127"/>
      <c r="E1185" s="127"/>
      <c r="F1185" s="50"/>
      <c r="G1185" s="127"/>
      <c r="H1185" s="127"/>
      <c r="I1185" s="50"/>
      <c r="J1185" s="127"/>
      <c r="K1185" s="127"/>
      <c r="L1185" s="50"/>
      <c r="M1185" s="127"/>
      <c r="N1185" s="127"/>
      <c r="O1185" s="50"/>
      <c r="P1185" s="127"/>
      <c r="Q1185" s="127"/>
      <c r="R1185" s="49"/>
      <c r="S1185" s="123"/>
      <c r="V1185" s="45"/>
      <c r="W1185" s="45"/>
      <c r="X1185" s="45"/>
      <c r="Y1185" s="45"/>
    </row>
    <row r="1186" spans="1:25" s="42" customFormat="1" x14ac:dyDescent="0.3">
      <c r="A1186" s="46"/>
      <c r="B1186" s="47"/>
      <c r="C1186" s="46"/>
      <c r="D1186" s="127"/>
      <c r="E1186" s="127"/>
      <c r="F1186" s="50"/>
      <c r="G1186" s="127"/>
      <c r="H1186" s="127"/>
      <c r="I1186" s="50"/>
      <c r="J1186" s="127"/>
      <c r="K1186" s="127"/>
      <c r="L1186" s="50"/>
      <c r="M1186" s="127"/>
      <c r="N1186" s="127"/>
      <c r="O1186" s="50"/>
      <c r="P1186" s="127"/>
      <c r="Q1186" s="127"/>
      <c r="R1186" s="49"/>
      <c r="S1186" s="123"/>
      <c r="V1186" s="45"/>
      <c r="W1186" s="45"/>
      <c r="X1186" s="45"/>
      <c r="Y1186" s="45"/>
    </row>
    <row r="1187" spans="1:25" s="42" customFormat="1" x14ac:dyDescent="0.3">
      <c r="A1187" s="124" t="s">
        <v>4341</v>
      </c>
      <c r="B1187" s="125" t="str">
        <f>+A1175</f>
        <v>ZULIA</v>
      </c>
      <c r="C1187" s="46"/>
      <c r="D1187" s="51" t="s">
        <v>4317</v>
      </c>
      <c r="E1187" s="51" t="s">
        <v>4318</v>
      </c>
      <c r="F1187" s="52"/>
      <c r="G1187" s="51" t="s">
        <v>4317</v>
      </c>
      <c r="H1187" s="51" t="s">
        <v>4318</v>
      </c>
      <c r="I1187" s="52"/>
      <c r="J1187" s="51" t="s">
        <v>4317</v>
      </c>
      <c r="K1187" s="51" t="s">
        <v>4318</v>
      </c>
      <c r="L1187" s="52"/>
      <c r="M1187" s="51" t="s">
        <v>4317</v>
      </c>
      <c r="N1187" s="51" t="s">
        <v>4318</v>
      </c>
      <c r="O1187" s="52"/>
      <c r="P1187" s="51" t="s">
        <v>4317</v>
      </c>
      <c r="Q1187" s="51" t="s">
        <v>4318</v>
      </c>
      <c r="R1187" s="52"/>
      <c r="S1187" s="51" t="s">
        <v>4315</v>
      </c>
      <c r="V1187" s="45"/>
      <c r="W1187" s="45"/>
      <c r="X1187" s="45"/>
      <c r="Y1187" s="45"/>
    </row>
    <row r="1188" spans="1:25" s="42" customFormat="1" x14ac:dyDescent="0.3">
      <c r="A1188" s="124"/>
      <c r="B1188" s="126"/>
      <c r="C1188" s="46"/>
      <c r="D1188" s="51" t="s">
        <v>4319</v>
      </c>
      <c r="E1188" s="51" t="s">
        <v>4320</v>
      </c>
      <c r="F1188" s="52"/>
      <c r="G1188" s="51" t="s">
        <v>4321</v>
      </c>
      <c r="H1188" s="51" t="s">
        <v>4320</v>
      </c>
      <c r="I1188" s="52"/>
      <c r="J1188" s="51" t="s">
        <v>4322</v>
      </c>
      <c r="K1188" s="51" t="s">
        <v>4320</v>
      </c>
      <c r="L1188" s="52"/>
      <c r="M1188" s="51" t="s">
        <v>4323</v>
      </c>
      <c r="N1188" s="51" t="s">
        <v>4320</v>
      </c>
      <c r="O1188" s="52"/>
      <c r="P1188" s="51" t="s">
        <v>4324</v>
      </c>
      <c r="Q1188" s="51" t="s">
        <v>4320</v>
      </c>
      <c r="R1188" s="52"/>
      <c r="S1188" s="51" t="s">
        <v>4320</v>
      </c>
      <c r="V1188" s="45"/>
      <c r="W1188" s="45"/>
      <c r="X1188" s="45"/>
      <c r="Y1188" s="45"/>
    </row>
    <row r="1189" spans="1:25" s="42" customFormat="1" x14ac:dyDescent="0.3">
      <c r="A1189" s="46"/>
      <c r="B1189" s="46"/>
      <c r="C1189" s="46"/>
      <c r="D1189" s="46"/>
      <c r="E1189" s="46"/>
      <c r="F1189" s="46"/>
      <c r="G1189" s="46"/>
      <c r="H1189" s="46"/>
      <c r="I1189" s="46"/>
      <c r="J1189" s="46"/>
      <c r="K1189" s="46"/>
      <c r="L1189" s="46"/>
      <c r="M1189" s="46"/>
      <c r="N1189" s="46"/>
      <c r="O1189" s="46"/>
      <c r="P1189" s="46"/>
      <c r="Q1189" s="46"/>
      <c r="R1189" s="46"/>
      <c r="S1189" s="46"/>
      <c r="V1189" s="45"/>
      <c r="W1189" s="45"/>
      <c r="X1189" s="45"/>
      <c r="Y1189" s="45"/>
    </row>
    <row r="1190" spans="1:25" s="42" customFormat="1" x14ac:dyDescent="0.3">
      <c r="A1190" s="122" t="s">
        <v>4325</v>
      </c>
      <c r="B1190" s="122"/>
      <c r="C1190" s="46"/>
      <c r="D1190" s="121">
        <v>0</v>
      </c>
      <c r="E1190" s="107">
        <v>0</v>
      </c>
      <c r="F1190" s="46"/>
      <c r="G1190" s="121">
        <v>59</v>
      </c>
      <c r="H1190" s="107">
        <v>29.72982925025654</v>
      </c>
      <c r="I1190" s="46"/>
      <c r="J1190" s="121">
        <v>0</v>
      </c>
      <c r="K1190" s="107">
        <v>0</v>
      </c>
      <c r="L1190" s="46"/>
      <c r="M1190" s="121">
        <v>0</v>
      </c>
      <c r="N1190" s="107">
        <v>0</v>
      </c>
      <c r="O1190" s="46"/>
      <c r="P1190" s="121">
        <v>2</v>
      </c>
      <c r="Q1190" s="107">
        <v>4.3979999999999997</v>
      </c>
      <c r="R1190" s="46"/>
      <c r="S1190" s="107">
        <f>E1190+H1190+K1190+N1190+Q1190</f>
        <v>34.127829250256539</v>
      </c>
      <c r="V1190" s="45"/>
      <c r="W1190" s="45"/>
      <c r="X1190" s="45"/>
      <c r="Y1190" s="45"/>
    </row>
    <row r="1191" spans="1:25" s="42" customFormat="1" x14ac:dyDescent="0.3">
      <c r="A1191" s="122"/>
      <c r="B1191" s="122"/>
      <c r="C1191" s="46"/>
      <c r="D1191" s="121"/>
      <c r="E1191" s="107"/>
      <c r="F1191" s="46"/>
      <c r="G1191" s="121"/>
      <c r="H1191" s="107"/>
      <c r="I1191" s="46"/>
      <c r="J1191" s="121"/>
      <c r="K1191" s="107"/>
      <c r="L1191" s="46"/>
      <c r="M1191" s="121"/>
      <c r="N1191" s="107"/>
      <c r="O1191" s="46"/>
      <c r="P1191" s="121"/>
      <c r="Q1191" s="107"/>
      <c r="R1191" s="46"/>
      <c r="S1191" s="107"/>
      <c r="V1191" s="45"/>
      <c r="W1191" s="45"/>
      <c r="X1191" s="45"/>
      <c r="Y1191" s="45"/>
    </row>
    <row r="1192" spans="1:25" s="42" customFormat="1" x14ac:dyDescent="0.3">
      <c r="A1192" s="122"/>
      <c r="B1192" s="122"/>
      <c r="C1192" s="46"/>
      <c r="D1192" s="121"/>
      <c r="E1192" s="107"/>
      <c r="F1192" s="46"/>
      <c r="G1192" s="121"/>
      <c r="H1192" s="107"/>
      <c r="I1192" s="46"/>
      <c r="J1192" s="121"/>
      <c r="K1192" s="107"/>
      <c r="L1192" s="46"/>
      <c r="M1192" s="121"/>
      <c r="N1192" s="107"/>
      <c r="O1192" s="46"/>
      <c r="P1192" s="121"/>
      <c r="Q1192" s="107"/>
      <c r="R1192" s="46"/>
      <c r="S1192" s="107"/>
      <c r="V1192" s="45"/>
      <c r="W1192" s="45"/>
      <c r="X1192" s="45"/>
      <c r="Y1192" s="45"/>
    </row>
    <row r="1193" spans="1:25" s="42" customFormat="1" x14ac:dyDescent="0.3">
      <c r="A1193" s="122"/>
      <c r="B1193" s="122"/>
      <c r="C1193" s="46"/>
      <c r="D1193" s="121"/>
      <c r="E1193" s="107"/>
      <c r="F1193" s="46"/>
      <c r="G1193" s="121"/>
      <c r="H1193" s="107"/>
      <c r="I1193" s="46"/>
      <c r="J1193" s="121"/>
      <c r="K1193" s="107"/>
      <c r="L1193" s="46"/>
      <c r="M1193" s="121"/>
      <c r="N1193" s="107"/>
      <c r="O1193" s="46"/>
      <c r="P1193" s="121"/>
      <c r="Q1193" s="107"/>
      <c r="R1193" s="46"/>
      <c r="S1193" s="107"/>
      <c r="V1193" s="45"/>
      <c r="W1193" s="45"/>
      <c r="X1193" s="45"/>
      <c r="Y1193" s="45"/>
    </row>
    <row r="1194" spans="1:25" s="42" customFormat="1" x14ac:dyDescent="0.3">
      <c r="A1194" s="122"/>
      <c r="B1194" s="122"/>
      <c r="C1194" s="46"/>
      <c r="D1194" s="121"/>
      <c r="E1194" s="107"/>
      <c r="F1194" s="46"/>
      <c r="G1194" s="121"/>
      <c r="H1194" s="107"/>
      <c r="I1194" s="46"/>
      <c r="J1194" s="121"/>
      <c r="K1194" s="107"/>
      <c r="L1194" s="46"/>
      <c r="M1194" s="121"/>
      <c r="N1194" s="107"/>
      <c r="O1194" s="46"/>
      <c r="P1194" s="121"/>
      <c r="Q1194" s="107"/>
      <c r="R1194" s="46"/>
      <c r="S1194" s="107"/>
      <c r="V1194" s="45"/>
      <c r="W1194" s="45"/>
      <c r="X1194" s="45"/>
      <c r="Y1194" s="45"/>
    </row>
    <row r="1195" spans="1:25" s="42" customFormat="1" x14ac:dyDescent="0.3">
      <c r="A1195" s="53"/>
      <c r="B1195" s="53"/>
      <c r="C1195" s="46"/>
      <c r="D1195" s="46"/>
      <c r="E1195" s="46"/>
      <c r="F1195" s="46"/>
      <c r="G1195" s="46"/>
      <c r="H1195" s="46"/>
      <c r="I1195" s="46"/>
      <c r="J1195" s="46"/>
      <c r="K1195" s="46"/>
      <c r="L1195" s="46"/>
      <c r="M1195" s="46"/>
      <c r="N1195" s="46"/>
      <c r="O1195" s="46"/>
      <c r="P1195" s="46"/>
      <c r="Q1195" s="46"/>
      <c r="R1195" s="46"/>
      <c r="S1195" s="46"/>
      <c r="V1195" s="45"/>
      <c r="W1195" s="45"/>
      <c r="X1195" s="45"/>
      <c r="Y1195" s="45"/>
    </row>
    <row r="1196" spans="1:25" s="42" customFormat="1" x14ac:dyDescent="0.3">
      <c r="A1196" s="122" t="s">
        <v>4326</v>
      </c>
      <c r="B1196" s="122"/>
      <c r="C1196" s="46"/>
      <c r="D1196" s="121">
        <v>2</v>
      </c>
      <c r="E1196" s="107">
        <v>4.5989338600000007</v>
      </c>
      <c r="F1196" s="46"/>
      <c r="G1196" s="121">
        <v>6</v>
      </c>
      <c r="H1196" s="107">
        <v>7.2291887809523808E-2</v>
      </c>
      <c r="I1196" s="46"/>
      <c r="J1196" s="121">
        <v>8</v>
      </c>
      <c r="K1196" s="107">
        <v>4.9560000000000004</v>
      </c>
      <c r="L1196" s="46"/>
      <c r="M1196" s="121">
        <v>1</v>
      </c>
      <c r="N1196" s="107">
        <v>11.431340800000001</v>
      </c>
      <c r="O1196" s="46"/>
      <c r="P1196" s="121">
        <v>0</v>
      </c>
      <c r="Q1196" s="107">
        <v>0</v>
      </c>
      <c r="R1196" s="46"/>
      <c r="S1196" s="107">
        <f>E1196+H1196+K1196+N1196+Q1196</f>
        <v>21.058566547809527</v>
      </c>
      <c r="V1196" s="45"/>
      <c r="W1196" s="45"/>
      <c r="X1196" s="45"/>
      <c r="Y1196" s="45"/>
    </row>
    <row r="1197" spans="1:25" s="42" customFormat="1" x14ac:dyDescent="0.3">
      <c r="A1197" s="122"/>
      <c r="B1197" s="122"/>
      <c r="C1197" s="46"/>
      <c r="D1197" s="121"/>
      <c r="E1197" s="107"/>
      <c r="F1197" s="46"/>
      <c r="G1197" s="121"/>
      <c r="H1197" s="107"/>
      <c r="I1197" s="46"/>
      <c r="J1197" s="121"/>
      <c r="K1197" s="107"/>
      <c r="L1197" s="46"/>
      <c r="M1197" s="121"/>
      <c r="N1197" s="107"/>
      <c r="O1197" s="46"/>
      <c r="P1197" s="121"/>
      <c r="Q1197" s="107"/>
      <c r="R1197" s="46"/>
      <c r="S1197" s="107"/>
      <c r="V1197" s="45"/>
      <c r="W1197" s="45"/>
      <c r="X1197" s="45"/>
      <c r="Y1197" s="45"/>
    </row>
    <row r="1198" spans="1:25" s="42" customFormat="1" x14ac:dyDescent="0.3">
      <c r="A1198" s="122"/>
      <c r="B1198" s="122"/>
      <c r="C1198" s="46"/>
      <c r="D1198" s="121"/>
      <c r="E1198" s="107"/>
      <c r="F1198" s="46"/>
      <c r="G1198" s="121"/>
      <c r="H1198" s="107"/>
      <c r="I1198" s="46"/>
      <c r="J1198" s="121"/>
      <c r="K1198" s="107"/>
      <c r="L1198" s="46"/>
      <c r="M1198" s="121"/>
      <c r="N1198" s="107"/>
      <c r="O1198" s="46"/>
      <c r="P1198" s="121"/>
      <c r="Q1198" s="107"/>
      <c r="R1198" s="46"/>
      <c r="S1198" s="107"/>
      <c r="V1198" s="45"/>
      <c r="W1198" s="45"/>
      <c r="X1198" s="45"/>
      <c r="Y1198" s="45"/>
    </row>
    <row r="1199" spans="1:25" s="42" customFormat="1" x14ac:dyDescent="0.3">
      <c r="A1199" s="122"/>
      <c r="B1199" s="122"/>
      <c r="C1199" s="46"/>
      <c r="D1199" s="121"/>
      <c r="E1199" s="107"/>
      <c r="F1199" s="46"/>
      <c r="G1199" s="121"/>
      <c r="H1199" s="107"/>
      <c r="I1199" s="46"/>
      <c r="J1199" s="121"/>
      <c r="K1199" s="107"/>
      <c r="L1199" s="46"/>
      <c r="M1199" s="121"/>
      <c r="N1199" s="107"/>
      <c r="O1199" s="46"/>
      <c r="P1199" s="121"/>
      <c r="Q1199" s="107"/>
      <c r="R1199" s="46"/>
      <c r="S1199" s="107"/>
      <c r="V1199" s="45"/>
      <c r="W1199" s="45"/>
      <c r="X1199" s="45"/>
      <c r="Y1199" s="45"/>
    </row>
    <row r="1200" spans="1:25" s="42" customFormat="1" x14ac:dyDescent="0.3">
      <c r="A1200" s="122"/>
      <c r="B1200" s="122"/>
      <c r="C1200" s="46"/>
      <c r="D1200" s="121"/>
      <c r="E1200" s="107"/>
      <c r="F1200" s="46"/>
      <c r="G1200" s="121"/>
      <c r="H1200" s="107"/>
      <c r="I1200" s="46"/>
      <c r="J1200" s="121"/>
      <c r="K1200" s="107"/>
      <c r="L1200" s="46"/>
      <c r="M1200" s="121"/>
      <c r="N1200" s="107"/>
      <c r="O1200" s="46"/>
      <c r="P1200" s="121"/>
      <c r="Q1200" s="107"/>
      <c r="R1200" s="46"/>
      <c r="S1200" s="107"/>
      <c r="V1200" s="45"/>
      <c r="W1200" s="45"/>
      <c r="X1200" s="45"/>
      <c r="Y1200" s="45"/>
    </row>
    <row r="1201" spans="1:25" s="42" customFormat="1" x14ac:dyDescent="0.3">
      <c r="A1201" s="46"/>
      <c r="B1201" s="46"/>
      <c r="C1201" s="46"/>
      <c r="D1201" s="46"/>
      <c r="E1201" s="46"/>
      <c r="F1201" s="46"/>
      <c r="G1201" s="46"/>
      <c r="H1201" s="46"/>
      <c r="I1201" s="46"/>
      <c r="J1201" s="46"/>
      <c r="K1201" s="46"/>
      <c r="L1201" s="46"/>
      <c r="M1201" s="46"/>
      <c r="N1201" s="46"/>
      <c r="O1201" s="46"/>
      <c r="P1201" s="46"/>
      <c r="Q1201" s="46"/>
      <c r="R1201" s="46"/>
      <c r="S1201" s="46"/>
      <c r="V1201" s="45"/>
      <c r="W1201" s="45"/>
      <c r="X1201" s="45"/>
      <c r="Y1201" s="45"/>
    </row>
    <row r="1202" spans="1:25" s="42" customFormat="1" ht="15" customHeight="1" x14ac:dyDescent="0.3">
      <c r="A1202" s="105" t="s">
        <v>4327</v>
      </c>
      <c r="B1202" s="105"/>
      <c r="C1202" s="46"/>
      <c r="D1202" s="111" t="s">
        <v>4369</v>
      </c>
      <c r="E1202" s="112"/>
      <c r="F1202" s="112"/>
      <c r="G1202" s="112"/>
      <c r="H1202" s="112"/>
      <c r="I1202" s="112"/>
      <c r="J1202" s="112"/>
      <c r="K1202" s="112"/>
      <c r="L1202" s="112"/>
      <c r="M1202" s="112"/>
      <c r="N1202" s="112"/>
      <c r="O1202" s="112"/>
      <c r="P1202" s="112"/>
      <c r="Q1202" s="113"/>
      <c r="R1202" s="46"/>
      <c r="S1202" s="107">
        <v>13.324999999999999</v>
      </c>
      <c r="V1202" s="45"/>
      <c r="W1202" s="45"/>
      <c r="X1202" s="45"/>
      <c r="Y1202" s="45"/>
    </row>
    <row r="1203" spans="1:25" s="42" customFormat="1" ht="15" customHeight="1" x14ac:dyDescent="0.3">
      <c r="A1203" s="105"/>
      <c r="B1203" s="105"/>
      <c r="C1203" s="46"/>
      <c r="D1203" s="114"/>
      <c r="E1203" s="115"/>
      <c r="F1203" s="115"/>
      <c r="G1203" s="115"/>
      <c r="H1203" s="115"/>
      <c r="I1203" s="115"/>
      <c r="J1203" s="115"/>
      <c r="K1203" s="115"/>
      <c r="L1203" s="115"/>
      <c r="M1203" s="115"/>
      <c r="N1203" s="115"/>
      <c r="O1203" s="115"/>
      <c r="P1203" s="115"/>
      <c r="Q1203" s="116"/>
      <c r="R1203" s="46"/>
      <c r="S1203" s="107"/>
      <c r="V1203" s="45"/>
      <c r="W1203" s="45"/>
      <c r="X1203" s="45"/>
      <c r="Y1203" s="45"/>
    </row>
    <row r="1204" spans="1:25" s="42" customFormat="1" ht="15" customHeight="1" x14ac:dyDescent="0.3">
      <c r="A1204" s="105"/>
      <c r="B1204" s="105"/>
      <c r="C1204" s="46"/>
      <c r="D1204" s="114"/>
      <c r="E1204" s="115"/>
      <c r="F1204" s="115"/>
      <c r="G1204" s="115"/>
      <c r="H1204" s="115"/>
      <c r="I1204" s="115"/>
      <c r="J1204" s="115"/>
      <c r="K1204" s="115"/>
      <c r="L1204" s="115"/>
      <c r="M1204" s="115"/>
      <c r="N1204" s="115"/>
      <c r="O1204" s="115"/>
      <c r="P1204" s="115"/>
      <c r="Q1204" s="116"/>
      <c r="R1204" s="46"/>
      <c r="S1204" s="107"/>
      <c r="V1204" s="45"/>
      <c r="W1204" s="45"/>
      <c r="X1204" s="45"/>
      <c r="Y1204" s="45"/>
    </row>
    <row r="1205" spans="1:25" s="42" customFormat="1" ht="15" customHeight="1" x14ac:dyDescent="0.3">
      <c r="A1205" s="105"/>
      <c r="B1205" s="105"/>
      <c r="C1205" s="46"/>
      <c r="D1205" s="114"/>
      <c r="E1205" s="115"/>
      <c r="F1205" s="115"/>
      <c r="G1205" s="115"/>
      <c r="H1205" s="115"/>
      <c r="I1205" s="115"/>
      <c r="J1205" s="115"/>
      <c r="K1205" s="115"/>
      <c r="L1205" s="115"/>
      <c r="M1205" s="115"/>
      <c r="N1205" s="115"/>
      <c r="O1205" s="115"/>
      <c r="P1205" s="115"/>
      <c r="Q1205" s="116"/>
      <c r="R1205" s="46"/>
      <c r="S1205" s="107"/>
      <c r="V1205" s="45"/>
      <c r="W1205" s="45"/>
      <c r="X1205" s="45"/>
      <c r="Y1205" s="45"/>
    </row>
    <row r="1206" spans="1:25" s="42" customFormat="1" ht="15" customHeight="1" x14ac:dyDescent="0.3">
      <c r="A1206" s="105"/>
      <c r="B1206" s="105"/>
      <c r="C1206" s="46"/>
      <c r="D1206" s="117"/>
      <c r="E1206" s="118"/>
      <c r="F1206" s="118"/>
      <c r="G1206" s="118"/>
      <c r="H1206" s="118"/>
      <c r="I1206" s="118"/>
      <c r="J1206" s="118"/>
      <c r="K1206" s="118"/>
      <c r="L1206" s="118"/>
      <c r="M1206" s="118"/>
      <c r="N1206" s="118"/>
      <c r="O1206" s="118"/>
      <c r="P1206" s="118"/>
      <c r="Q1206" s="119"/>
      <c r="R1206" s="46"/>
      <c r="S1206" s="107"/>
      <c r="V1206" s="45"/>
      <c r="W1206" s="45"/>
      <c r="X1206" s="45"/>
      <c r="Y1206" s="45"/>
    </row>
    <row r="1207" spans="1:25" s="42" customFormat="1" x14ac:dyDescent="0.3">
      <c r="A1207" s="54"/>
      <c r="B1207" s="54"/>
      <c r="C1207" s="46"/>
      <c r="D1207" s="55"/>
      <c r="E1207" s="55"/>
      <c r="F1207" s="55"/>
      <c r="G1207" s="55"/>
      <c r="H1207" s="55"/>
      <c r="I1207" s="55"/>
      <c r="J1207" s="55"/>
      <c r="K1207" s="55"/>
      <c r="L1207" s="55"/>
      <c r="M1207" s="55"/>
      <c r="N1207" s="55"/>
      <c r="O1207" s="55"/>
      <c r="P1207" s="55"/>
      <c r="Q1207" s="55"/>
      <c r="R1207" s="46"/>
      <c r="S1207" s="56"/>
      <c r="V1207" s="45"/>
      <c r="W1207" s="45"/>
      <c r="X1207" s="45"/>
      <c r="Y1207" s="45"/>
    </row>
    <row r="1208" spans="1:25" s="42" customFormat="1" ht="15" customHeight="1" x14ac:dyDescent="0.3">
      <c r="A1208" s="105" t="s">
        <v>4328</v>
      </c>
      <c r="B1208" s="105"/>
      <c r="C1208" s="46"/>
      <c r="D1208" s="120" t="s">
        <v>4329</v>
      </c>
      <c r="E1208" s="120"/>
      <c r="F1208" s="120"/>
      <c r="G1208" s="120"/>
      <c r="H1208" s="120"/>
      <c r="I1208" s="120"/>
      <c r="J1208" s="120"/>
      <c r="K1208" s="120"/>
      <c r="L1208" s="120"/>
      <c r="M1208" s="120"/>
      <c r="N1208" s="120"/>
      <c r="O1208" s="120"/>
      <c r="P1208" s="120"/>
      <c r="Q1208" s="120"/>
      <c r="R1208" s="46"/>
      <c r="S1208" s="107">
        <v>1.5526882500000001</v>
      </c>
      <c r="V1208" s="45"/>
      <c r="W1208" s="45"/>
      <c r="X1208" s="45"/>
      <c r="Y1208" s="45"/>
    </row>
    <row r="1209" spans="1:25" s="42" customFormat="1" ht="15" customHeight="1" x14ac:dyDescent="0.3">
      <c r="A1209" s="105"/>
      <c r="B1209" s="105"/>
      <c r="C1209" s="46"/>
      <c r="D1209" s="120"/>
      <c r="E1209" s="120"/>
      <c r="F1209" s="120"/>
      <c r="G1209" s="120"/>
      <c r="H1209" s="120"/>
      <c r="I1209" s="120"/>
      <c r="J1209" s="120"/>
      <c r="K1209" s="120"/>
      <c r="L1209" s="120"/>
      <c r="M1209" s="120"/>
      <c r="N1209" s="120"/>
      <c r="O1209" s="120"/>
      <c r="P1209" s="120"/>
      <c r="Q1209" s="120"/>
      <c r="R1209" s="46"/>
      <c r="S1209" s="107"/>
      <c r="V1209" s="45"/>
      <c r="W1209" s="45"/>
      <c r="X1209" s="45"/>
      <c r="Y1209" s="45"/>
    </row>
    <row r="1210" spans="1:25" s="42" customFormat="1" ht="15" customHeight="1" x14ac:dyDescent="0.3">
      <c r="A1210" s="105"/>
      <c r="B1210" s="105"/>
      <c r="C1210" s="46"/>
      <c r="D1210" s="120"/>
      <c r="E1210" s="120"/>
      <c r="F1210" s="120"/>
      <c r="G1210" s="120"/>
      <c r="H1210" s="120"/>
      <c r="I1210" s="120"/>
      <c r="J1210" s="120"/>
      <c r="K1210" s="120"/>
      <c r="L1210" s="120"/>
      <c r="M1210" s="120"/>
      <c r="N1210" s="120"/>
      <c r="O1210" s="120"/>
      <c r="P1210" s="120"/>
      <c r="Q1210" s="120"/>
      <c r="R1210" s="46"/>
      <c r="S1210" s="107"/>
      <c r="V1210" s="45"/>
      <c r="W1210" s="45"/>
      <c r="X1210" s="45"/>
      <c r="Y1210" s="45"/>
    </row>
    <row r="1211" spans="1:25" s="42" customFormat="1" ht="15" customHeight="1" x14ac:dyDescent="0.3">
      <c r="A1211" s="105"/>
      <c r="B1211" s="105"/>
      <c r="C1211" s="46"/>
      <c r="D1211" s="120"/>
      <c r="E1211" s="120"/>
      <c r="F1211" s="120"/>
      <c r="G1211" s="120"/>
      <c r="H1211" s="120"/>
      <c r="I1211" s="120"/>
      <c r="J1211" s="120"/>
      <c r="K1211" s="120"/>
      <c r="L1211" s="120"/>
      <c r="M1211" s="120"/>
      <c r="N1211" s="120"/>
      <c r="O1211" s="120"/>
      <c r="P1211" s="120"/>
      <c r="Q1211" s="120"/>
      <c r="R1211" s="46"/>
      <c r="S1211" s="107"/>
      <c r="V1211" s="45"/>
      <c r="W1211" s="45"/>
      <c r="X1211" s="45"/>
      <c r="Y1211" s="45"/>
    </row>
    <row r="1212" spans="1:25" s="42" customFormat="1" ht="15" customHeight="1" x14ac:dyDescent="0.3">
      <c r="A1212" s="105"/>
      <c r="B1212" s="105"/>
      <c r="C1212" s="46"/>
      <c r="D1212" s="120"/>
      <c r="E1212" s="120"/>
      <c r="F1212" s="120"/>
      <c r="G1212" s="120"/>
      <c r="H1212" s="120"/>
      <c r="I1212" s="120"/>
      <c r="J1212" s="120"/>
      <c r="K1212" s="120"/>
      <c r="L1212" s="120"/>
      <c r="M1212" s="120"/>
      <c r="N1212" s="120"/>
      <c r="O1212" s="120"/>
      <c r="P1212" s="120"/>
      <c r="Q1212" s="120"/>
      <c r="R1212" s="46"/>
      <c r="S1212" s="107"/>
      <c r="V1212" s="45"/>
      <c r="W1212" s="45"/>
      <c r="X1212" s="45"/>
      <c r="Y1212" s="45"/>
    </row>
    <row r="1213" spans="1:25" s="42" customFormat="1" x14ac:dyDescent="0.3">
      <c r="A1213" s="46"/>
      <c r="B1213" s="46"/>
      <c r="C1213" s="46"/>
      <c r="D1213" s="46"/>
      <c r="E1213" s="46"/>
      <c r="F1213" s="46"/>
      <c r="G1213" s="46"/>
      <c r="H1213" s="46"/>
      <c r="I1213" s="46"/>
      <c r="J1213" s="46"/>
      <c r="K1213" s="46"/>
      <c r="L1213" s="46"/>
      <c r="M1213" s="46"/>
      <c r="N1213" s="46"/>
      <c r="O1213" s="46"/>
      <c r="P1213" s="46"/>
      <c r="Q1213" s="46"/>
      <c r="R1213" s="46"/>
      <c r="S1213" s="46"/>
      <c r="V1213" s="45"/>
      <c r="W1213" s="45"/>
      <c r="X1213" s="45"/>
      <c r="Y1213" s="45"/>
    </row>
    <row r="1214" spans="1:25" s="42" customFormat="1" x14ac:dyDescent="0.3">
      <c r="A1214" s="105" t="s">
        <v>4330</v>
      </c>
      <c r="B1214" s="105"/>
      <c r="C1214" s="46"/>
      <c r="D1214" s="106" t="s">
        <v>4331</v>
      </c>
      <c r="E1214" s="106"/>
      <c r="F1214" s="106"/>
      <c r="G1214" s="106"/>
      <c r="H1214" s="106"/>
      <c r="I1214" s="106"/>
      <c r="J1214" s="106"/>
      <c r="K1214" s="106"/>
      <c r="L1214" s="106"/>
      <c r="M1214" s="106"/>
      <c r="N1214" s="106"/>
      <c r="O1214" s="106"/>
      <c r="P1214" s="106"/>
      <c r="Q1214" s="106"/>
      <c r="R1214" s="46"/>
      <c r="S1214" s="107">
        <v>19.730788305021154</v>
      </c>
      <c r="V1214" s="45"/>
      <c r="W1214" s="45"/>
      <c r="X1214" s="45"/>
      <c r="Y1214" s="45"/>
    </row>
    <row r="1215" spans="1:25" s="42" customFormat="1" x14ac:dyDescent="0.3">
      <c r="A1215" s="105"/>
      <c r="B1215" s="105"/>
      <c r="C1215" s="46"/>
      <c r="D1215" s="106"/>
      <c r="E1215" s="106"/>
      <c r="F1215" s="106"/>
      <c r="G1215" s="106"/>
      <c r="H1215" s="106"/>
      <c r="I1215" s="106"/>
      <c r="J1215" s="106"/>
      <c r="K1215" s="106"/>
      <c r="L1215" s="106"/>
      <c r="M1215" s="106"/>
      <c r="N1215" s="106"/>
      <c r="O1215" s="106"/>
      <c r="P1215" s="106"/>
      <c r="Q1215" s="106"/>
      <c r="R1215" s="46"/>
      <c r="S1215" s="107"/>
      <c r="V1215" s="45"/>
      <c r="W1215" s="45"/>
      <c r="X1215" s="45"/>
      <c r="Y1215" s="45"/>
    </row>
    <row r="1216" spans="1:25" s="42" customFormat="1" x14ac:dyDescent="0.3">
      <c r="A1216" s="105"/>
      <c r="B1216" s="105"/>
      <c r="C1216" s="46"/>
      <c r="D1216" s="106"/>
      <c r="E1216" s="106"/>
      <c r="F1216" s="106"/>
      <c r="G1216" s="106"/>
      <c r="H1216" s="106"/>
      <c r="I1216" s="106"/>
      <c r="J1216" s="106"/>
      <c r="K1216" s="106"/>
      <c r="L1216" s="106"/>
      <c r="M1216" s="106"/>
      <c r="N1216" s="106"/>
      <c r="O1216" s="106"/>
      <c r="P1216" s="106"/>
      <c r="Q1216" s="106"/>
      <c r="R1216" s="46"/>
      <c r="S1216" s="107"/>
      <c r="V1216" s="45"/>
      <c r="W1216" s="45"/>
      <c r="X1216" s="45"/>
      <c r="Y1216" s="45"/>
    </row>
    <row r="1217" spans="1:25" s="42" customFormat="1" x14ac:dyDescent="0.3">
      <c r="A1217" s="105"/>
      <c r="B1217" s="105"/>
      <c r="C1217" s="46"/>
      <c r="D1217" s="106"/>
      <c r="E1217" s="106"/>
      <c r="F1217" s="106"/>
      <c r="G1217" s="106"/>
      <c r="H1217" s="106"/>
      <c r="I1217" s="106"/>
      <c r="J1217" s="106"/>
      <c r="K1217" s="106"/>
      <c r="L1217" s="106"/>
      <c r="M1217" s="106"/>
      <c r="N1217" s="106"/>
      <c r="O1217" s="106"/>
      <c r="P1217" s="106"/>
      <c r="Q1217" s="106"/>
      <c r="R1217" s="46"/>
      <c r="S1217" s="107"/>
      <c r="V1217" s="45"/>
      <c r="W1217" s="45"/>
      <c r="X1217" s="45"/>
      <c r="Y1217" s="45"/>
    </row>
    <row r="1218" spans="1:25" s="42" customFormat="1" x14ac:dyDescent="0.3">
      <c r="A1218" s="105"/>
      <c r="B1218" s="105"/>
      <c r="C1218" s="46"/>
      <c r="D1218" s="106"/>
      <c r="E1218" s="106"/>
      <c r="F1218" s="106"/>
      <c r="G1218" s="106"/>
      <c r="H1218" s="106"/>
      <c r="I1218" s="106"/>
      <c r="J1218" s="106"/>
      <c r="K1218" s="106"/>
      <c r="L1218" s="106"/>
      <c r="M1218" s="106"/>
      <c r="N1218" s="106"/>
      <c r="O1218" s="106"/>
      <c r="P1218" s="106"/>
      <c r="Q1218" s="106"/>
      <c r="R1218" s="46"/>
      <c r="S1218" s="107"/>
      <c r="V1218" s="45"/>
      <c r="W1218" s="45"/>
      <c r="X1218" s="45"/>
      <c r="Y1218" s="45"/>
    </row>
    <row r="1219" spans="1:25" s="42" customFormat="1" x14ac:dyDescent="0.3">
      <c r="A1219" s="46"/>
      <c r="B1219" s="46"/>
      <c r="C1219" s="46"/>
      <c r="D1219" s="46"/>
      <c r="E1219" s="46"/>
      <c r="F1219" s="46"/>
      <c r="G1219" s="46"/>
      <c r="H1219" s="46"/>
      <c r="I1219" s="46"/>
      <c r="J1219" s="46"/>
      <c r="K1219" s="46"/>
      <c r="L1219" s="46"/>
      <c r="M1219" s="46"/>
      <c r="N1219" s="46"/>
      <c r="O1219" s="46"/>
      <c r="P1219" s="46"/>
      <c r="Q1219" s="46"/>
      <c r="R1219" s="46"/>
      <c r="S1219" s="46"/>
      <c r="V1219" s="45"/>
      <c r="W1219" s="45"/>
      <c r="X1219" s="45"/>
      <c r="Y1219" s="45"/>
    </row>
    <row r="1220" spans="1:25" s="42" customFormat="1" ht="35.1" customHeight="1" x14ac:dyDescent="0.3">
      <c r="N1220" s="108" t="s">
        <v>4332</v>
      </c>
      <c r="O1220" s="109"/>
      <c r="P1220" s="109"/>
      <c r="Q1220" s="110"/>
      <c r="S1220" s="57">
        <f>+D1190+D1196+G1190+G1196+J1190+J1196+M1190+M1196+P1190+P1196</f>
        <v>78</v>
      </c>
      <c r="V1220" s="45"/>
      <c r="W1220" s="45"/>
      <c r="X1220" s="45"/>
      <c r="Y1220" s="45"/>
    </row>
    <row r="1221" spans="1:25" s="42" customFormat="1" ht="15" customHeight="1" x14ac:dyDescent="0.3">
      <c r="N1221" s="58"/>
      <c r="O1221" s="58"/>
      <c r="P1221" s="58"/>
      <c r="Q1221" s="58"/>
      <c r="S1221" s="58"/>
      <c r="V1221" s="45"/>
      <c r="W1221" s="45"/>
      <c r="X1221" s="45"/>
      <c r="Y1221" s="45"/>
    </row>
    <row r="1222" spans="1:25" s="42" customFormat="1" ht="25.5" customHeight="1" x14ac:dyDescent="0.3">
      <c r="A1222" s="45"/>
      <c r="B1222" s="45"/>
      <c r="D1222" s="45"/>
      <c r="E1222" s="45"/>
      <c r="G1222" s="45"/>
      <c r="H1222" s="45"/>
      <c r="J1222" s="45"/>
      <c r="K1222" s="45"/>
      <c r="M1222" s="45"/>
      <c r="N1222" s="108" t="s">
        <v>4333</v>
      </c>
      <c r="O1222" s="109"/>
      <c r="P1222" s="109"/>
      <c r="Q1222" s="110"/>
      <c r="S1222" s="59">
        <f>+S1214+S1202+S1196+S1190+S1208</f>
        <v>89.794872353087229</v>
      </c>
      <c r="V1222" s="45"/>
      <c r="W1222" s="45"/>
      <c r="X1222" s="45"/>
      <c r="Y1222" s="45"/>
    </row>
  </sheetData>
  <mergeCells count="1032">
    <mergeCell ref="M17:M21"/>
    <mergeCell ref="N17:N21"/>
    <mergeCell ref="P17:P21"/>
    <mergeCell ref="Q17:Q21"/>
    <mergeCell ref="S17:S21"/>
    <mergeCell ref="A23:B27"/>
    <mergeCell ref="D23:D27"/>
    <mergeCell ref="E23:E27"/>
    <mergeCell ref="G23:G27"/>
    <mergeCell ref="H23:H27"/>
    <mergeCell ref="S11:S13"/>
    <mergeCell ref="A14:A15"/>
    <mergeCell ref="B14:B15"/>
    <mergeCell ref="A17:B21"/>
    <mergeCell ref="D17:D21"/>
    <mergeCell ref="E17:E21"/>
    <mergeCell ref="G17:G21"/>
    <mergeCell ref="H17:H21"/>
    <mergeCell ref="J17:J21"/>
    <mergeCell ref="K17:K21"/>
    <mergeCell ref="D11:E13"/>
    <mergeCell ref="G11:H13"/>
    <mergeCell ref="J11:K13"/>
    <mergeCell ref="M11:N13"/>
    <mergeCell ref="P11:Q13"/>
    <mergeCell ref="A41:B45"/>
    <mergeCell ref="D41:Q45"/>
    <mergeCell ref="S41:S45"/>
    <mergeCell ref="N47:Q47"/>
    <mergeCell ref="N49:Q49"/>
    <mergeCell ref="D62:E64"/>
    <mergeCell ref="G62:H64"/>
    <mergeCell ref="J62:K64"/>
    <mergeCell ref="M62:N64"/>
    <mergeCell ref="P62:Q64"/>
    <mergeCell ref="S23:S27"/>
    <mergeCell ref="A29:B33"/>
    <mergeCell ref="D29:Q33"/>
    <mergeCell ref="S29:S33"/>
    <mergeCell ref="A35:B39"/>
    <mergeCell ref="D35:Q39"/>
    <mergeCell ref="S35:S39"/>
    <mergeCell ref="J23:J27"/>
    <mergeCell ref="K23:K27"/>
    <mergeCell ref="M23:M27"/>
    <mergeCell ref="N23:N27"/>
    <mergeCell ref="P23:P27"/>
    <mergeCell ref="Q23:Q27"/>
    <mergeCell ref="M68:M72"/>
    <mergeCell ref="N68:N72"/>
    <mergeCell ref="P68:P72"/>
    <mergeCell ref="Q68:Q72"/>
    <mergeCell ref="S68:S72"/>
    <mergeCell ref="A74:B78"/>
    <mergeCell ref="D74:D78"/>
    <mergeCell ref="E74:E78"/>
    <mergeCell ref="G74:G78"/>
    <mergeCell ref="H74:H78"/>
    <mergeCell ref="S62:S64"/>
    <mergeCell ref="A65:A66"/>
    <mergeCell ref="B65:B66"/>
    <mergeCell ref="A68:B72"/>
    <mergeCell ref="D68:D72"/>
    <mergeCell ref="E68:E72"/>
    <mergeCell ref="G68:G72"/>
    <mergeCell ref="H68:H72"/>
    <mergeCell ref="J68:J72"/>
    <mergeCell ref="K68:K72"/>
    <mergeCell ref="A92:B96"/>
    <mergeCell ref="D92:Q96"/>
    <mergeCell ref="S92:S96"/>
    <mergeCell ref="N98:Q98"/>
    <mergeCell ref="N100:Q100"/>
    <mergeCell ref="D113:E115"/>
    <mergeCell ref="G113:H115"/>
    <mergeCell ref="J113:K115"/>
    <mergeCell ref="M113:N115"/>
    <mergeCell ref="P113:Q115"/>
    <mergeCell ref="S74:S78"/>
    <mergeCell ref="A80:B84"/>
    <mergeCell ref="D80:Q84"/>
    <mergeCell ref="S80:S84"/>
    <mergeCell ref="A86:B90"/>
    <mergeCell ref="D86:Q90"/>
    <mergeCell ref="S86:S90"/>
    <mergeCell ref="J74:J78"/>
    <mergeCell ref="K74:K78"/>
    <mergeCell ref="M74:M78"/>
    <mergeCell ref="N74:N78"/>
    <mergeCell ref="P74:P78"/>
    <mergeCell ref="Q74:Q78"/>
    <mergeCell ref="M119:M123"/>
    <mergeCell ref="N119:N123"/>
    <mergeCell ref="P119:P123"/>
    <mergeCell ref="Q119:Q123"/>
    <mergeCell ref="S119:S123"/>
    <mergeCell ref="A125:B129"/>
    <mergeCell ref="D125:D129"/>
    <mergeCell ref="E125:E129"/>
    <mergeCell ref="G125:G129"/>
    <mergeCell ref="H125:H129"/>
    <mergeCell ref="S113:S115"/>
    <mergeCell ref="A116:A117"/>
    <mergeCell ref="B116:B117"/>
    <mergeCell ref="A119:B123"/>
    <mergeCell ref="D119:D123"/>
    <mergeCell ref="E119:E123"/>
    <mergeCell ref="G119:G123"/>
    <mergeCell ref="H119:H123"/>
    <mergeCell ref="J119:J123"/>
    <mergeCell ref="K119:K123"/>
    <mergeCell ref="A143:B147"/>
    <mergeCell ref="D143:Q147"/>
    <mergeCell ref="S143:S147"/>
    <mergeCell ref="N149:Q149"/>
    <mergeCell ref="N151:Q151"/>
    <mergeCell ref="D164:E166"/>
    <mergeCell ref="G164:H166"/>
    <mergeCell ref="J164:K166"/>
    <mergeCell ref="M164:N166"/>
    <mergeCell ref="P164:Q166"/>
    <mergeCell ref="S125:S129"/>
    <mergeCell ref="A131:B135"/>
    <mergeCell ref="D131:Q135"/>
    <mergeCell ref="S131:S135"/>
    <mergeCell ref="A137:B141"/>
    <mergeCell ref="D137:Q141"/>
    <mergeCell ref="S137:S141"/>
    <mergeCell ref="J125:J129"/>
    <mergeCell ref="K125:K129"/>
    <mergeCell ref="M125:M129"/>
    <mergeCell ref="N125:N129"/>
    <mergeCell ref="P125:P129"/>
    <mergeCell ref="Q125:Q129"/>
    <mergeCell ref="M170:M174"/>
    <mergeCell ref="N170:N174"/>
    <mergeCell ref="P170:P174"/>
    <mergeCell ref="Q170:Q174"/>
    <mergeCell ref="S170:S174"/>
    <mergeCell ref="A176:B180"/>
    <mergeCell ref="D176:D180"/>
    <mergeCell ref="E176:E180"/>
    <mergeCell ref="G176:G180"/>
    <mergeCell ref="H176:H180"/>
    <mergeCell ref="S164:S166"/>
    <mergeCell ref="A167:A168"/>
    <mergeCell ref="B167:B168"/>
    <mergeCell ref="A170:B174"/>
    <mergeCell ref="D170:D174"/>
    <mergeCell ref="E170:E174"/>
    <mergeCell ref="G170:G174"/>
    <mergeCell ref="H170:H174"/>
    <mergeCell ref="J170:J174"/>
    <mergeCell ref="K170:K174"/>
    <mergeCell ref="A194:B198"/>
    <mergeCell ref="D194:Q198"/>
    <mergeCell ref="S194:S198"/>
    <mergeCell ref="N200:Q200"/>
    <mergeCell ref="N202:Q202"/>
    <mergeCell ref="D215:E217"/>
    <mergeCell ref="G215:H217"/>
    <mergeCell ref="J215:K217"/>
    <mergeCell ref="M215:N217"/>
    <mergeCell ref="P215:Q217"/>
    <mergeCell ref="S176:S180"/>
    <mergeCell ref="A182:B186"/>
    <mergeCell ref="D182:Q186"/>
    <mergeCell ref="S182:S186"/>
    <mergeCell ref="A188:B192"/>
    <mergeCell ref="D188:Q192"/>
    <mergeCell ref="S188:S192"/>
    <mergeCell ref="J176:J180"/>
    <mergeCell ref="K176:K180"/>
    <mergeCell ref="M176:M180"/>
    <mergeCell ref="N176:N180"/>
    <mergeCell ref="P176:P180"/>
    <mergeCell ref="Q176:Q180"/>
    <mergeCell ref="M221:M225"/>
    <mergeCell ref="N221:N225"/>
    <mergeCell ref="P221:P225"/>
    <mergeCell ref="Q221:Q225"/>
    <mergeCell ref="S221:S225"/>
    <mergeCell ref="A227:B231"/>
    <mergeCell ref="D227:D231"/>
    <mergeCell ref="E227:E231"/>
    <mergeCell ref="G227:G231"/>
    <mergeCell ref="H227:H231"/>
    <mergeCell ref="S215:S217"/>
    <mergeCell ref="A218:A219"/>
    <mergeCell ref="B218:B219"/>
    <mergeCell ref="A221:B225"/>
    <mergeCell ref="D221:D225"/>
    <mergeCell ref="E221:E225"/>
    <mergeCell ref="G221:G225"/>
    <mergeCell ref="H221:H225"/>
    <mergeCell ref="J221:J225"/>
    <mergeCell ref="K221:K225"/>
    <mergeCell ref="A245:B249"/>
    <mergeCell ref="D245:Q249"/>
    <mergeCell ref="S245:S249"/>
    <mergeCell ref="N251:Q251"/>
    <mergeCell ref="N253:Q253"/>
    <mergeCell ref="D266:E268"/>
    <mergeCell ref="G266:H268"/>
    <mergeCell ref="J266:K268"/>
    <mergeCell ref="M266:N268"/>
    <mergeCell ref="P266:Q268"/>
    <mergeCell ref="S227:S231"/>
    <mergeCell ref="A233:B237"/>
    <mergeCell ref="D233:Q237"/>
    <mergeCell ref="S233:S237"/>
    <mergeCell ref="A239:B243"/>
    <mergeCell ref="D239:Q243"/>
    <mergeCell ref="S239:S243"/>
    <mergeCell ref="J227:J231"/>
    <mergeCell ref="K227:K231"/>
    <mergeCell ref="M227:M231"/>
    <mergeCell ref="N227:N231"/>
    <mergeCell ref="P227:P231"/>
    <mergeCell ref="Q227:Q231"/>
    <mergeCell ref="M272:M276"/>
    <mergeCell ref="N272:N276"/>
    <mergeCell ref="P272:P276"/>
    <mergeCell ref="Q272:Q276"/>
    <mergeCell ref="S272:S276"/>
    <mergeCell ref="A278:B282"/>
    <mergeCell ref="D278:D282"/>
    <mergeCell ref="E278:E282"/>
    <mergeCell ref="G278:G282"/>
    <mergeCell ref="H278:H282"/>
    <mergeCell ref="S266:S268"/>
    <mergeCell ref="A269:A270"/>
    <mergeCell ref="B269:B270"/>
    <mergeCell ref="A272:B276"/>
    <mergeCell ref="D272:D276"/>
    <mergeCell ref="E272:E276"/>
    <mergeCell ref="G272:G276"/>
    <mergeCell ref="H272:H276"/>
    <mergeCell ref="J272:J276"/>
    <mergeCell ref="K272:K276"/>
    <mergeCell ref="A296:B300"/>
    <mergeCell ref="D296:Q300"/>
    <mergeCell ref="S296:S300"/>
    <mergeCell ref="N302:Q302"/>
    <mergeCell ref="N304:Q304"/>
    <mergeCell ref="D317:E319"/>
    <mergeCell ref="G317:H319"/>
    <mergeCell ref="J317:K319"/>
    <mergeCell ref="M317:N319"/>
    <mergeCell ref="P317:Q319"/>
    <mergeCell ref="S278:S282"/>
    <mergeCell ref="A284:B288"/>
    <mergeCell ref="D284:Q288"/>
    <mergeCell ref="S284:S288"/>
    <mergeCell ref="A290:B294"/>
    <mergeCell ref="D290:Q294"/>
    <mergeCell ref="S290:S294"/>
    <mergeCell ref="J278:J282"/>
    <mergeCell ref="K278:K282"/>
    <mergeCell ref="M278:M282"/>
    <mergeCell ref="N278:N282"/>
    <mergeCell ref="P278:P282"/>
    <mergeCell ref="Q278:Q282"/>
    <mergeCell ref="M323:M327"/>
    <mergeCell ref="N323:N327"/>
    <mergeCell ref="P323:P327"/>
    <mergeCell ref="Q323:Q327"/>
    <mergeCell ref="S323:S327"/>
    <mergeCell ref="A329:B333"/>
    <mergeCell ref="D329:D333"/>
    <mergeCell ref="E329:E333"/>
    <mergeCell ref="G329:G333"/>
    <mergeCell ref="H329:H333"/>
    <mergeCell ref="S317:S319"/>
    <mergeCell ref="A320:A321"/>
    <mergeCell ref="B320:B321"/>
    <mergeCell ref="A323:B327"/>
    <mergeCell ref="D323:D327"/>
    <mergeCell ref="E323:E327"/>
    <mergeCell ref="G323:G327"/>
    <mergeCell ref="H323:H327"/>
    <mergeCell ref="J323:J327"/>
    <mergeCell ref="K323:K327"/>
    <mergeCell ref="A347:B351"/>
    <mergeCell ref="D347:Q351"/>
    <mergeCell ref="S347:S351"/>
    <mergeCell ref="N353:Q353"/>
    <mergeCell ref="N355:Q355"/>
    <mergeCell ref="D368:E370"/>
    <mergeCell ref="G368:H370"/>
    <mergeCell ref="J368:K370"/>
    <mergeCell ref="M368:N370"/>
    <mergeCell ref="P368:Q370"/>
    <mergeCell ref="S329:S333"/>
    <mergeCell ref="A335:B339"/>
    <mergeCell ref="D335:Q339"/>
    <mergeCell ref="S335:S339"/>
    <mergeCell ref="A341:B345"/>
    <mergeCell ref="D341:Q345"/>
    <mergeCell ref="S341:S345"/>
    <mergeCell ref="J329:J333"/>
    <mergeCell ref="K329:K333"/>
    <mergeCell ref="M329:M333"/>
    <mergeCell ref="N329:N333"/>
    <mergeCell ref="P329:P333"/>
    <mergeCell ref="Q329:Q333"/>
    <mergeCell ref="M374:M378"/>
    <mergeCell ref="N374:N378"/>
    <mergeCell ref="P374:P378"/>
    <mergeCell ref="Q374:Q378"/>
    <mergeCell ref="S374:S378"/>
    <mergeCell ref="A380:B384"/>
    <mergeCell ref="D380:D384"/>
    <mergeCell ref="E380:E384"/>
    <mergeCell ref="G380:G384"/>
    <mergeCell ref="H380:H384"/>
    <mergeCell ref="S368:S370"/>
    <mergeCell ref="A371:A372"/>
    <mergeCell ref="B371:B372"/>
    <mergeCell ref="A374:B378"/>
    <mergeCell ref="D374:D378"/>
    <mergeCell ref="E374:E378"/>
    <mergeCell ref="G374:G378"/>
    <mergeCell ref="H374:H378"/>
    <mergeCell ref="J374:J378"/>
    <mergeCell ref="K374:K378"/>
    <mergeCell ref="A398:B402"/>
    <mergeCell ref="D398:Q402"/>
    <mergeCell ref="S398:S402"/>
    <mergeCell ref="N404:Q404"/>
    <mergeCell ref="N406:Q406"/>
    <mergeCell ref="D419:E421"/>
    <mergeCell ref="G419:H421"/>
    <mergeCell ref="J419:K421"/>
    <mergeCell ref="M419:N421"/>
    <mergeCell ref="P419:Q421"/>
    <mergeCell ref="S380:S384"/>
    <mergeCell ref="A386:B390"/>
    <mergeCell ref="D386:Q390"/>
    <mergeCell ref="S386:S390"/>
    <mergeCell ref="A392:B396"/>
    <mergeCell ref="D392:Q396"/>
    <mergeCell ref="S392:S396"/>
    <mergeCell ref="J380:J384"/>
    <mergeCell ref="K380:K384"/>
    <mergeCell ref="M380:M384"/>
    <mergeCell ref="N380:N384"/>
    <mergeCell ref="P380:P384"/>
    <mergeCell ref="Q380:Q384"/>
    <mergeCell ref="M425:M429"/>
    <mergeCell ref="N425:N429"/>
    <mergeCell ref="P425:P429"/>
    <mergeCell ref="Q425:Q429"/>
    <mergeCell ref="S425:S429"/>
    <mergeCell ref="A431:B435"/>
    <mergeCell ref="D431:D435"/>
    <mergeCell ref="E431:E435"/>
    <mergeCell ref="G431:G435"/>
    <mergeCell ref="H431:H435"/>
    <mergeCell ref="S419:S421"/>
    <mergeCell ref="A422:A423"/>
    <mergeCell ref="B422:B423"/>
    <mergeCell ref="A425:B429"/>
    <mergeCell ref="D425:D429"/>
    <mergeCell ref="E425:E429"/>
    <mergeCell ref="G425:G429"/>
    <mergeCell ref="H425:H429"/>
    <mergeCell ref="J425:J429"/>
    <mergeCell ref="K425:K429"/>
    <mergeCell ref="A449:B453"/>
    <mergeCell ref="D449:Q453"/>
    <mergeCell ref="S449:S453"/>
    <mergeCell ref="N455:Q455"/>
    <mergeCell ref="N457:Q457"/>
    <mergeCell ref="D470:E472"/>
    <mergeCell ref="G470:H472"/>
    <mergeCell ref="J470:K472"/>
    <mergeCell ref="M470:N472"/>
    <mergeCell ref="P470:Q472"/>
    <mergeCell ref="S431:S435"/>
    <mergeCell ref="A437:B441"/>
    <mergeCell ref="D437:Q441"/>
    <mergeCell ref="S437:S441"/>
    <mergeCell ref="A443:B447"/>
    <mergeCell ref="D443:Q447"/>
    <mergeCell ref="S443:S447"/>
    <mergeCell ref="J431:J435"/>
    <mergeCell ref="K431:K435"/>
    <mergeCell ref="M431:M435"/>
    <mergeCell ref="N431:N435"/>
    <mergeCell ref="P431:P435"/>
    <mergeCell ref="Q431:Q435"/>
    <mergeCell ref="M476:M480"/>
    <mergeCell ref="N476:N480"/>
    <mergeCell ref="P476:P480"/>
    <mergeCell ref="Q476:Q480"/>
    <mergeCell ref="S476:S480"/>
    <mergeCell ref="A482:B486"/>
    <mergeCell ref="D482:D486"/>
    <mergeCell ref="E482:E486"/>
    <mergeCell ref="G482:G486"/>
    <mergeCell ref="H482:H486"/>
    <mergeCell ref="S470:S472"/>
    <mergeCell ref="A473:A474"/>
    <mergeCell ref="B473:B474"/>
    <mergeCell ref="A476:B480"/>
    <mergeCell ref="D476:D480"/>
    <mergeCell ref="E476:E480"/>
    <mergeCell ref="G476:G480"/>
    <mergeCell ref="H476:H480"/>
    <mergeCell ref="J476:J480"/>
    <mergeCell ref="K476:K480"/>
    <mergeCell ref="A500:B504"/>
    <mergeCell ref="D500:Q504"/>
    <mergeCell ref="S500:S504"/>
    <mergeCell ref="N506:Q506"/>
    <mergeCell ref="N508:Q508"/>
    <mergeCell ref="D521:E523"/>
    <mergeCell ref="G521:H523"/>
    <mergeCell ref="J521:K523"/>
    <mergeCell ref="M521:N523"/>
    <mergeCell ref="P521:Q523"/>
    <mergeCell ref="S482:S486"/>
    <mergeCell ref="A488:B492"/>
    <mergeCell ref="D488:Q492"/>
    <mergeCell ref="S488:S492"/>
    <mergeCell ref="A494:B498"/>
    <mergeCell ref="D494:Q498"/>
    <mergeCell ref="S494:S498"/>
    <mergeCell ref="J482:J486"/>
    <mergeCell ref="K482:K486"/>
    <mergeCell ref="M482:M486"/>
    <mergeCell ref="N482:N486"/>
    <mergeCell ref="P482:P486"/>
    <mergeCell ref="Q482:Q486"/>
    <mergeCell ref="M527:M531"/>
    <mergeCell ref="N527:N531"/>
    <mergeCell ref="P527:P531"/>
    <mergeCell ref="Q527:Q531"/>
    <mergeCell ref="S527:S531"/>
    <mergeCell ref="A533:B537"/>
    <mergeCell ref="D533:D537"/>
    <mergeCell ref="E533:E537"/>
    <mergeCell ref="G533:G537"/>
    <mergeCell ref="H533:H537"/>
    <mergeCell ref="S521:S523"/>
    <mergeCell ref="A524:A525"/>
    <mergeCell ref="B524:B525"/>
    <mergeCell ref="A527:B531"/>
    <mergeCell ref="D527:D531"/>
    <mergeCell ref="E527:E531"/>
    <mergeCell ref="G527:G531"/>
    <mergeCell ref="H527:H531"/>
    <mergeCell ref="J527:J531"/>
    <mergeCell ref="K527:K531"/>
    <mergeCell ref="A551:B555"/>
    <mergeCell ref="D551:Q555"/>
    <mergeCell ref="S551:S555"/>
    <mergeCell ref="N557:Q557"/>
    <mergeCell ref="N559:Q559"/>
    <mergeCell ref="D572:E574"/>
    <mergeCell ref="G572:H574"/>
    <mergeCell ref="J572:K574"/>
    <mergeCell ref="M572:N574"/>
    <mergeCell ref="P572:Q574"/>
    <mergeCell ref="S533:S537"/>
    <mergeCell ref="A539:B543"/>
    <mergeCell ref="D539:Q543"/>
    <mergeCell ref="S539:S543"/>
    <mergeCell ref="A545:B549"/>
    <mergeCell ref="D545:Q549"/>
    <mergeCell ref="S545:S549"/>
    <mergeCell ref="J533:J537"/>
    <mergeCell ref="K533:K537"/>
    <mergeCell ref="M533:M537"/>
    <mergeCell ref="N533:N537"/>
    <mergeCell ref="P533:P537"/>
    <mergeCell ref="Q533:Q537"/>
    <mergeCell ref="M578:M582"/>
    <mergeCell ref="N578:N582"/>
    <mergeCell ref="P578:P582"/>
    <mergeCell ref="Q578:Q582"/>
    <mergeCell ref="S578:S582"/>
    <mergeCell ref="A584:B588"/>
    <mergeCell ref="D584:D588"/>
    <mergeCell ref="E584:E588"/>
    <mergeCell ref="G584:G588"/>
    <mergeCell ref="H584:H588"/>
    <mergeCell ref="S572:S574"/>
    <mergeCell ref="A575:A576"/>
    <mergeCell ref="B575:B576"/>
    <mergeCell ref="A578:B582"/>
    <mergeCell ref="D578:D582"/>
    <mergeCell ref="E578:E582"/>
    <mergeCell ref="G578:G582"/>
    <mergeCell ref="H578:H582"/>
    <mergeCell ref="J578:J582"/>
    <mergeCell ref="K578:K582"/>
    <mergeCell ref="A602:B606"/>
    <mergeCell ref="D602:Q606"/>
    <mergeCell ref="S602:S606"/>
    <mergeCell ref="N608:Q608"/>
    <mergeCell ref="N610:Q610"/>
    <mergeCell ref="D623:E625"/>
    <mergeCell ref="G623:H625"/>
    <mergeCell ref="J623:K625"/>
    <mergeCell ref="M623:N625"/>
    <mergeCell ref="P623:Q625"/>
    <mergeCell ref="S584:S588"/>
    <mergeCell ref="A590:B594"/>
    <mergeCell ref="D590:Q594"/>
    <mergeCell ref="S590:S594"/>
    <mergeCell ref="A596:B600"/>
    <mergeCell ref="D596:Q600"/>
    <mergeCell ref="S596:S600"/>
    <mergeCell ref="J584:J588"/>
    <mergeCell ref="K584:K588"/>
    <mergeCell ref="M584:M588"/>
    <mergeCell ref="N584:N588"/>
    <mergeCell ref="P584:P588"/>
    <mergeCell ref="Q584:Q588"/>
    <mergeCell ref="M629:M633"/>
    <mergeCell ref="N629:N633"/>
    <mergeCell ref="P629:P633"/>
    <mergeCell ref="Q629:Q633"/>
    <mergeCell ref="S629:S633"/>
    <mergeCell ref="A635:B639"/>
    <mergeCell ref="D635:D639"/>
    <mergeCell ref="E635:E639"/>
    <mergeCell ref="G635:G639"/>
    <mergeCell ref="H635:H639"/>
    <mergeCell ref="S623:S625"/>
    <mergeCell ref="A626:A627"/>
    <mergeCell ref="B626:B627"/>
    <mergeCell ref="A629:B633"/>
    <mergeCell ref="D629:D633"/>
    <mergeCell ref="E629:E633"/>
    <mergeCell ref="G629:G633"/>
    <mergeCell ref="H629:H633"/>
    <mergeCell ref="J629:J633"/>
    <mergeCell ref="K629:K633"/>
    <mergeCell ref="A653:B657"/>
    <mergeCell ref="D653:Q657"/>
    <mergeCell ref="S653:S657"/>
    <mergeCell ref="N659:Q659"/>
    <mergeCell ref="N661:Q661"/>
    <mergeCell ref="D674:E676"/>
    <mergeCell ref="G674:H676"/>
    <mergeCell ref="J674:K676"/>
    <mergeCell ref="M674:N676"/>
    <mergeCell ref="P674:Q676"/>
    <mergeCell ref="S635:S639"/>
    <mergeCell ref="A641:B645"/>
    <mergeCell ref="D641:Q645"/>
    <mergeCell ref="S641:S645"/>
    <mergeCell ref="A647:B651"/>
    <mergeCell ref="D647:Q651"/>
    <mergeCell ref="S647:S651"/>
    <mergeCell ref="J635:J639"/>
    <mergeCell ref="K635:K639"/>
    <mergeCell ref="M635:M639"/>
    <mergeCell ref="N635:N639"/>
    <mergeCell ref="P635:P639"/>
    <mergeCell ref="Q635:Q639"/>
    <mergeCell ref="M680:M684"/>
    <mergeCell ref="N680:N684"/>
    <mergeCell ref="P680:P684"/>
    <mergeCell ref="Q680:Q684"/>
    <mergeCell ref="S680:S684"/>
    <mergeCell ref="A686:B690"/>
    <mergeCell ref="D686:D690"/>
    <mergeCell ref="E686:E690"/>
    <mergeCell ref="G686:G690"/>
    <mergeCell ref="H686:H690"/>
    <mergeCell ref="S674:S676"/>
    <mergeCell ref="A677:A678"/>
    <mergeCell ref="B677:B678"/>
    <mergeCell ref="A680:B684"/>
    <mergeCell ref="D680:D684"/>
    <mergeCell ref="E680:E684"/>
    <mergeCell ref="G680:G684"/>
    <mergeCell ref="H680:H684"/>
    <mergeCell ref="J680:J684"/>
    <mergeCell ref="K680:K684"/>
    <mergeCell ref="A704:B708"/>
    <mergeCell ref="D704:Q708"/>
    <mergeCell ref="S704:S708"/>
    <mergeCell ref="N710:Q710"/>
    <mergeCell ref="N712:Q712"/>
    <mergeCell ref="D725:E727"/>
    <mergeCell ref="G725:H727"/>
    <mergeCell ref="J725:K727"/>
    <mergeCell ref="M725:N727"/>
    <mergeCell ref="P725:Q727"/>
    <mergeCell ref="S686:S690"/>
    <mergeCell ref="A692:B696"/>
    <mergeCell ref="D692:Q696"/>
    <mergeCell ref="S692:S696"/>
    <mergeCell ref="A698:B702"/>
    <mergeCell ref="D698:Q702"/>
    <mergeCell ref="S698:S702"/>
    <mergeCell ref="J686:J690"/>
    <mergeCell ref="K686:K690"/>
    <mergeCell ref="M686:M690"/>
    <mergeCell ref="N686:N690"/>
    <mergeCell ref="P686:P690"/>
    <mergeCell ref="Q686:Q690"/>
    <mergeCell ref="M731:M735"/>
    <mergeCell ref="N731:N735"/>
    <mergeCell ref="P731:P735"/>
    <mergeCell ref="Q731:Q735"/>
    <mergeCell ref="S731:S735"/>
    <mergeCell ref="A737:B741"/>
    <mergeCell ref="D737:D741"/>
    <mergeCell ref="E737:E741"/>
    <mergeCell ref="G737:G741"/>
    <mergeCell ref="H737:H741"/>
    <mergeCell ref="S725:S727"/>
    <mergeCell ref="A728:A729"/>
    <mergeCell ref="B728:B729"/>
    <mergeCell ref="A731:B735"/>
    <mergeCell ref="D731:D735"/>
    <mergeCell ref="E731:E735"/>
    <mergeCell ref="G731:G735"/>
    <mergeCell ref="H731:H735"/>
    <mergeCell ref="J731:J735"/>
    <mergeCell ref="K731:K735"/>
    <mergeCell ref="A755:B759"/>
    <mergeCell ref="D755:Q759"/>
    <mergeCell ref="S755:S759"/>
    <mergeCell ref="N761:Q761"/>
    <mergeCell ref="N763:Q763"/>
    <mergeCell ref="D776:E778"/>
    <mergeCell ref="G776:H778"/>
    <mergeCell ref="J776:K778"/>
    <mergeCell ref="M776:N778"/>
    <mergeCell ref="P776:Q778"/>
    <mergeCell ref="S737:S741"/>
    <mergeCell ref="A743:B747"/>
    <mergeCell ref="D743:Q747"/>
    <mergeCell ref="S743:S747"/>
    <mergeCell ref="A749:B753"/>
    <mergeCell ref="D749:Q753"/>
    <mergeCell ref="S749:S753"/>
    <mergeCell ref="J737:J741"/>
    <mergeCell ref="K737:K741"/>
    <mergeCell ref="M737:M741"/>
    <mergeCell ref="N737:N741"/>
    <mergeCell ref="P737:P741"/>
    <mergeCell ref="Q737:Q741"/>
    <mergeCell ref="M782:M786"/>
    <mergeCell ref="N782:N786"/>
    <mergeCell ref="P782:P786"/>
    <mergeCell ref="Q782:Q786"/>
    <mergeCell ref="S782:S786"/>
    <mergeCell ref="A788:B792"/>
    <mergeCell ref="D788:D792"/>
    <mergeCell ref="E788:E792"/>
    <mergeCell ref="G788:G792"/>
    <mergeCell ref="H788:H792"/>
    <mergeCell ref="S776:S778"/>
    <mergeCell ref="A779:A780"/>
    <mergeCell ref="B779:B780"/>
    <mergeCell ref="A782:B786"/>
    <mergeCell ref="D782:D786"/>
    <mergeCell ref="E782:E786"/>
    <mergeCell ref="G782:G786"/>
    <mergeCell ref="H782:H786"/>
    <mergeCell ref="J782:J786"/>
    <mergeCell ref="K782:K786"/>
    <mergeCell ref="A806:B810"/>
    <mergeCell ref="D806:Q810"/>
    <mergeCell ref="S806:S810"/>
    <mergeCell ref="N812:Q812"/>
    <mergeCell ref="N814:Q814"/>
    <mergeCell ref="D827:E829"/>
    <mergeCell ref="G827:H829"/>
    <mergeCell ref="J827:K829"/>
    <mergeCell ref="M827:N829"/>
    <mergeCell ref="P827:Q829"/>
    <mergeCell ref="S788:S792"/>
    <mergeCell ref="A794:B798"/>
    <mergeCell ref="D794:Q798"/>
    <mergeCell ref="S794:S798"/>
    <mergeCell ref="A800:B804"/>
    <mergeCell ref="D800:Q804"/>
    <mergeCell ref="S800:S804"/>
    <mergeCell ref="J788:J792"/>
    <mergeCell ref="K788:K792"/>
    <mergeCell ref="M788:M792"/>
    <mergeCell ref="N788:N792"/>
    <mergeCell ref="P788:P792"/>
    <mergeCell ref="Q788:Q792"/>
    <mergeCell ref="M833:M837"/>
    <mergeCell ref="N833:N837"/>
    <mergeCell ref="P833:P837"/>
    <mergeCell ref="Q833:Q837"/>
    <mergeCell ref="S833:S837"/>
    <mergeCell ref="A839:B843"/>
    <mergeCell ref="D839:D843"/>
    <mergeCell ref="E839:E843"/>
    <mergeCell ref="G839:G843"/>
    <mergeCell ref="H839:H843"/>
    <mergeCell ref="S827:S829"/>
    <mergeCell ref="A830:A831"/>
    <mergeCell ref="B830:B831"/>
    <mergeCell ref="A833:B837"/>
    <mergeCell ref="D833:D837"/>
    <mergeCell ref="E833:E837"/>
    <mergeCell ref="G833:G837"/>
    <mergeCell ref="H833:H837"/>
    <mergeCell ref="J833:J837"/>
    <mergeCell ref="K833:K837"/>
    <mergeCell ref="A857:B861"/>
    <mergeCell ref="D857:Q861"/>
    <mergeCell ref="S857:S861"/>
    <mergeCell ref="N863:Q863"/>
    <mergeCell ref="N865:Q865"/>
    <mergeCell ref="D878:E880"/>
    <mergeCell ref="G878:H880"/>
    <mergeCell ref="J878:K880"/>
    <mergeCell ref="M878:N880"/>
    <mergeCell ref="P878:Q880"/>
    <mergeCell ref="S839:S843"/>
    <mergeCell ref="A845:B849"/>
    <mergeCell ref="D845:Q849"/>
    <mergeCell ref="S845:S849"/>
    <mergeCell ref="A851:B855"/>
    <mergeCell ref="D851:Q855"/>
    <mergeCell ref="S851:S855"/>
    <mergeCell ref="J839:J843"/>
    <mergeCell ref="K839:K843"/>
    <mergeCell ref="M839:M843"/>
    <mergeCell ref="N839:N843"/>
    <mergeCell ref="P839:P843"/>
    <mergeCell ref="Q839:Q843"/>
    <mergeCell ref="M884:M888"/>
    <mergeCell ref="N884:N888"/>
    <mergeCell ref="P884:P888"/>
    <mergeCell ref="Q884:Q888"/>
    <mergeCell ref="S884:S888"/>
    <mergeCell ref="A890:B894"/>
    <mergeCell ref="D890:D894"/>
    <mergeCell ref="E890:E894"/>
    <mergeCell ref="G890:G894"/>
    <mergeCell ref="H890:H894"/>
    <mergeCell ref="S878:S880"/>
    <mergeCell ref="A881:A882"/>
    <mergeCell ref="B881:B882"/>
    <mergeCell ref="A884:B888"/>
    <mergeCell ref="D884:D888"/>
    <mergeCell ref="E884:E888"/>
    <mergeCell ref="G884:G888"/>
    <mergeCell ref="H884:H888"/>
    <mergeCell ref="J884:J888"/>
    <mergeCell ref="K884:K888"/>
    <mergeCell ref="A908:B912"/>
    <mergeCell ref="D908:Q912"/>
    <mergeCell ref="S908:S912"/>
    <mergeCell ref="N914:Q914"/>
    <mergeCell ref="N916:Q916"/>
    <mergeCell ref="D929:E931"/>
    <mergeCell ref="G929:H931"/>
    <mergeCell ref="J929:K931"/>
    <mergeCell ref="M929:N931"/>
    <mergeCell ref="P929:Q931"/>
    <mergeCell ref="S890:S894"/>
    <mergeCell ref="A896:B900"/>
    <mergeCell ref="D896:Q900"/>
    <mergeCell ref="S896:S900"/>
    <mergeCell ref="A902:B906"/>
    <mergeCell ref="D902:Q906"/>
    <mergeCell ref="S902:S906"/>
    <mergeCell ref="J890:J894"/>
    <mergeCell ref="K890:K894"/>
    <mergeCell ref="M890:M894"/>
    <mergeCell ref="N890:N894"/>
    <mergeCell ref="P890:P894"/>
    <mergeCell ref="Q890:Q894"/>
    <mergeCell ref="M935:M939"/>
    <mergeCell ref="N935:N939"/>
    <mergeCell ref="P935:P939"/>
    <mergeCell ref="Q935:Q939"/>
    <mergeCell ref="S935:S939"/>
    <mergeCell ref="A941:B945"/>
    <mergeCell ref="D941:D945"/>
    <mergeCell ref="E941:E945"/>
    <mergeCell ref="G941:G945"/>
    <mergeCell ref="H941:H945"/>
    <mergeCell ref="S929:S931"/>
    <mergeCell ref="A932:A933"/>
    <mergeCell ref="B932:B933"/>
    <mergeCell ref="A935:B939"/>
    <mergeCell ref="D935:D939"/>
    <mergeCell ref="E935:E939"/>
    <mergeCell ref="G935:G939"/>
    <mergeCell ref="H935:H939"/>
    <mergeCell ref="J935:J939"/>
    <mergeCell ref="K935:K939"/>
    <mergeCell ref="A959:B963"/>
    <mergeCell ref="D959:Q963"/>
    <mergeCell ref="S959:S963"/>
    <mergeCell ref="N965:Q965"/>
    <mergeCell ref="N967:Q967"/>
    <mergeCell ref="D980:E982"/>
    <mergeCell ref="G980:H982"/>
    <mergeCell ref="J980:K982"/>
    <mergeCell ref="M980:N982"/>
    <mergeCell ref="P980:Q982"/>
    <mergeCell ref="S941:S945"/>
    <mergeCell ref="A947:B951"/>
    <mergeCell ref="D947:Q951"/>
    <mergeCell ref="S947:S951"/>
    <mergeCell ref="A953:B957"/>
    <mergeCell ref="D953:Q957"/>
    <mergeCell ref="S953:S957"/>
    <mergeCell ref="J941:J945"/>
    <mergeCell ref="K941:K945"/>
    <mergeCell ref="M941:M945"/>
    <mergeCell ref="N941:N945"/>
    <mergeCell ref="P941:P945"/>
    <mergeCell ref="Q941:Q945"/>
    <mergeCell ref="M986:M990"/>
    <mergeCell ref="N986:N990"/>
    <mergeCell ref="P986:P990"/>
    <mergeCell ref="Q986:Q990"/>
    <mergeCell ref="S986:S990"/>
    <mergeCell ref="A992:B996"/>
    <mergeCell ref="D992:D996"/>
    <mergeCell ref="E992:E996"/>
    <mergeCell ref="G992:G996"/>
    <mergeCell ref="H992:H996"/>
    <mergeCell ref="S980:S982"/>
    <mergeCell ref="A983:A984"/>
    <mergeCell ref="B983:B984"/>
    <mergeCell ref="A986:B990"/>
    <mergeCell ref="D986:D990"/>
    <mergeCell ref="E986:E990"/>
    <mergeCell ref="G986:G990"/>
    <mergeCell ref="H986:H990"/>
    <mergeCell ref="J986:J990"/>
    <mergeCell ref="K986:K990"/>
    <mergeCell ref="A1010:B1014"/>
    <mergeCell ref="D1010:Q1014"/>
    <mergeCell ref="S1010:S1014"/>
    <mergeCell ref="N1016:Q1016"/>
    <mergeCell ref="N1018:Q1018"/>
    <mergeCell ref="D1031:E1033"/>
    <mergeCell ref="G1031:H1033"/>
    <mergeCell ref="J1031:K1033"/>
    <mergeCell ref="M1031:N1033"/>
    <mergeCell ref="P1031:Q1033"/>
    <mergeCell ref="S992:S996"/>
    <mergeCell ref="A998:B1002"/>
    <mergeCell ref="D998:Q1002"/>
    <mergeCell ref="S998:S1002"/>
    <mergeCell ref="A1004:B1008"/>
    <mergeCell ref="D1004:Q1008"/>
    <mergeCell ref="S1004:S1008"/>
    <mergeCell ref="J992:J996"/>
    <mergeCell ref="K992:K996"/>
    <mergeCell ref="M992:M996"/>
    <mergeCell ref="N992:N996"/>
    <mergeCell ref="P992:P996"/>
    <mergeCell ref="Q992:Q996"/>
    <mergeCell ref="M1037:M1041"/>
    <mergeCell ref="N1037:N1041"/>
    <mergeCell ref="P1037:P1041"/>
    <mergeCell ref="Q1037:Q1041"/>
    <mergeCell ref="S1037:S1041"/>
    <mergeCell ref="A1043:B1047"/>
    <mergeCell ref="D1043:D1047"/>
    <mergeCell ref="E1043:E1047"/>
    <mergeCell ref="G1043:G1047"/>
    <mergeCell ref="H1043:H1047"/>
    <mergeCell ref="S1031:S1033"/>
    <mergeCell ref="A1034:A1035"/>
    <mergeCell ref="B1034:B1035"/>
    <mergeCell ref="A1037:B1041"/>
    <mergeCell ref="D1037:D1041"/>
    <mergeCell ref="E1037:E1041"/>
    <mergeCell ref="G1037:G1041"/>
    <mergeCell ref="H1037:H1041"/>
    <mergeCell ref="J1037:J1041"/>
    <mergeCell ref="K1037:K1041"/>
    <mergeCell ref="A1061:B1065"/>
    <mergeCell ref="D1061:Q1065"/>
    <mergeCell ref="S1061:S1065"/>
    <mergeCell ref="N1067:Q1067"/>
    <mergeCell ref="N1069:Q1069"/>
    <mergeCell ref="D1082:E1084"/>
    <mergeCell ref="G1082:H1084"/>
    <mergeCell ref="J1082:K1084"/>
    <mergeCell ref="M1082:N1084"/>
    <mergeCell ref="P1082:Q1084"/>
    <mergeCell ref="S1043:S1047"/>
    <mergeCell ref="A1049:B1053"/>
    <mergeCell ref="D1049:Q1053"/>
    <mergeCell ref="S1049:S1053"/>
    <mergeCell ref="A1055:B1059"/>
    <mergeCell ref="D1055:Q1059"/>
    <mergeCell ref="S1055:S1059"/>
    <mergeCell ref="J1043:J1047"/>
    <mergeCell ref="K1043:K1047"/>
    <mergeCell ref="M1043:M1047"/>
    <mergeCell ref="N1043:N1047"/>
    <mergeCell ref="P1043:P1047"/>
    <mergeCell ref="Q1043:Q1047"/>
    <mergeCell ref="M1088:M1092"/>
    <mergeCell ref="N1088:N1092"/>
    <mergeCell ref="P1088:P1092"/>
    <mergeCell ref="Q1088:Q1092"/>
    <mergeCell ref="S1088:S1092"/>
    <mergeCell ref="A1094:B1098"/>
    <mergeCell ref="D1094:D1098"/>
    <mergeCell ref="E1094:E1098"/>
    <mergeCell ref="G1094:G1098"/>
    <mergeCell ref="H1094:H1098"/>
    <mergeCell ref="S1082:S1084"/>
    <mergeCell ref="A1085:A1086"/>
    <mergeCell ref="B1085:B1086"/>
    <mergeCell ref="A1088:B1092"/>
    <mergeCell ref="D1088:D1092"/>
    <mergeCell ref="E1088:E1092"/>
    <mergeCell ref="G1088:G1092"/>
    <mergeCell ref="H1088:H1092"/>
    <mergeCell ref="J1088:J1092"/>
    <mergeCell ref="K1088:K1092"/>
    <mergeCell ref="A1112:B1116"/>
    <mergeCell ref="D1112:Q1116"/>
    <mergeCell ref="S1112:S1116"/>
    <mergeCell ref="N1118:Q1118"/>
    <mergeCell ref="N1120:Q1120"/>
    <mergeCell ref="D1133:E1135"/>
    <mergeCell ref="G1133:H1135"/>
    <mergeCell ref="J1133:K1135"/>
    <mergeCell ref="M1133:N1135"/>
    <mergeCell ref="P1133:Q1135"/>
    <mergeCell ref="S1094:S1098"/>
    <mergeCell ref="A1100:B1104"/>
    <mergeCell ref="D1100:Q1104"/>
    <mergeCell ref="S1100:S1104"/>
    <mergeCell ref="A1106:B1110"/>
    <mergeCell ref="D1106:Q1110"/>
    <mergeCell ref="S1106:S1110"/>
    <mergeCell ref="J1094:J1098"/>
    <mergeCell ref="K1094:K1098"/>
    <mergeCell ref="M1094:M1098"/>
    <mergeCell ref="N1094:N1098"/>
    <mergeCell ref="P1094:P1098"/>
    <mergeCell ref="Q1094:Q1098"/>
    <mergeCell ref="M1139:M1143"/>
    <mergeCell ref="N1139:N1143"/>
    <mergeCell ref="P1139:P1143"/>
    <mergeCell ref="Q1139:Q1143"/>
    <mergeCell ref="S1139:S1143"/>
    <mergeCell ref="A1145:B1149"/>
    <mergeCell ref="D1145:D1149"/>
    <mergeCell ref="E1145:E1149"/>
    <mergeCell ref="G1145:G1149"/>
    <mergeCell ref="H1145:H1149"/>
    <mergeCell ref="S1133:S1135"/>
    <mergeCell ref="A1136:A1137"/>
    <mergeCell ref="B1136:B1137"/>
    <mergeCell ref="A1139:B1143"/>
    <mergeCell ref="D1139:D1143"/>
    <mergeCell ref="E1139:E1143"/>
    <mergeCell ref="G1139:G1143"/>
    <mergeCell ref="H1139:H1143"/>
    <mergeCell ref="J1139:J1143"/>
    <mergeCell ref="K1139:K1143"/>
    <mergeCell ref="A1163:B1167"/>
    <mergeCell ref="D1163:Q1167"/>
    <mergeCell ref="S1163:S1167"/>
    <mergeCell ref="N1169:Q1169"/>
    <mergeCell ref="N1171:Q1171"/>
    <mergeCell ref="D1184:E1186"/>
    <mergeCell ref="G1184:H1186"/>
    <mergeCell ref="J1184:K1186"/>
    <mergeCell ref="M1184:N1186"/>
    <mergeCell ref="P1184:Q1186"/>
    <mergeCell ref="S1145:S1149"/>
    <mergeCell ref="A1151:B1155"/>
    <mergeCell ref="D1151:Q1155"/>
    <mergeCell ref="S1151:S1155"/>
    <mergeCell ref="A1157:B1161"/>
    <mergeCell ref="D1157:Q1161"/>
    <mergeCell ref="S1157:S1161"/>
    <mergeCell ref="J1145:J1149"/>
    <mergeCell ref="K1145:K1149"/>
    <mergeCell ref="M1145:M1149"/>
    <mergeCell ref="N1145:N1149"/>
    <mergeCell ref="P1145:P1149"/>
    <mergeCell ref="Q1145:Q1149"/>
    <mergeCell ref="M1190:M1194"/>
    <mergeCell ref="N1190:N1194"/>
    <mergeCell ref="P1190:P1194"/>
    <mergeCell ref="Q1190:Q1194"/>
    <mergeCell ref="S1190:S1194"/>
    <mergeCell ref="A1196:B1200"/>
    <mergeCell ref="D1196:D1200"/>
    <mergeCell ref="E1196:E1200"/>
    <mergeCell ref="G1196:G1200"/>
    <mergeCell ref="H1196:H1200"/>
    <mergeCell ref="S1184:S1186"/>
    <mergeCell ref="A1187:A1188"/>
    <mergeCell ref="B1187:B1188"/>
    <mergeCell ref="A1190:B1194"/>
    <mergeCell ref="D1190:D1194"/>
    <mergeCell ref="E1190:E1194"/>
    <mergeCell ref="G1190:G1194"/>
    <mergeCell ref="H1190:H1194"/>
    <mergeCell ref="J1190:J1194"/>
    <mergeCell ref="K1190:K1194"/>
    <mergeCell ref="A1214:B1218"/>
    <mergeCell ref="D1214:Q1218"/>
    <mergeCell ref="S1214:S1218"/>
    <mergeCell ref="N1220:Q1220"/>
    <mergeCell ref="N1222:Q1222"/>
    <mergeCell ref="S1196:S1200"/>
    <mergeCell ref="A1202:B1206"/>
    <mergeCell ref="D1202:Q1206"/>
    <mergeCell ref="S1202:S1206"/>
    <mergeCell ref="A1208:B1212"/>
    <mergeCell ref="D1208:Q1212"/>
    <mergeCell ref="S1208:S1212"/>
    <mergeCell ref="J1196:J1200"/>
    <mergeCell ref="K1196:K1200"/>
    <mergeCell ref="M1196:M1200"/>
    <mergeCell ref="N1196:N1200"/>
    <mergeCell ref="P1196:P1200"/>
    <mergeCell ref="Q1196:Q1200"/>
  </mergeCells>
  <dataValidations count="1">
    <dataValidation type="list" allowBlank="1" showErrorMessage="1" sqref="A2 A53 A104 A155 A206 A257 A308 A359 A410 A461 A512 A563 A614 A665 A716 A767 A818 A869 A920 A971 A1022 A1073 A1124 A1175">
      <formula1>"AMAZONAS,ANZOATEGUI,APURE,ARAGUA,BARINAS,BOLIVAR,CARABOBO,COJEDES,DELTA AMACURO,DISTRITO CAPITAL,FALCON,GUARICO,LA GUAIRA,LARA,MERIDA,MIRANDA,MONAGAS,NUEVA ESPARTA,PORTUGUESA,SUCRE,TACHIRA,TRUJILLO,YARACUY,ZULIA"</formula1>
    </dataValidation>
  </dataValidations>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19</vt:i4>
      </vt:variant>
      <vt:variant>
        <vt:lpstr>Rangos con nombre</vt:lpstr>
      </vt:variant>
      <vt:variant>
        <vt:i4>19</vt:i4>
      </vt:variant>
    </vt:vector>
  </HeadingPairs>
  <TitlesOfParts>
    <vt:vector size="38" baseType="lpstr">
      <vt:lpstr>PRTSEN</vt:lpstr>
      <vt:lpstr>FICHA PROYECTO</vt:lpstr>
      <vt:lpstr>FICHA PROYECTO 2</vt:lpstr>
      <vt:lpstr>FICHA PROYECTO 3 </vt:lpstr>
      <vt:lpstr>FICHA PROYECTO 4</vt:lpstr>
      <vt:lpstr>FICHA PROYECTO 5</vt:lpstr>
      <vt:lpstr>FICHA PROYECTO 6</vt:lpstr>
      <vt:lpstr>FICHA PROYECTO 7</vt:lpstr>
      <vt:lpstr>FICHA PROYECTO 8</vt:lpstr>
      <vt:lpstr>FICHA PROYECTO 9</vt:lpstr>
      <vt:lpstr>FICHA PROYECTO 10</vt:lpstr>
      <vt:lpstr>FICHA PROYECTO 11</vt:lpstr>
      <vt:lpstr>FICHA PROYECTO 12</vt:lpstr>
      <vt:lpstr>FICHA PROYECTO 13</vt:lpstr>
      <vt:lpstr>FICHA PROYECTO 14</vt:lpstr>
      <vt:lpstr>FICHA PROYECTO 15</vt:lpstr>
      <vt:lpstr>FICHA PROYECTO 16</vt:lpstr>
      <vt:lpstr>FICHA PROYECTO 17</vt:lpstr>
      <vt:lpstr>SEGMENTO RECUPERAC</vt:lpstr>
      <vt:lpstr>'FICHA PROYECTO'!Área_de_impresión</vt:lpstr>
      <vt:lpstr>'FICHA PROYECTO 10'!Área_de_impresión</vt:lpstr>
      <vt:lpstr>'FICHA PROYECTO 11'!Área_de_impresión</vt:lpstr>
      <vt:lpstr>'FICHA PROYECTO 12'!Área_de_impresión</vt:lpstr>
      <vt:lpstr>'FICHA PROYECTO 13'!Área_de_impresión</vt:lpstr>
      <vt:lpstr>'FICHA PROYECTO 14'!Área_de_impresión</vt:lpstr>
      <vt:lpstr>'FICHA PROYECTO 15'!Área_de_impresión</vt:lpstr>
      <vt:lpstr>'FICHA PROYECTO 16'!Área_de_impresión</vt:lpstr>
      <vt:lpstr>'FICHA PROYECTO 17'!Área_de_impresión</vt:lpstr>
      <vt:lpstr>'FICHA PROYECTO 2'!Área_de_impresión</vt:lpstr>
      <vt:lpstr>'FICHA PROYECTO 3 '!Área_de_impresión</vt:lpstr>
      <vt:lpstr>'FICHA PROYECTO 4'!Área_de_impresión</vt:lpstr>
      <vt:lpstr>'FICHA PROYECTO 5'!Área_de_impresión</vt:lpstr>
      <vt:lpstr>'FICHA PROYECTO 6'!Área_de_impresión</vt:lpstr>
      <vt:lpstr>'FICHA PROYECTO 7'!Área_de_impresión</vt:lpstr>
      <vt:lpstr>'FICHA PROYECTO 8'!Área_de_impresión</vt:lpstr>
      <vt:lpstr>'FICHA PROYECTO 9'!Área_de_impresión</vt:lpstr>
      <vt:lpstr>PRTSEN!Área_de_impresión</vt:lpstr>
      <vt:lpstr>PRTSEN!Títulos_a_imprimir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wp006</dc:creator>
  <cp:lastModifiedBy>User</cp:lastModifiedBy>
  <cp:lastPrinted>2025-11-07T13:37:08Z</cp:lastPrinted>
  <dcterms:created xsi:type="dcterms:W3CDTF">2025-10-10T16:04:04Z</dcterms:created>
  <dcterms:modified xsi:type="dcterms:W3CDTF">2025-11-28T13:34:57Z</dcterms:modified>
</cp:coreProperties>
</file>