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40" windowHeight="9072"/>
  </bookViews>
  <sheets>
    <sheet name="PRTSEN" sheetId="5" r:id="rId1"/>
    <sheet name="FICHA PROYECTO (655)" sheetId="44" r:id="rId2"/>
    <sheet name="FICHA PROYECTO (656)" sheetId="43" r:id="rId3"/>
    <sheet name="FICHA PROYECTO (657)" sheetId="42" r:id="rId4"/>
    <sheet name="FICHA PROYECTO (658)" sheetId="41" r:id="rId5"/>
    <sheet name="FICHA PROYECTO (659)" sheetId="40" r:id="rId6"/>
    <sheet name="FICHA PROYECTO (660)" sheetId="39" r:id="rId7"/>
    <sheet name="FICHA PROYECTO (661)" sheetId="38" r:id="rId8"/>
    <sheet name="FICHA PROYECTO (662)" sheetId="37" r:id="rId9"/>
    <sheet name="FICHA PROYECTO (663)" sheetId="36" r:id="rId10"/>
    <sheet name="FICHA PROYECTO (664)" sheetId="35" r:id="rId11"/>
    <sheet name="FICHA PROYECTO (665)" sheetId="34" r:id="rId12"/>
    <sheet name="FICHA PROYECTO (666)" sheetId="33" r:id="rId13"/>
    <sheet name="FICHA PROYECTO (667)" sheetId="32" r:id="rId14"/>
    <sheet name="FICHA PROYECTO (668)" sheetId="31" r:id="rId15"/>
    <sheet name="FICHA PROYECTO (669)" sheetId="30" r:id="rId16"/>
    <sheet name="FICHA PROYECTO (670)" sheetId="29" r:id="rId17"/>
    <sheet name="FICHA PROYECTO (671)" sheetId="28" r:id="rId18"/>
    <sheet name="FICHA PROYECTO (672)" sheetId="27" r:id="rId19"/>
    <sheet name="FICHA PROYECTO (673)" sheetId="26" r:id="rId20"/>
    <sheet name="FICHA PROYECTO (674)" sheetId="25" r:id="rId21"/>
    <sheet name="FICHA PROYECTO (675)" sheetId="24" r:id="rId22"/>
    <sheet name="FICHA PROYECTO (676)" sheetId="23" r:id="rId23"/>
    <sheet name="FICHA PROYECTO (677)" sheetId="22" r:id="rId24"/>
    <sheet name="FICHA PROYECTO (678)" sheetId="15" r:id="rId25"/>
    <sheet name="FICHA PROYECTO (679)" sheetId="20" r:id="rId26"/>
    <sheet name="FICHA PROYECTO (680)" sheetId="21" r:id="rId27"/>
    <sheet name="FICHA PROYECTO (681)" sheetId="17" r:id="rId28"/>
    <sheet name="FICHA PROYECTO (682)" sheetId="18" r:id="rId29"/>
    <sheet name="FICHA PROYECTO (683)" sheetId="45" r:id="rId30"/>
    <sheet name="SEGMENTO RECUPERAC" sheetId="16" r:id="rId31"/>
  </sheets>
  <externalReferences>
    <externalReference r:id="rId32"/>
    <externalReference r:id="rId33"/>
    <externalReference r:id="rId34"/>
    <externalReference r:id="rId35"/>
    <externalReference r:id="rId36"/>
  </externalReferences>
  <definedNames>
    <definedName name="__xlfn_IFERROR">#N/A</definedName>
    <definedName name="_3_RESUMEN_DE_CASOS_RECIBIDOS_Y_ATENDIDO" localSheetId="1">#REF!</definedName>
    <definedName name="_3_RESUMEN_DE_CASOS_RECIBIDOS_Y_ATENDIDO" localSheetId="2">#REF!</definedName>
    <definedName name="_3_RESUMEN_DE_CASOS_RECIBIDOS_Y_ATENDIDO" localSheetId="3">#REF!</definedName>
    <definedName name="_3_RESUMEN_DE_CASOS_RECIBIDOS_Y_ATENDIDO" localSheetId="4">#REF!</definedName>
    <definedName name="_3_RESUMEN_DE_CASOS_RECIBIDOS_Y_ATENDIDO" localSheetId="5">#REF!</definedName>
    <definedName name="_3_RESUMEN_DE_CASOS_RECIBIDOS_Y_ATENDIDO" localSheetId="6">#REF!</definedName>
    <definedName name="_3_RESUMEN_DE_CASOS_RECIBIDOS_Y_ATENDIDO" localSheetId="7">#REF!</definedName>
    <definedName name="_3_RESUMEN_DE_CASOS_RECIBIDOS_Y_ATENDIDO" localSheetId="8">#REF!</definedName>
    <definedName name="_3_RESUMEN_DE_CASOS_RECIBIDOS_Y_ATENDIDO" localSheetId="9">#REF!</definedName>
    <definedName name="_3_RESUMEN_DE_CASOS_RECIBIDOS_Y_ATENDIDO" localSheetId="10">#REF!</definedName>
    <definedName name="_3_RESUMEN_DE_CASOS_RECIBIDOS_Y_ATENDIDO" localSheetId="11">#REF!</definedName>
    <definedName name="_3_RESUMEN_DE_CASOS_RECIBIDOS_Y_ATENDIDO" localSheetId="12">#REF!</definedName>
    <definedName name="_3_RESUMEN_DE_CASOS_RECIBIDOS_Y_ATENDIDO" localSheetId="13">#REF!</definedName>
    <definedName name="_3_RESUMEN_DE_CASOS_RECIBIDOS_Y_ATENDIDO" localSheetId="14">#REF!</definedName>
    <definedName name="_3_RESUMEN_DE_CASOS_RECIBIDOS_Y_ATENDIDO" localSheetId="15">#REF!</definedName>
    <definedName name="_3_RESUMEN_DE_CASOS_RECIBIDOS_Y_ATENDIDO" localSheetId="16">#REF!</definedName>
    <definedName name="_3_RESUMEN_DE_CASOS_RECIBIDOS_Y_ATENDIDO" localSheetId="17">#REF!</definedName>
    <definedName name="_3_RESUMEN_DE_CASOS_RECIBIDOS_Y_ATENDIDO" localSheetId="18">#REF!</definedName>
    <definedName name="_3_RESUMEN_DE_CASOS_RECIBIDOS_Y_ATENDIDO" localSheetId="19">#REF!</definedName>
    <definedName name="_3_RESUMEN_DE_CASOS_RECIBIDOS_Y_ATENDIDO" localSheetId="20">#REF!</definedName>
    <definedName name="_3_RESUMEN_DE_CASOS_RECIBIDOS_Y_ATENDIDO" localSheetId="21">#REF!</definedName>
    <definedName name="_3_RESUMEN_DE_CASOS_RECIBIDOS_Y_ATENDIDO" localSheetId="22">#REF!</definedName>
    <definedName name="_3_RESUMEN_DE_CASOS_RECIBIDOS_Y_ATENDIDO" localSheetId="23">#REF!</definedName>
    <definedName name="_3_RESUMEN_DE_CASOS_RECIBIDOS_Y_ATENDIDO" localSheetId="25">#REF!</definedName>
    <definedName name="_3_RESUMEN_DE_CASOS_RECIBIDOS_Y_ATENDIDO" localSheetId="26">#REF!</definedName>
    <definedName name="_3_RESUMEN_DE_CASOS_RECIBIDOS_Y_ATENDIDO" localSheetId="27">#REF!</definedName>
    <definedName name="_3_RESUMEN_DE_CASOS_RECIBIDOS_Y_ATENDIDO" localSheetId="28">#REF!</definedName>
    <definedName name="_3_RESUMEN_DE_CASOS_RECIBIDOS_Y_ATENDIDO" localSheetId="29">#REF!</definedName>
    <definedName name="_3_RESUMEN_DE_CASOS_RECIBIDOS_Y_ATENDIDO">#REF!</definedName>
    <definedName name="_xlnm._FilterDatabase" localSheetId="0" hidden="1">PRTSEN!$A$1:$AI$30</definedName>
    <definedName name="_xlcn.WorksheetConnection_PROYECTOENEJECUCIONAW1" hidden="1">PRTSEN!$A:$AH</definedName>
    <definedName name="_xlcn.WorksheetConnection_PROYECTOENEJECUCIONAX1" hidden="1">PRTSEN!$A:$AH</definedName>
    <definedName name="AISLADORES_Y_COPAS" localSheetId="1">#REF!</definedName>
    <definedName name="AISLADORES_Y_COPAS" localSheetId="2">#REF!</definedName>
    <definedName name="AISLADORES_Y_COPAS" localSheetId="3">#REF!</definedName>
    <definedName name="AISLADORES_Y_COPAS" localSheetId="4">#REF!</definedName>
    <definedName name="AISLADORES_Y_COPAS" localSheetId="5">#REF!</definedName>
    <definedName name="AISLADORES_Y_COPAS" localSheetId="6">#REF!</definedName>
    <definedName name="AISLADORES_Y_COPAS" localSheetId="7">#REF!</definedName>
    <definedName name="AISLADORES_Y_COPAS" localSheetId="8">#REF!</definedName>
    <definedName name="AISLADORES_Y_COPAS" localSheetId="9">#REF!</definedName>
    <definedName name="AISLADORES_Y_COPAS" localSheetId="10">#REF!</definedName>
    <definedName name="AISLADORES_Y_COPAS" localSheetId="11">#REF!</definedName>
    <definedName name="AISLADORES_Y_COPAS" localSheetId="12">#REF!</definedName>
    <definedName name="AISLADORES_Y_COPAS" localSheetId="13">#REF!</definedName>
    <definedName name="AISLADORES_Y_COPAS" localSheetId="14">#REF!</definedName>
    <definedName name="AISLADORES_Y_COPAS" localSheetId="15">#REF!</definedName>
    <definedName name="AISLADORES_Y_COPAS" localSheetId="16">#REF!</definedName>
    <definedName name="AISLADORES_Y_COPAS" localSheetId="17">#REF!</definedName>
    <definedName name="AISLADORES_Y_COPAS" localSheetId="18">#REF!</definedName>
    <definedName name="AISLADORES_Y_COPAS" localSheetId="19">#REF!</definedName>
    <definedName name="AISLADORES_Y_COPAS" localSheetId="20">#REF!</definedName>
    <definedName name="AISLADORES_Y_COPAS" localSheetId="21">#REF!</definedName>
    <definedName name="AISLADORES_Y_COPAS" localSheetId="22">#REF!</definedName>
    <definedName name="AISLADORES_Y_COPAS" localSheetId="23">#REF!</definedName>
    <definedName name="AISLADORES_Y_COPAS" localSheetId="25">#REF!</definedName>
    <definedName name="AISLADORES_Y_COPAS" localSheetId="26">#REF!</definedName>
    <definedName name="AISLADORES_Y_COPAS" localSheetId="27">#REF!</definedName>
    <definedName name="AISLADORES_Y_COPAS" localSheetId="28">#REF!</definedName>
    <definedName name="AISLADORES_Y_COPAS" localSheetId="29">#REF!</definedName>
    <definedName name="AISLADORES_Y_COPAS">#REF!</definedName>
    <definedName name="ALUMBRADO_PUBLICO" localSheetId="1">#REF!</definedName>
    <definedName name="ALUMBRADO_PUBLICO" localSheetId="2">#REF!</definedName>
    <definedName name="ALUMBRADO_PUBLICO" localSheetId="3">#REF!</definedName>
    <definedName name="ALUMBRADO_PUBLICO" localSheetId="4">#REF!</definedName>
    <definedName name="ALUMBRADO_PUBLICO" localSheetId="5">#REF!</definedName>
    <definedName name="ALUMBRADO_PUBLICO" localSheetId="6">#REF!</definedName>
    <definedName name="ALUMBRADO_PUBLICO" localSheetId="7">#REF!</definedName>
    <definedName name="ALUMBRADO_PUBLICO" localSheetId="8">#REF!</definedName>
    <definedName name="ALUMBRADO_PUBLICO" localSheetId="9">#REF!</definedName>
    <definedName name="ALUMBRADO_PUBLICO" localSheetId="10">#REF!</definedName>
    <definedName name="ALUMBRADO_PUBLICO" localSheetId="11">#REF!</definedName>
    <definedName name="ALUMBRADO_PUBLICO" localSheetId="12">#REF!</definedName>
    <definedName name="ALUMBRADO_PUBLICO" localSheetId="13">#REF!</definedName>
    <definedName name="ALUMBRADO_PUBLICO" localSheetId="14">#REF!</definedName>
    <definedName name="ALUMBRADO_PUBLICO" localSheetId="15">#REF!</definedName>
    <definedName name="ALUMBRADO_PUBLICO" localSheetId="16">#REF!</definedName>
    <definedName name="ALUMBRADO_PUBLICO" localSheetId="17">#REF!</definedName>
    <definedName name="ALUMBRADO_PUBLICO" localSheetId="18">#REF!</definedName>
    <definedName name="ALUMBRADO_PUBLICO" localSheetId="19">#REF!</definedName>
    <definedName name="ALUMBRADO_PUBLICO" localSheetId="20">#REF!</definedName>
    <definedName name="ALUMBRADO_PUBLICO" localSheetId="21">#REF!</definedName>
    <definedName name="ALUMBRADO_PUBLICO" localSheetId="22">#REF!</definedName>
    <definedName name="ALUMBRADO_PUBLICO" localSheetId="23">#REF!</definedName>
    <definedName name="ALUMBRADO_PUBLICO" localSheetId="25">#REF!</definedName>
    <definedName name="ALUMBRADO_PUBLICO" localSheetId="26">#REF!</definedName>
    <definedName name="ALUMBRADO_PUBLICO" localSheetId="27">#REF!</definedName>
    <definedName name="ALUMBRADO_PUBLICO" localSheetId="28">#REF!</definedName>
    <definedName name="ALUMBRADO_PUBLICO" localSheetId="29">#REF!</definedName>
    <definedName name="ALUMBRADO_PUBLICO">#REF!</definedName>
    <definedName name="_xlnm.Print_Area" localSheetId="1">'FICHA PROYECTO (655)'!$A$2:$K$20</definedName>
    <definedName name="_xlnm.Print_Area" localSheetId="2">'FICHA PROYECTO (656)'!$A$2:$K$20</definedName>
    <definedName name="_xlnm.Print_Area" localSheetId="3">'FICHA PROYECTO (657)'!$A$2:$K$20</definedName>
    <definedName name="_xlnm.Print_Area" localSheetId="4">'FICHA PROYECTO (658)'!$A$2:$K$20</definedName>
    <definedName name="_xlnm.Print_Area" localSheetId="5">'FICHA PROYECTO (659)'!$A$2:$K$20</definedName>
    <definedName name="_xlnm.Print_Area" localSheetId="6">'FICHA PROYECTO (660)'!$A$2:$K$20</definedName>
    <definedName name="_xlnm.Print_Area" localSheetId="7">'FICHA PROYECTO (661)'!$A$2:$K$20</definedName>
    <definedName name="_xlnm.Print_Area" localSheetId="8">'FICHA PROYECTO (662)'!$A$2:$K$20</definedName>
    <definedName name="_xlnm.Print_Area" localSheetId="9">'FICHA PROYECTO (663)'!$A$2:$K$20</definedName>
    <definedName name="_xlnm.Print_Area" localSheetId="10">'FICHA PROYECTO (664)'!$A$2:$K$20</definedName>
    <definedName name="_xlnm.Print_Area" localSheetId="11">'FICHA PROYECTO (665)'!$A$2:$K$20</definedName>
    <definedName name="_xlnm.Print_Area" localSheetId="12">'FICHA PROYECTO (666)'!$A$2:$K$20</definedName>
    <definedName name="_xlnm.Print_Area" localSheetId="13">'FICHA PROYECTO (667)'!$A$2:$K$20</definedName>
    <definedName name="_xlnm.Print_Area" localSheetId="14">'FICHA PROYECTO (668)'!$A$2:$K$20</definedName>
    <definedName name="_xlnm.Print_Area" localSheetId="15">'FICHA PROYECTO (669)'!$A$2:$K$20</definedName>
    <definedName name="_xlnm.Print_Area" localSheetId="16">'FICHA PROYECTO (670)'!$A$2:$K$20</definedName>
    <definedName name="_xlnm.Print_Area" localSheetId="17">'FICHA PROYECTO (671)'!$A$2:$K$20</definedName>
    <definedName name="_xlnm.Print_Area" localSheetId="18">'FICHA PROYECTO (672)'!$A$2:$K$20</definedName>
    <definedName name="_xlnm.Print_Area" localSheetId="19">'FICHA PROYECTO (673)'!$A$2:$K$20</definedName>
    <definedName name="_xlnm.Print_Area" localSheetId="20">'FICHA PROYECTO (674)'!$A$2:$K$20</definedName>
    <definedName name="_xlnm.Print_Area" localSheetId="21">'FICHA PROYECTO (675)'!$A$2:$K$20</definedName>
    <definedName name="_xlnm.Print_Area" localSheetId="22">'FICHA PROYECTO (676)'!$A$2:$K$20</definedName>
    <definedName name="_xlnm.Print_Area" localSheetId="23">'FICHA PROYECTO (677)'!$A$2:$K$20</definedName>
    <definedName name="_xlnm.Print_Area" localSheetId="24">'FICHA PROYECTO (678)'!$A$2:$K$20</definedName>
    <definedName name="_xlnm.Print_Area" localSheetId="25">'FICHA PROYECTO (679)'!$A$2:$K$20</definedName>
    <definedName name="_xlnm.Print_Area" localSheetId="26">'FICHA PROYECTO (680)'!$A$2:$K$20</definedName>
    <definedName name="_xlnm.Print_Area" localSheetId="27">'FICHA PROYECTO (681)'!$A$2:$K$20</definedName>
    <definedName name="_xlnm.Print_Area" localSheetId="28">'FICHA PROYECTO (682)'!$A$2:$K$20</definedName>
    <definedName name="_xlnm.Print_Area" localSheetId="29">'FICHA PROYECTO (683)'!$A$2:$K$20</definedName>
    <definedName name="_xlnm.Print_Area" localSheetId="0">PRTSEN!$A$1:$AM$30</definedName>
    <definedName name="CATEGORIA" localSheetId="1">#REF!</definedName>
    <definedName name="CATEGORIA" localSheetId="2">#REF!</definedName>
    <definedName name="CATEGORIA" localSheetId="3">#REF!</definedName>
    <definedName name="CATEGORIA" localSheetId="4">#REF!</definedName>
    <definedName name="CATEGORIA" localSheetId="5">#REF!</definedName>
    <definedName name="CATEGORIA" localSheetId="6">#REF!</definedName>
    <definedName name="CATEGORIA" localSheetId="7">#REF!</definedName>
    <definedName name="CATEGORIA" localSheetId="8">#REF!</definedName>
    <definedName name="CATEGORIA" localSheetId="9">#REF!</definedName>
    <definedName name="CATEGORIA" localSheetId="10">#REF!</definedName>
    <definedName name="CATEGORIA" localSheetId="11">#REF!</definedName>
    <definedName name="CATEGORIA" localSheetId="12">#REF!</definedName>
    <definedName name="CATEGORIA" localSheetId="13">#REF!</definedName>
    <definedName name="CATEGORIA" localSheetId="14">#REF!</definedName>
    <definedName name="CATEGORIA" localSheetId="15">#REF!</definedName>
    <definedName name="CATEGORIA" localSheetId="16">#REF!</definedName>
    <definedName name="CATEGORIA" localSheetId="17">#REF!</definedName>
    <definedName name="CATEGORIA" localSheetId="18">#REF!</definedName>
    <definedName name="CATEGORIA" localSheetId="19">#REF!</definedName>
    <definedName name="CATEGORIA" localSheetId="20">#REF!</definedName>
    <definedName name="CATEGORIA" localSheetId="21">#REF!</definedName>
    <definedName name="CATEGORIA" localSheetId="22">#REF!</definedName>
    <definedName name="CATEGORIA" localSheetId="23">#REF!</definedName>
    <definedName name="CATEGORIA" localSheetId="25">#REF!</definedName>
    <definedName name="CATEGORIA" localSheetId="26">#REF!</definedName>
    <definedName name="CATEGORIA" localSheetId="27">#REF!</definedName>
    <definedName name="CATEGORIA" localSheetId="28">#REF!</definedName>
    <definedName name="CATEGORIA" localSheetId="29">#REF!</definedName>
    <definedName name="CATEGORIA">#REF!</definedName>
    <definedName name="ESTADO" localSheetId="1">#REF!</definedName>
    <definedName name="ESTADO" localSheetId="2">#REF!</definedName>
    <definedName name="ESTADO" localSheetId="3">#REF!</definedName>
    <definedName name="ESTADO" localSheetId="4">#REF!</definedName>
    <definedName name="ESTADO" localSheetId="5">#REF!</definedName>
    <definedName name="ESTADO" localSheetId="6">#REF!</definedName>
    <definedName name="ESTADO" localSheetId="7">#REF!</definedName>
    <definedName name="ESTADO" localSheetId="8">#REF!</definedName>
    <definedName name="ESTADO" localSheetId="9">#REF!</definedName>
    <definedName name="ESTADO" localSheetId="10">#REF!</definedName>
    <definedName name="ESTADO" localSheetId="11">#REF!</definedName>
    <definedName name="ESTADO" localSheetId="12">#REF!</definedName>
    <definedName name="ESTADO" localSheetId="13">#REF!</definedName>
    <definedName name="ESTADO" localSheetId="14">#REF!</definedName>
    <definedName name="ESTADO" localSheetId="15">#REF!</definedName>
    <definedName name="ESTADO" localSheetId="16">#REF!</definedName>
    <definedName name="ESTADO" localSheetId="17">#REF!</definedName>
    <definedName name="ESTADO" localSheetId="18">#REF!</definedName>
    <definedName name="ESTADO" localSheetId="19">#REF!</definedName>
    <definedName name="ESTADO" localSheetId="20">#REF!</definedName>
    <definedName name="ESTADO" localSheetId="21">#REF!</definedName>
    <definedName name="ESTADO" localSheetId="22">#REF!</definedName>
    <definedName name="ESTADO" localSheetId="23">#REF!</definedName>
    <definedName name="ESTADO" localSheetId="25">#REF!</definedName>
    <definedName name="ESTADO" localSheetId="26">#REF!</definedName>
    <definedName name="ESTADO" localSheetId="27">#REF!</definedName>
    <definedName name="ESTADO" localSheetId="28">#REF!</definedName>
    <definedName name="ESTADO" localSheetId="29">#REF!</definedName>
    <definedName name="ESTADO">#REF!</definedName>
    <definedName name="EXTCATEG_H">[1]EXTCATEG!$B$2:$B$30</definedName>
    <definedName name="FAMILIAS" localSheetId="1">#REF!</definedName>
    <definedName name="FAMILIAS" localSheetId="2">#REF!</definedName>
    <definedName name="FAMILIAS" localSheetId="3">#REF!</definedName>
    <definedName name="FAMILIAS" localSheetId="4">#REF!</definedName>
    <definedName name="FAMILIAS" localSheetId="5">#REF!</definedName>
    <definedName name="FAMILIAS" localSheetId="6">#REF!</definedName>
    <definedName name="FAMILIAS" localSheetId="7">#REF!</definedName>
    <definedName name="FAMILIAS" localSheetId="8">#REF!</definedName>
    <definedName name="FAMILIAS" localSheetId="9">#REF!</definedName>
    <definedName name="FAMILIAS" localSheetId="10">#REF!</definedName>
    <definedName name="FAMILIAS" localSheetId="11">#REF!</definedName>
    <definedName name="FAMILIAS" localSheetId="12">#REF!</definedName>
    <definedName name="FAMILIAS" localSheetId="13">#REF!</definedName>
    <definedName name="FAMILIAS" localSheetId="14">#REF!</definedName>
    <definedName name="FAMILIAS" localSheetId="15">#REF!</definedName>
    <definedName name="FAMILIAS" localSheetId="16">#REF!</definedName>
    <definedName name="FAMILIAS" localSheetId="17">#REF!</definedName>
    <definedName name="FAMILIAS" localSheetId="18">#REF!</definedName>
    <definedName name="FAMILIAS" localSheetId="19">#REF!</definedName>
    <definedName name="FAMILIAS" localSheetId="20">#REF!</definedName>
    <definedName name="FAMILIAS" localSheetId="21">#REF!</definedName>
    <definedName name="FAMILIAS" localSheetId="22">#REF!</definedName>
    <definedName name="FAMILIAS" localSheetId="23">#REF!</definedName>
    <definedName name="FAMILIAS" localSheetId="25">#REF!</definedName>
    <definedName name="FAMILIAS" localSheetId="26">#REF!</definedName>
    <definedName name="FAMILIAS" localSheetId="27">#REF!</definedName>
    <definedName name="FAMILIAS" localSheetId="28">#REF!</definedName>
    <definedName name="FAMILIAS" localSheetId="29">#REF!</definedName>
    <definedName name="FAMILIAS">#REF!</definedName>
    <definedName name="FEDERAL">'[2]RESUMEN ESTADO'!$A$10:$A$35</definedName>
    <definedName name="Ingenieria">[3]VAR!$A$2:$A$10</definedName>
    <definedName name="NIVELTENSION" localSheetId="30">[4]LISTA!$A$2:$A$10</definedName>
    <definedName name="NIVELTENSION">[5]LISTA!$A$2:$A$10</definedName>
    <definedName name="_xlnm.Print_Titles" localSheetId="0">PRTSEN!$1:$1</definedName>
    <definedName name="UNIDAD" localSheetId="1">#REF!</definedName>
    <definedName name="UNIDAD" localSheetId="2">#REF!</definedName>
    <definedName name="UNIDAD" localSheetId="3">#REF!</definedName>
    <definedName name="UNIDAD" localSheetId="4">#REF!</definedName>
    <definedName name="UNIDAD" localSheetId="5">#REF!</definedName>
    <definedName name="UNIDAD" localSheetId="6">#REF!</definedName>
    <definedName name="UNIDAD" localSheetId="7">#REF!</definedName>
    <definedName name="UNIDAD" localSheetId="8">#REF!</definedName>
    <definedName name="UNIDAD" localSheetId="9">#REF!</definedName>
    <definedName name="UNIDAD" localSheetId="10">#REF!</definedName>
    <definedName name="UNIDAD" localSheetId="11">#REF!</definedName>
    <definedName name="UNIDAD" localSheetId="12">#REF!</definedName>
    <definedName name="UNIDAD" localSheetId="13">#REF!</definedName>
    <definedName name="UNIDAD" localSheetId="14">#REF!</definedName>
    <definedName name="UNIDAD" localSheetId="15">#REF!</definedName>
    <definedName name="UNIDAD" localSheetId="16">#REF!</definedName>
    <definedName name="UNIDAD" localSheetId="17">#REF!</definedName>
    <definedName name="UNIDAD" localSheetId="18">#REF!</definedName>
    <definedName name="UNIDAD" localSheetId="19">#REF!</definedName>
    <definedName name="UNIDAD" localSheetId="20">#REF!</definedName>
    <definedName name="UNIDAD" localSheetId="21">#REF!</definedName>
    <definedName name="UNIDAD" localSheetId="22">#REF!</definedName>
    <definedName name="UNIDAD" localSheetId="23">#REF!</definedName>
    <definedName name="UNIDAD" localSheetId="25">#REF!</definedName>
    <definedName name="UNIDAD" localSheetId="26">#REF!</definedName>
    <definedName name="UNIDAD" localSheetId="27">#REF!</definedName>
    <definedName name="UNIDAD" localSheetId="28">#REF!</definedName>
    <definedName name="UNIDAD" localSheetId="29">#REF!</definedName>
    <definedName name="UNIDAD">#REF!</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B16" i="16" l="1"/>
  <c r="AD2" i="5" l="1"/>
  <c r="AI3" i="5"/>
  <c r="AD3" i="5" l="1"/>
  <c r="AI4" i="5"/>
  <c r="AD4" i="5" l="1"/>
  <c r="AI5" i="5"/>
  <c r="AD5" i="5" l="1"/>
  <c r="AI6" i="5"/>
  <c r="AD6" i="5" l="1"/>
  <c r="AI7" i="5"/>
  <c r="AD7" i="5" l="1"/>
  <c r="AI8" i="5"/>
  <c r="AD8" i="5" l="1"/>
  <c r="AI9" i="5"/>
  <c r="AD9" i="5" l="1"/>
  <c r="AI10" i="5"/>
  <c r="AD10" i="5" l="1"/>
  <c r="AI11" i="5"/>
  <c r="AD11" i="5" l="1"/>
  <c r="AI12" i="5"/>
  <c r="AD12" i="5" l="1"/>
  <c r="AI13" i="5"/>
  <c r="AD13" i="5" l="1"/>
  <c r="AI14" i="5"/>
  <c r="AD14" i="5" l="1"/>
  <c r="AI15" i="5"/>
  <c r="AD15" i="5" l="1"/>
  <c r="AI16" i="5"/>
  <c r="AD16" i="5" l="1"/>
  <c r="AI17" i="5"/>
  <c r="AD17" i="5" l="1"/>
  <c r="AI18" i="5"/>
  <c r="AD18" i="5" l="1"/>
  <c r="AI19" i="5"/>
  <c r="AD19" i="5" l="1"/>
  <c r="AI20" i="5"/>
  <c r="AD20" i="5" l="1"/>
  <c r="AI21" i="5"/>
  <c r="AD21" i="5" l="1"/>
  <c r="AI22" i="5"/>
  <c r="AD22" i="5" l="1"/>
  <c r="AI23" i="5"/>
  <c r="AD23" i="5" l="1"/>
  <c r="AI24" i="5"/>
  <c r="AD24" i="5" l="1"/>
  <c r="AI25" i="5"/>
  <c r="AD25" i="5" l="1"/>
  <c r="AI26" i="5"/>
  <c r="AD26" i="5" l="1"/>
  <c r="AI27" i="5"/>
  <c r="AD27" i="5" l="1"/>
  <c r="AI28" i="5"/>
  <c r="AD28" i="5" l="1"/>
  <c r="AI29" i="5"/>
  <c r="AD29" i="5" l="1"/>
  <c r="AI30" i="5"/>
  <c r="AD30" i="5" l="1"/>
  <c r="S19" i="16" l="1"/>
  <c r="S49" i="16"/>
  <c r="S25" i="16"/>
  <c r="S51" i="16" l="1"/>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<sst xmlns="http://schemas.openxmlformats.org/spreadsheetml/2006/main" count="1638" uniqueCount="332">
  <si>
    <t>ESTADO</t>
  </si>
  <si>
    <t>POR EJECUTAR</t>
  </si>
  <si>
    <t>BARINAS</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</si>
  <si>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</si>
  <si>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</si>
  <si>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</si>
  <si>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</si>
  <si>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</si>
  <si>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</si>
  <si>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</si>
  <si>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</si>
  <si>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</si>
  <si>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</si>
  <si>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</si>
  <si>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</si>
  <si>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</si>
  <si>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</si>
  <si>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</si>
  <si>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</si>
  <si>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</si>
  <si>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</si>
  <si>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</si>
  <si>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</si>
  <si>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</si>
  <si>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CON INGENIERIA DE DETALLE</t>
  </si>
  <si>
    <t>CIRCUITO</t>
  </si>
  <si>
    <t>ACTUALIZADO AL 01/08/2025</t>
  </si>
  <si>
    <t>EN PLANIFICACION</t>
  </si>
  <si>
    <t>SUBESTACION</t>
  </si>
  <si>
    <t>MVA</t>
  </si>
  <si>
    <t>COP</t>
  </si>
  <si>
    <t>MVAR</t>
  </si>
  <si>
    <t>CRA</t>
  </si>
  <si>
    <t>SENO</t>
  </si>
  <si>
    <t>SEOP</t>
  </si>
  <si>
    <t>SAN DIEGO</t>
  </si>
  <si>
    <t>SAN JOAQUIN</t>
  </si>
  <si>
    <t>LIBERTADOR</t>
  </si>
  <si>
    <t>EJECUTADO</t>
  </si>
  <si>
    <t>EN PLANIFICACIÓN</t>
  </si>
  <si>
    <t>INDEPENDENCIA</t>
  </si>
  <si>
    <t>MERIDA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</si>
  <si>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</si>
  <si>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</si>
  <si>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</si>
  <si>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</si>
  <si>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</si>
  <si>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</si>
  <si>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</si>
  <si>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</si>
  <si>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</si>
  <si>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</si>
  <si>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</si>
  <si>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</si>
  <si>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</si>
  <si>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</si>
  <si>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</si>
  <si>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</si>
  <si>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</si>
  <si>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</si>
  <si>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</si>
  <si>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</si>
  <si>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</si>
  <si>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</si>
  <si>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</si>
  <si>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</si>
  <si>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</si>
  <si>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</si>
  <si>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</si>
  <si>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</si>
  <si>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</si>
  <si>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</si>
  <si>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</si>
  <si>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</si>
  <si>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</si>
  <si>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</si>
  <si>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</si>
  <si>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SUSTITUCIÓN DE TRANSFORMADOR CON SOBRECARGA Y ADECUACIÓN DE SALIDAS DE CIRCUITOS, PERTENECIENTES A LA SUBESTACIÓN COLONCITO</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</si>
  <si>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</si>
  <si>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</si>
  <si>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</si>
  <si>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</si>
  <si>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</si>
  <si>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</si>
  <si>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</si>
  <si>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</si>
  <si>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</si>
  <si>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</si>
  <si>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</si>
  <si>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</si>
  <si>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</si>
  <si>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</si>
  <si>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</si>
  <si>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</si>
  <si>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</si>
  <si>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</si>
  <si>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</si>
  <si>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</si>
  <si>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</si>
  <si>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</si>
  <si>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</si>
  <si>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</si>
  <si>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</si>
  <si>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</si>
  <si>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</si>
  <si>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</si>
  <si>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</si>
  <si>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</si>
  <si>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</si>
  <si>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</si>
  <si>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</si>
  <si>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</si>
  <si>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</si>
  <si>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</si>
  <si>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</si>
  <si>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</si>
  <si>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</si>
  <si>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</si>
  <si>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</si>
  <si>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</si>
  <si>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</si>
  <si>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</si>
  <si>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</si>
  <si>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</si>
  <si>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</si>
  <si>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</si>
  <si>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</si>
  <si>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</si>
  <si>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</si>
  <si>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</si>
  <si>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</si>
  <si>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</si>
  <si>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</si>
  <si>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</si>
  <si>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</si>
  <si>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</si>
  <si>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</si>
  <si>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</si>
  <si>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</si>
  <si>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</si>
  <si>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</si>
  <si>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</si>
  <si>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</si>
  <si>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</si>
  <si>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</si>
  <si>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</si>
  <si>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</si>
  <si>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</si>
  <si>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</si>
  <si>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</si>
  <si>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</si>
  <si>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</si>
  <si>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</si>
  <si>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</si>
  <si>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</si>
  <si>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</si>
  <si>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</si>
  <si>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</si>
  <si>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</si>
  <si>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</si>
  <si>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</si>
  <si>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</si>
  <si>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</si>
  <si>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</si>
  <si>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</si>
  <si>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</si>
  <si>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</si>
  <si>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</si>
  <si>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</si>
  <si>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</si>
  <si>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</si>
  <si>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</si>
  <si>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</si>
  <si>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</si>
  <si>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</si>
  <si>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</si>
  <si>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</si>
  <si>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</si>
  <si>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</si>
  <si>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</si>
  <si>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</si>
  <si>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</si>
  <si>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SUSTITUCIÓN DE TRANSFORMADOR PARA AUMENTO DE CAPACIDAD PARA EL MEJORAMIENTO DE LA SUBESTACIÓN DE DISTRIBUCIÓN SAN PEDRO</t>
  </si>
  <si>
    <t>REUBICACIÓN LÍNEA DE 34,5 KV, POR DESLIZAMIENTO DEL TERRENO, ST S/E CONCORDIA 115/34,5/13,8 KV – S/E AGUA DULCE, S/E SANTA ANA</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</si>
  <si>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</si>
  <si>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</si>
  <si>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</si>
  <si>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</si>
  <si>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</si>
  <si>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</si>
  <si>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</si>
  <si>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</si>
  <si>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</si>
  <si>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</si>
  <si>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</si>
  <si>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</si>
  <si>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</si>
  <si>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</si>
  <si>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</si>
  <si>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</si>
  <si>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</si>
  <si>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</si>
  <si>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OBSERVACION2</t>
  </si>
  <si>
    <t>3/3/2026</t>
  </si>
  <si>
    <t>3/5/2026</t>
  </si>
  <si>
    <t>3/6/2026</t>
  </si>
  <si>
    <t>3/3/2027</t>
  </si>
  <si>
    <t>3/3/2028</t>
  </si>
  <si>
    <t>3/4/2028</t>
  </si>
  <si>
    <t>3/5/2027</t>
  </si>
  <si>
    <t>3/4/2026</t>
  </si>
  <si>
    <t>3/11/2026</t>
  </si>
  <si>
    <t>3/4/2027</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</si>
  <si>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</si>
  <si>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</si>
  <si>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</si>
  <si>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</si>
  <si>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</si>
  <si>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</si>
  <si>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</si>
  <si>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</si>
  <si>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</si>
  <si>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</si>
  <si>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</si>
  <si>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</si>
  <si>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</si>
  <si>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</si>
  <si>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</si>
  <si>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</si>
  <si>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</si>
  <si>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</si>
  <si>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</si>
  <si>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</si>
  <si>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</si>
  <si>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</si>
  <si>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</si>
  <si>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</si>
  <si>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</si>
  <si>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</si>
  <si>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</si>
  <si>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</si>
  <si>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</si>
  <si>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</si>
  <si>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</si>
  <si>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</si>
  <si>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</si>
  <si>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</si>
  <si>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</si>
  <si>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</si>
  <si>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ENTIDAD FEDERAL</t>
  </si>
  <si>
    <t>TRANSFORMADORES DE DISTRIBUCION DE 15, 25, 37.5, 50, 75, 100 KVA PARA LA ATENCION DEL 1X10 A RAZON DE 585 TRANSFORMADORES POR AÑOS</t>
  </si>
  <si>
    <t>PRT-TÁCHIRA-1</t>
  </si>
  <si>
    <t>TÁCHIRA</t>
  </si>
  <si>
    <t xml:space="preserve">GARANTIZAR EL SERVICIO ELÉCTRICO EN EL MUNICIPIO CÁRDENAS DEL ESTADO TÁCHIRA Y ZONAS CIRCUNVECINAS.  </t>
  </si>
  <si>
    <t>PRT-TÁCHIRA-2</t>
  </si>
  <si>
    <t>PRT-TÁCHIRA-3</t>
  </si>
  <si>
    <t>PRT-TÁCHIRA-4</t>
  </si>
  <si>
    <t>SECTOR DE LA TINTA, SECTOR VILLA NUEVA, VÍA PERICOS</t>
  </si>
  <si>
    <t>SUBESTACIÓN</t>
  </si>
  <si>
    <t>NORMALIZAR LA CONDICIÓN DE SUBESTACIÓN INOPERATIVA - RECUPERABLE.</t>
  </si>
  <si>
    <t>PRT-TÁCHIRA-5</t>
  </si>
  <si>
    <t>PRT-TÁCHIRA-6</t>
  </si>
  <si>
    <t>PRT-TÁCHIRA-7</t>
  </si>
  <si>
    <t>PRT-TÁCHIRA-8</t>
  </si>
  <si>
    <t>SE NORMALIZA LA CONDICIÓN DE LA SUBESTACIÓN RUBIO 34,5/13,8KV, DADO QUE ACTUALMENTE SE ENCUENTRA EN UNA SITUACIÓN DE EMERGENCIA, ALIMENTADA POR UNA SUBESTACION MÓVIL.</t>
  </si>
  <si>
    <t>PRT-TÁCHIRA-9</t>
  </si>
  <si>
    <t>PRT-TÁCHIRA-10</t>
  </si>
  <si>
    <t>PRT-TÁCHIRA-11</t>
  </si>
  <si>
    <t>PRT-TÁCHIRA-12</t>
  </si>
  <si>
    <t>PRT-TÁCHIRA-13</t>
  </si>
  <si>
    <t>PRT-TÁCHIRA-14</t>
  </si>
  <si>
    <t>PRT-TÁCHIRA-15</t>
  </si>
  <si>
    <t>PRT-TÁCHIRA-16</t>
  </si>
  <si>
    <t>PRT-TÁCHIRA-17</t>
  </si>
  <si>
    <t>PRT-TÁCHIRA-18</t>
  </si>
  <si>
    <t>PRT-TÁCHIRA-19</t>
  </si>
  <si>
    <t>PRT-TÁCHIRA-20</t>
  </si>
  <si>
    <t>PRT-TÁCHIRA-21</t>
  </si>
  <si>
    <t>PRT-TÁCHIRA-22</t>
  </si>
  <si>
    <t>PRT-TÁCHIRA-23</t>
  </si>
  <si>
    <t>PRT-TÁCHIRA-24</t>
  </si>
  <si>
    <t>PRT-TÁCHIRA-25</t>
  </si>
  <si>
    <t>PRT-TÁCHIRA-26</t>
  </si>
  <si>
    <t>PRT-TÁCHIRA-27</t>
  </si>
  <si>
    <t>PRT-TÁCHIRA-28</t>
  </si>
  <si>
    <t>PRT-TÁCHIRA-29</t>
  </si>
  <si>
    <t>ANDRES ELOY BLANCO (BARINAS)</t>
  </si>
  <si>
    <t>PADRE NOGUERA (MÉRIDA)</t>
  </si>
  <si>
    <t>GARANTIZAR EL PRESTAR UN MEJOR SERVICIO ELÉCTRICO PARA EL MUNICIPIO LIBERTADOR Y LA ZONAS ALEDAÑAS A ESTE</t>
  </si>
  <si>
    <t>GARANTIZAR EL PRESTAR UN MEJOR SERVICIO ELÉCTRICO PARA EL MUNICIPIO URIBANTE Y LA ZONAS ALEDAÑAS A ESTE</t>
  </si>
  <si>
    <t>GARANTIZAR EL PRESTAR UN MEJOR SERVICIO ELÉCTRICO PARA EL MUNICIPIO GARCÍA DE HEVIA Y LA ZONAS ALEDAÑAS A ESTE</t>
  </si>
  <si>
    <t>GARANTIZAR EL PRESTAR UN MEJOR SERVICIO ELÉCTRICO PARA EL MUNICIPIO CÓRDOBA Y LA ZONAS ALEDAÑAS A ESTE</t>
  </si>
  <si>
    <t>GARANTIZAR EL PRESTAR UN MEJOR SERVICIO ELÉCTRICO PARA EL MUNICIPIO PEDRO MARÍA UREÑA Y LA ZONAS ALEDAÑAS A ESTE</t>
  </si>
  <si>
    <t xml:space="preserve">ALCALDIA </t>
  </si>
  <si>
    <t>X</t>
  </si>
  <si>
    <t>SE REALIZARON LOS TRABAJOS DE REUBICACIÓN Y ADECUACIÓN DEL TRAMO DE LÍNEA AFECTADO EN APOYO DE LA ALCALDÍA DEL MUNICIPIO PEDRO MARIA UREÑA Y EL PERSONAL DEL CENTRO DE SERVICIO TIPO B SAN ANTONIO, DONDE LA COMUNIDAD QUEDÓ CON SERVICIO ELÉCTRICO.</t>
  </si>
  <si>
    <t>GARANTIZAR EL PRESTAR UN MEJOR SERVICIO ELÉCTRICO PARA EL MUNICIPIO GARCIA DE HEVIA Y LA ZONAS ALEDAÑAS A ESTE</t>
  </si>
  <si>
    <t>ADECUACIÓN DE PÓRTICO, REUBICACIÓN DEL TRANSFORMADOR DE POTENCIA A LA NUEVA BASE, OBRAS CIVILES Y EFECTUAR EL CAMBIO DE COMPONENTES FALLADOS Y CON OBSOLESCENCIA, MEJORANDO LA OPERATIVIDAD DE LA SUBESTACIÓN</t>
  </si>
  <si>
    <t>CAMPAMENTO SAN AGATON</t>
  </si>
  <si>
    <t>ACTUALMENTE LA SUBESTACIÓN COLONCITO  SE ENCUENTRA CASI AL 100%, POR LO QUE AMERITA LA CONSTRUCCION DE LA BAHIA Nº 2,  PARA INSTALACIÓN DEL TRANSFORMADOR DE POTENCIA, ADECUACIÓN DE PORTICO Y NORMALIZACIÓN DE LAS SALIDAS.</t>
  </si>
  <si>
    <t>EN EJECUCION</t>
  </si>
  <si>
    <t>CONSTRUCCIÓN DE BASE DEL NUEVO TRANSFORMADOR (4X3X0,5) MTS SOBRE BASE: (3X2,5X0,6) MTS, CONECCIÓN DE TRES (03) NUEVOS PUNTOS DE PUESTA A TIERRA DE LA MALLA DE LA SUBESTACIÓN PARA EL NUEVO TRANSFORMADOR. EN EL PÓRTICO 34,5 KV: PERFILES PARA FIJAR LAS CADENAS DE AISLADORES DE SUSPENSIÓN, INSTALACIÓN DE TRES (03) CADENAS DE SUSPENSIÓN, CADA UNA CON TRES PLATOS DE PORCELANA, INSTALACIÓN DE LOS PERFILES PARA LA INSTALACIÓN DE LOS SECCIONADORES DE BARRA Y LÍNEA, INSTALACIÓN DE SEIS (06) SECCIONADORES. EN EL PÓRTICO 13,8 KV: SE INSTALARON DOS (02) PERFILES, PARA FIJAR LOS SECCIONADORES DE ENTRADA, DEL LADO DE BAJA DEL TRANSFORMADOR. INSTALACIÓN DE TRANSFORMADOR DE POTENCIA DE 15 MVA PARA AUMENTO DE CAPACIDAD DE LA SUBESTACION, NORMALIZACIÓN DE LAS SALIDAS 2 RECONECTADORES 13,8KV 600A -120V-60HZ  PARA EL CIRCUITO PANAMERICANO 1 13,8 KV, PANAMERICANO 2 13,8 KV.</t>
  </si>
  <si>
    <t>EFECTUAR EL CAMBIO DE COMPONENTES FALLADOS Y CON OBSOLESCENCIA, MEJORANDO LA OPERATIVIDAD DE LA SUBESTACIÓN: CAMBIO DE SECCIONADORES Y PARARRAYOS, AJUSTE DE CONEXIONES, AJUSTE A PARAMETROS A LOS RECONECTADORES DE LOS CIRCUITOS SAN JUAN 13,8 KV (D-105), LOS CHINATOS 13,8 KV (D-305) E INSTALACION DE DISYUNTOR Y DE (03) TRES RECONECTADORES MARCA: SHARDON</t>
  </si>
  <si>
    <t>LOS TRABAJOS DE MANTENIMIENTO POR CAMBIO DE COMPONENTES, PRUEBAS ELÉCTRICAS Y CORRECCIÓN DE PUNTOS CALIENTES HA SIDO EJECUTADA POR EL GRUPO DE SUBESTACIONES DE LA DIVISIÓN DE MANTENIMIENTO ESPECIALIZADO. GARANTIZANDO LA OPERATIVIDAD AL 100% DE LA SUBESTACIÓN.</t>
  </si>
  <si>
    <t>LA OBRA POSEE UN 60% DE AVANCE EN LOS TRABAJOS, LOS CUALES HAN SIDO EJECUTADOS POR LA CONSTRATISTA ELECTRIFICACIÓN BETEL 2021,C.A Y PERSONAL DEL GRUPO DE SUBESTACIONES ADSCRITO A LA DIVISIÓN MANTENIMIENTO ESPECIALIZADO TÁCHIRA</t>
  </si>
  <si>
    <t>LOS TRABAJOS FUERON EJECUTADOS PARCIALMENTE POR PARTE DE LA ALCALDIA DEL MUNICIPIO CÁRDENAS, CON DETALLES TÉCNICOS. LO EJECUTADO SE ENCUENTRA SOBRE TERRENO EN DESLIZAMIENTO, POR LO CUAL SE DEBE DE REALIZAR NUEVAMENTE LA REUBICACIÓN Y SE PLANTEA NUEVA RUTA DE UBICACIÓN DEL CIRCUITO.</t>
  </si>
  <si>
    <t>REUBICAR UN TRAMO DE LA RED TRIFÁSICA AÉREA DE MEDIA TENSIÓN DEL CIRCUITO ARJONA 13,8 KV (D-605): 
LA RED DE MEDIA TENSIÓN 13,8 KV EXISTENTE ES TRIFÁSICA AÉREA, ESTÁ CONSTRUIDA CON CONDUCTOR 3 ARVIDAL NO.4/0 Y SALE DE LA SUB ESTACIÓN PALMIRA 34.5/13.8 KV. CARACTERÍSTICAS: VOLTAJE: 13.800 V, FRECUENCIA: 60 HZ, NÚMERO DE FASES: 3 HILOS.
SITIO DE INICIO DE REUBICACIÓN:
EL SITIO DE INICIO DE LA REUBICACIÓN ES EN LA CALLE 4, DONDE UNA PARTE DEL TERRENO SE DESLIZO AFECTANDO LOS APOYOS EXISTENTES.
SITIO DE LA REUBICACIÓN:
EL SITIO DE REUBICACIÓN PLANTEADO CONSISTIA EN EL TRAMO UBICADO EN LA CARRERA 2 Y CALLE 6 DONDE SE COLOCARON LOS APOYOS SEGÚN ESTE PROYECTO. MOTIVADO A QUE EL DESLIZAMIENTO DE TERRENO INCREMENTÓ PRODUCTO DE LAS LLUVIAS SE AMERITA DE UN ESTUDIO TOPOGRÁFICO PARA ESTABLECER LA NUEVA RUTA.</t>
  </si>
  <si>
    <t>LOS TRABAJOS FUERON EJECUTADOS POR PERSONAL DE CORPOELEC: LINEAS DE TRANSMISIÓN Y DEL CENTRO DE SERVICIO TIPO "B" SAN CRISTÓBAL, DONDE SE EJECUTÓ LA REUBICACIÓN DE LA ESTRUCTURA (TORRE) Y DE LA LINEA, GARANTIZANDO LA CONTINUIDAD DEL SERVICIO.</t>
  </si>
  <si>
    <t>MEJORAR LAS CONDICIONES OPERATIVAS DE LA SUBESTACION SAN AGATON 34,5KV, LA CUAL SE ENCUENTRA FUNCIONANDO SIN TRANSFORMADOR DE POTENCIA, EN SU LUGAR LA CARGA SE ENCUENTRA SUPLIDA POR BANCOS DE TRANSFORMACIÓN DE DISTRIBUCIÓN DE 1X75 KVA- 1X100+1X167,5 KVA. INSTALACIÓN DE UN (01) RECONECTADOR VACIO 13.8KV 110KV 560A, DE UN (01) INTERRUPTOR POTE VACIO 34.5 KV SF6 1250A LLEGADA Y DEL TRANSF. DE POTENCIA 34,5/13,8 kV 5MVA PARA NORMALIZACIÓN DE LA SUBESTACIÓN.</t>
  </si>
  <si>
    <t>SUSTITUCIÓN DE TRANSFORMADOR FALLADO, AUMENTO DE CAPACIDAD DE 2X 5 MVA A 15 MVA, CONSTRUCCIÓN DE NUEVA BASE Y ADECUACIÓN DEL PÓRTICO PARA NORMALIZACIÓN DE CARGAS ASOCIADAS A LA SUBESTACIÓN SAN PEDRO, POR TRANSFORMADOR DE 5 MVA FALLADO NO RECUPERABLE. INSTALACIÓN DE UN (01) INTERRUPTOR POTE VACIO 34.5 KV SF6 1250A LLEGADA Y DE CUATRO (04) RECONECTADOR VACIO 13.8KV 110KV 560A PARA ADECUACIÓN DE SALIDAS</t>
  </si>
  <si>
    <t xml:space="preserve">RETIRO DE SUBESTACIÓN MÓVIL E INSTALACIÓN DE TRANSFORMADOR DE POTENCIA DE 15 MVA, INSTALACIÓN DE TRES (03) RECONECTADOR VACIO 13.8KV 110KV 560A PARA ADECUACION DE SALIDAS DE CIRCUITOS Y DE UN (01) INTERRUPTOR POTE VACIO 34.5 KV SF6 1250A LLEGADA, PERTENECIENTES A LA SUBESTACIÓN RUBIO. </t>
  </si>
  <si>
    <t>INSTALACIÓN DE UN (01) TRANSF. DE POTENCIA 34,5/13,8 kV 10MVA, INSTALACIÓN DE DOS (02) RECONECTADOR VACIO 13.8KV 110KV 560A Y DE UN (01) INTERRUPTOR POTE VACIO 34.5 KV SF6 1250A LLEGADA ADEMÁS DE LA ADECUACIÓN DE LAS BAHÍAS DE 34,5 Y 13,8KV.</t>
  </si>
  <si>
    <t>RETIRO DE TRANSFORMADOR DE POTENCIA FALLADO, AUMENTO DE CAPACIDAD DE 5 MVA A 10 MVA, INSTALACIÓN DE DOS (02) RECONECTADOR VACIO 13.8KV 110KV 560A, REORDENAMIENTO DE LOS SEIS (06) CIRCUITOS PARA LA NORMALIZACIÓN DE CARGAS ASOCIADAS A LA SUBESTACIÓN PALMIRA 34,5/13,8 KV.</t>
  </si>
  <si>
    <t xml:space="preserve">INSTALACIÓN DE TRANSF. DE POTENCIA 34,5/13,8 kV 10MVA, UN (01) RECONECTADOR VACIO 13.8KV 110KV 560A Y UN (01) INTERRUPTOR POTE VACIO 34.5 KV SF6 1250A LLEGADA PARA NORMALIZACIÓN DE CARGAS ASOCIADAS A LA SUBESTACIÓN SAN DIEGO </t>
  </si>
  <si>
    <t>INSTALACIÓN DE TRANSF. DE POTENCIA 34,5/13,8 kV 10MVA, DOS (02) RECONECTADOR VACIO 13.8KV 110KV 560A Y UN (01) INTERRUPTOR POTE VACIO 34.5 KV SF6 1250A LLEGADA PARA NORMALIZACIÓN DE CARGAS ASOCIADAS A LA SUBESTACIÓN AGUA DULCE.</t>
  </si>
  <si>
    <t>LA SUBESTACIÓN PRESENTA PROBLEMAS DE SEDIMENTACIÓN MOTIVO A ROTURA DE TUBERIA DE AGUA, SE PLANTEA INCLUIR DENTRO DEL PROYECTO LA REUBICACIÓN DE ESTA CANALIZACIÓN PARA ACONDICIONAMIENTO DE PORTICO.</t>
  </si>
  <si>
    <t>INSTALACIÓN DE TRANSF. DE POTENCIA 34,5/13,8 kV 15MVA PARA ASUMIR INCORPORACIÓN DE CARGAS POR CRECIMIENTO DE LA DEMANDA EN LA ZONA</t>
  </si>
  <si>
    <t>INSTALACIÓN DE TRANSFORMADOR DE POTENCIA 34,5/13,8 KV 5 MVA, 60 HZ, RECONECTADOR VACIO 13.8KV 110KV 560A E INTERRUPTOR POTE VACIO 34.5 KV SF6 1250A LLEGADA NECESARIOS PARA ASUMIR INCORPORACIÓN DE CARGAS POR CRECIMIENTO DE LA DEMANDA EN LA ZONA</t>
  </si>
  <si>
    <t>EJECUCIÓN DE OBRAS CIVILES: BASE DEL TRANSFORMADOR, INSTALACIÓN DE TRANSF. DE POTENCIA 34,5/13,8 kV 10MVA, UN (01) RECONECTADOR VACIO 13.8KV 110KV 560A Y UN (01) INTERRUPTOR POTE VACIO 34.5 KV SF6 1250A LLEGADA, EJECUCIÓN DE MURO DE CONTENCIÓN PARA PROTECCIÓN DE LA SUBESTACIÓN POR DESLIZAMIENTO DE TERRENO.</t>
  </si>
  <si>
    <t>EFECTUAR EL CAMBIO DE COMPONENTES FALLADOS Y CON OBSOLESCENCIA: RECONECTADOR VACIO 13.8KV 110KV 560A, SECCIONADOR MONOP 13.8KV 630A 110KVBIL, SECCIONADOR MONOP 34.5KV 630A 170KVBIL, PARARRAYO POLIMERICO 17.5KV 10KA DF=606, PARARRAYO POLIME 36KV 10KA 660MM OXIDO Y CORTACORRIENTE MONOP 34.5KV 100A 8KA, MEJORANDO LA OPERATIVIDAD DE LA SUBESTACIÓN.</t>
  </si>
  <si>
    <t>EFECTUAR EL CAMBIO DE COMPONENTES FALLADOS Y CON OBSOLESCENCIA: SECCIONADOR MONOP 13.8KV 630A 110KVBIL, SECCIONADOR MONOP 34.5KV 630A 170KVBIL, PARARRAYO POLIMERICO 17.5KV 10KA DF=606, PARARRAYO POLIME 36KV 10KA 660MM OXIDO, MEJORANDO LA OPERATIVIDAD DE LA SUBESTACIÓN</t>
  </si>
  <si>
    <t>EFECTUAR EL CAMBIO DE COMPONENTES FALLADOS Y CON OBSOLESCENCIA: RECONECTADOR VACIO 13.8KV 110KV 560A, INTERRUPTOR POTE VACIO 34.5 KV SF6 1250A LLEGADA, SECCIONADOR MONOP 13.8KV 630A 110KVBIL, SECCIONADOR MONOP 34.5KV 630A 170KVBIL, PARARRAYO POLIMERICO 17.5KV 10KA DF=606, PARARRAYO POLIME 36KV 10KA 660MM OXIDO, MEJORANDO LA OPERATIVIDAD DE LA SUBESTACIÓN</t>
  </si>
  <si>
    <t>EFECTUAR EL CAMBIO DE COMPONENTES FALLADOS Y CON OBSOLESCENCIA: DOS (02) RECONECTADOR VACIO 13.8KV 110KV 560A, UN (01) INTERRUPTOR POTE VACIO 34.5 KV SF6 1250A LLEGADA, Y DEMÁS COMPONETES MEJORANDO LA OPERATIVIDAD DE LA SUBESTACIÓN</t>
  </si>
  <si>
    <t>EFECTUAR EL CAMBIO DE COMPONENTES FALLADOS Y CON OBSOLESCENCIA: RECONECTADOR VACIO 13.8KV 110KV 560A, INTERRUPTOR POTE VACIO 34.5 KV SF6 1250A LLEGADA, SECCIONADOR MONOP 13.8KV 630A 110KVBIL, SECCIONADOR MONOP 34.5KV 630A 170KVBIL, PARARRAYO POLIMERICO 17.5KV 10KA DF=606,  PARARRAYO POLIME 36KV 10KA 660MM OXIDO, MEJORANDO LA OPERATIVIDAD DE LA SUBESTACIÓN</t>
  </si>
  <si>
    <t>INSTALACIÓN DE TRES (03) RECONECTADOR VACIO 13.8KV 110KV 560A Y UN (01) INTERRUPTOR POTE VACIO 34.5 KV SF6 1250A LLEGADA, PARA ADECUACIÓN DE SALIDAS Y EFECTUAR EL CAMBIO DE COMPONENTES FALLADOS Y CON OBSOLESCENCIA, MEJORANDO LA OPERATIVIDAD DE LA SUBESTACIÓN</t>
  </si>
  <si>
    <t>INSTALACIÓN DE DOS (02) RECONECTADOR VACIO 13.8KV 110KV 560A, EFECTUAR EL CAMBIO DE COMPONENTES FALLADOS Y CON OBSOLESCENCIA, MEJORANDO LA OPERATIVIDAD DE LA SUBESTACIÓN</t>
  </si>
  <si>
    <t>AUMENTO DE CAPACIDAD DE 2,5 A 5 MVA, INSTALACIÓN DE TRANSFORMADOR DE POTENCIA 34,5/13,8 KV -5 MVA, 60 HZ, INTERRUPTOR POTE VACIO 34.5 KV SF6 1250A LLEGADA Y DE UN (01) RECONECTADOR VACIO 13.8KV 110KV 560A, ASI COMO EFECTUAR EL CAMBIO DE COMPONENTES FALLADOS Y CON OBSOLESCENCIA, MEJORANDO LA OPERATIVIDAD DE LA SUBESTACIÓN</t>
  </si>
  <si>
    <t>INSTALACIÓN DE TRES (03) RECONECTADOR VACIO 13.8KV 110KV 560A, PARA ADECUACIÓN DEL PÓRTICO Y EFECTUAR EL CAMBIO DE COMPONENTES FALLADOS Y CON OBSOLESCENCIA, MEJORANDO LA OPERATIVIDAD DE LA SUBESTACIÓN</t>
  </si>
  <si>
    <t>INSTALACIÓN DE cuatro (04) RECONECTADOR VACIO 13.8KV 110KV 560A, REGULADOR TENSION MONOF 333KVA 34.5KV, EFECTUAR EL CAMBIO DE COMPONENTES FALLADOS Y CON OBSOLESCENCIA: SECCIONADOR MONOP 13.8KV 630A 110KVBIL, SECCIONADOR MONOP 34.5KV 630A 170KVBIL, PARARRAYO POLIMERICO 17.5KV 10KA DF=606, PARARRAYO POLIME 36KV 10KA 660MM OXIDO,  MEJORANDO LA OPERATIVIDAD DE LA SUBESTACIÓN</t>
  </si>
  <si>
    <t>EJECUCIÓN DE OBRAS CIVILES PARA REACONDICIONAMIENTO DE LOS DRENAJES DE LA SUBESTACIÓN, MOVILIZACIÓN DE TRANSFORMADOR QUEMADO; ASI COMO EFECTUAR EL CAMBIO DE COMPONENTES FALLADOS Y CON OBSOLESCENCIA: TRES (03) RECONECTADOR VACIO 13.8KV 110KV 560A, SECCIONADOR MONOP 13.8KV 630A 110KVBIL, SECCIONADOR MONOP 34.5KV 630A 170KVBIL, PARARRAYO POLIMERICO 17.5KV 10KA DF=606, PARARRAYO POLIME 36KV 10KA 660MM OXID, MEJORANDO LA OPERATIVIDAD DE LA SUBESTACIÓN</t>
  </si>
  <si>
    <t>INSTALACIÓN DE CUATRO (04) RECONECTADOR VACIO 13.8KV 110KV 560A, REGULADOR TENSION MONOF 333KVA 34.5KV, EFECTUAR EL CAMBIO DE COMPONENTES FALLADOS Y CON OBSOLESCENCIA: SECCIONADOR MONOP 13.8KV 630A 110KVBIL, SECCIONADOR MONOP 34.5KV 630A 170KVBIL, PARARRAYO POLIMERICO 17.5KV 10KA DF=606, PARARRAYO POLIME 36KV 10KA 660MM OXIDO,  MEJORANDO LA OPERATIVIDAD DE LA SUBESTACIÓN</t>
  </si>
  <si>
    <t xml:space="preserve">EL PROYECTO INCLUYE LA ADECUACIÓN DEL SISTEMA DE DRENAJE DE LA SUBESTACIÓN POR ENTRADA DE AGUAS SERVIDAS EN EL SISTEMA DE DESAGUE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</si>
</sst>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37"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2"/>
      <color rgb="FF000000"/>
      <name val="Arial"/>
      <family val="2"/>
    </font>
  </fonts>
  <fills count="16">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0"/>
        <bgColor rgb="FFF2F2F2"/>
      </patternFill>
    </fill>
    <fill>
      <patternFill patternType="solid">
        <fgColor theme="0" tint="-4.9989318521683403E-2"/>
        <bgColor rgb="FFF2F2F2"/>
      </patternFill>
    </fill>
    <fill>
      <patternFill patternType="solid">
        <fgColor theme="0" tint="-4.9989318521683403E-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8"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37">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7"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19"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19" fillId="6" borderId="1" xfId="9" applyFont="1" applyFill="1" applyBorder="1" applyAlignment="1">
      <alignment horizontal="center" vertical="center"/>
    </xf>
    <xf numFmtId="0" fontId="3" fillId="0" borderId="1" xfId="9" applyFont="1" applyBorder="1" applyAlignment="1">
      <alignment horizontal="center" vertical="center"/>
    </xf>
    <xf numFmtId="0" fontId="19" fillId="6" borderId="1" xfId="9" applyFont="1" applyFill="1" applyBorder="1" applyAlignment="1">
      <alignment horizontal="center" vertical="center" wrapText="1"/>
    </xf>
    <xf numFmtId="0" fontId="19" fillId="6" borderId="3" xfId="9" applyFont="1" applyFill="1" applyBorder="1" applyAlignment="1">
      <alignment horizontal="center" vertical="center"/>
    </xf>
    <xf numFmtId="0" fontId="19" fillId="6" borderId="3" xfId="9" applyFont="1" applyFill="1" applyBorder="1" applyAlignment="1">
      <alignment horizontal="center" vertical="center" wrapText="1"/>
    </xf>
    <xf numFmtId="0" fontId="19" fillId="6" borderId="16" xfId="9" applyFont="1" applyFill="1" applyBorder="1" applyAlignment="1">
      <alignment horizontal="center" vertical="center" wrapText="1"/>
    </xf>
    <xf numFmtId="0" fontId="3" fillId="0" borderId="17" xfId="9" applyFont="1" applyBorder="1" applyAlignment="1">
      <alignment horizontal="center" vertical="center"/>
    </xf>
    <xf numFmtId="0" fontId="19" fillId="6" borderId="17" xfId="9" applyFont="1" applyFill="1" applyBorder="1" applyAlignment="1">
      <alignment horizontal="center" vertical="center"/>
    </xf>
    <xf numFmtId="0" fontId="19"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19" fillId="6" borderId="1" xfId="9" applyFont="1" applyFill="1" applyBorder="1" applyAlignment="1">
      <alignment horizontal="center" vertical="center"/>
    </xf>
    <xf numFmtId="0" fontId="19" fillId="6" borderId="17" xfId="9" applyFont="1" applyFill="1" applyBorder="1" applyAlignment="1">
      <alignment horizontal="center" vertical="center"/>
    </xf>
    <xf numFmtId="0" fontId="3" fillId="0" borderId="1" xfId="9" applyFont="1" applyBorder="1" applyAlignment="1">
      <alignment horizontal="center" vertical="center"/>
    </xf>
    <xf numFmtId="0" fontId="19"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1" fillId="2" borderId="0" xfId="23" applyFill="1"/>
    <xf numFmtId="0" fontId="21" fillId="2" borderId="0" xfId="23" applyFont="1" applyFill="1"/>
    <xf numFmtId="0" fontId="22" fillId="2" borderId="0" xfId="23" applyFont="1" applyFill="1"/>
    <xf numFmtId="0" fontId="1" fillId="0" borderId="0" xfId="23"/>
    <xf numFmtId="0" fontId="23" fillId="2" borderId="0" xfId="23" applyFont="1" applyFill="1"/>
    <xf numFmtId="0" fontId="24" fillId="2" borderId="0" xfId="23" applyFont="1" applyFill="1"/>
    <xf numFmtId="0" fontId="25" fillId="2" borderId="0" xfId="23" applyFont="1" applyFill="1"/>
    <xf numFmtId="0" fontId="26" fillId="2" borderId="0" xfId="23" applyFont="1" applyFill="1"/>
    <xf numFmtId="0" fontId="26" fillId="2" borderId="0" xfId="23" applyFont="1" applyFill="1" applyAlignment="1">
      <alignment wrapText="1"/>
    </xf>
    <xf numFmtId="0" fontId="23" fillId="0" borderId="1" xfId="23" applyFont="1" applyBorder="1" applyAlignment="1">
      <alignment horizontal="center"/>
    </xf>
    <xf numFmtId="0" fontId="23" fillId="2" borderId="0" xfId="23" applyFont="1" applyFill="1" applyAlignment="1">
      <alignment horizontal="center"/>
    </xf>
    <xf numFmtId="0" fontId="32" fillId="2" borderId="0" xfId="23" applyFont="1" applyFill="1"/>
    <xf numFmtId="0" fontId="32" fillId="0" borderId="0" xfId="23" applyFont="1" applyBorder="1" applyAlignment="1">
      <alignment horizontal="center" vertical="center" wrapText="1"/>
    </xf>
    <xf numFmtId="0" fontId="34" fillId="11" borderId="0" xfId="23" applyFont="1" applyFill="1" applyBorder="1" applyAlignment="1">
      <alignment horizontal="justify" vertical="top" wrapText="1"/>
    </xf>
    <xf numFmtId="0" fontId="32" fillId="0" borderId="0" xfId="23" applyFont="1" applyBorder="1" applyAlignment="1">
      <alignment horizontal="center" vertical="center"/>
    </xf>
    <xf numFmtId="3" fontId="31" fillId="0" borderId="1" xfId="23" applyNumberFormat="1" applyFont="1" applyBorder="1" applyAlignment="1">
      <alignment vertical="center"/>
    </xf>
    <xf numFmtId="0" fontId="1" fillId="2" borderId="22" xfId="23" applyFill="1" applyBorder="1" applyAlignment="1"/>
    <xf numFmtId="4" fontId="31" fillId="0" borderId="1" xfId="23" applyNumberFormat="1" applyFont="1" applyBorder="1" applyAlignment="1">
      <alignment vertical="center"/>
    </xf>
    <xf numFmtId="0" fontId="28"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0" fillId="12" borderId="1" xfId="23" applyFont="1" applyFill="1" applyBorder="1" applyAlignment="1">
      <alignment horizontal="center"/>
    </xf>
    <xf numFmtId="0" fontId="20" fillId="12" borderId="1" xfId="23" applyFont="1" applyFill="1" applyBorder="1" applyAlignment="1">
      <alignment horizontal="center" vertical="center"/>
    </xf>
    <xf numFmtId="0" fontId="36" fillId="5" borderId="1" xfId="18" applyFont="1" applyFill="1" applyBorder="1" applyAlignment="1">
      <alignment horizontal="center" vertical="center" wrapText="1"/>
    </xf>
    <xf numFmtId="14" fontId="3" fillId="0" borderId="1" xfId="9" applyNumberFormat="1" applyFont="1" applyBorder="1" applyAlignment="1">
      <alignment horizontal="center" vertical="center"/>
    </xf>
    <xf numFmtId="14" fontId="15" fillId="13" borderId="1" xfId="18" applyNumberFormat="1" applyFont="1" applyFill="1" applyBorder="1" applyAlignment="1">
      <alignment horizontal="center" vertical="center" wrapText="1"/>
    </xf>
    <xf numFmtId="0" fontId="3" fillId="0" borderId="1" xfId="9" applyFont="1" applyBorder="1" applyAlignment="1">
      <alignment horizontal="center" vertical="center"/>
    </xf>
    <xf numFmtId="0" fontId="3" fillId="0" borderId="1" xfId="9" applyFont="1" applyBorder="1" applyAlignment="1">
      <alignment horizontal="center" vertical="center" wrapText="1"/>
    </xf>
    <xf numFmtId="0" fontId="15" fillId="14" borderId="1" xfId="18" applyFont="1" applyFill="1" applyBorder="1" applyAlignment="1">
      <alignment horizontal="center" vertical="center" wrapText="1"/>
    </xf>
    <xf numFmtId="0" fontId="15" fillId="14" borderId="3" xfId="18" applyFont="1" applyFill="1" applyBorder="1" applyAlignment="1">
      <alignment horizontal="center" vertical="center"/>
    </xf>
    <xf numFmtId="4" fontId="16" fillId="14" borderId="1" xfId="18" applyNumberFormat="1" applyFont="1" applyFill="1" applyBorder="1" applyAlignment="1">
      <alignment horizontal="center" vertical="center" wrapText="1"/>
    </xf>
    <xf numFmtId="43" fontId="16" fillId="14" borderId="1" xfId="1" applyFont="1" applyFill="1" applyBorder="1" applyAlignment="1">
      <alignment horizontal="center" vertical="center" wrapText="1"/>
    </xf>
    <xf numFmtId="0" fontId="2" fillId="15" borderId="1" xfId="0" applyFont="1" applyFill="1" applyBorder="1" applyAlignment="1">
      <alignment horizontal="center" vertical="center" wrapText="1"/>
    </xf>
    <xf numFmtId="14" fontId="15" fillId="14" borderId="1" xfId="18" applyNumberFormat="1" applyFont="1" applyFill="1" applyBorder="1" applyAlignment="1">
      <alignment horizontal="center" vertical="center" wrapText="1"/>
    </xf>
    <xf numFmtId="169" fontId="2" fillId="15" borderId="1" xfId="1" applyNumberFormat="1" applyFont="1" applyFill="1" applyBorder="1" applyAlignment="1">
      <alignment horizontal="center" vertical="center" wrapText="1"/>
    </xf>
    <xf numFmtId="14" fontId="2" fillId="15" borderId="1" xfId="0" applyNumberFormat="1" applyFont="1" applyFill="1" applyBorder="1" applyAlignment="1">
      <alignment horizontal="center" vertical="center" wrapText="1"/>
    </xf>
    <xf numFmtId="14" fontId="2" fillId="15" borderId="3" xfId="0" applyNumberFormat="1" applyFont="1" applyFill="1" applyBorder="1" applyAlignment="1">
      <alignment horizontal="center" vertical="center" wrapText="1"/>
    </xf>
    <xf numFmtId="0" fontId="0" fillId="15" borderId="0" xfId="0" applyFont="1" applyFill="1"/>
    <xf numFmtId="0" fontId="15" fillId="14" borderId="1" xfId="18" applyNumberFormat="1" applyFont="1" applyFill="1" applyBorder="1" applyAlignment="1">
      <alignment horizontal="center" vertical="center" wrapText="1"/>
    </xf>
    <xf numFmtId="0" fontId="15" fillId="5" borderId="1" xfId="18" applyNumberFormat="1" applyFont="1" applyFill="1" applyBorder="1" applyAlignment="1">
      <alignment horizontal="center" vertical="center" wrapText="1"/>
    </xf>
    <xf numFmtId="0" fontId="19"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19" fillId="6" borderId="15" xfId="9" applyFont="1" applyFill="1" applyBorder="1" applyAlignment="1">
      <alignment horizontal="center" vertical="center"/>
    </xf>
    <xf numFmtId="0" fontId="19" fillId="6" borderId="1" xfId="9" applyFont="1" applyFill="1" applyBorder="1" applyAlignment="1">
      <alignment horizontal="center" vertical="center"/>
    </xf>
    <xf numFmtId="0" fontId="19" fillId="6" borderId="17" xfId="9" applyFont="1" applyFill="1" applyBorder="1" applyAlignment="1">
      <alignment horizontal="center" vertical="center"/>
    </xf>
    <xf numFmtId="0" fontId="3" fillId="0" borderId="31"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21" xfId="9" applyFont="1" applyBorder="1" applyAlignment="1">
      <alignment horizontal="center" vertical="center" wrapText="1"/>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33" xfId="9" applyFont="1" applyBorder="1" applyAlignment="1">
      <alignment horizontal="center" vertical="center" wrapText="1"/>
    </xf>
    <xf numFmtId="0" fontId="3" fillId="0" borderId="34" xfId="9" applyFont="1" applyBorder="1" applyAlignment="1">
      <alignment horizontal="center" vertical="center" wrapText="1"/>
    </xf>
    <xf numFmtId="0" fontId="3" fillId="0" borderId="35" xfId="9" applyFont="1" applyBorder="1" applyAlignment="1">
      <alignment horizontal="center" vertical="center" wrapText="1"/>
    </xf>
    <xf numFmtId="3" fontId="3" fillId="0" borderId="15" xfId="9" applyNumberFormat="1" applyFont="1" applyBorder="1" applyAlignment="1">
      <alignment horizontal="center" vertical="center"/>
    </xf>
    <xf numFmtId="0" fontId="19" fillId="6" borderId="32" xfId="9" applyFont="1" applyFill="1" applyBorder="1" applyAlignment="1">
      <alignment horizontal="center" vertical="center" wrapText="1"/>
    </xf>
    <xf numFmtId="0" fontId="19" fillId="6" borderId="18" xfId="9" applyFont="1" applyFill="1" applyBorder="1" applyAlignment="1">
      <alignment horizontal="center" vertical="center" wrapText="1"/>
    </xf>
    <xf numFmtId="43" fontId="3" fillId="0" borderId="1" xfId="22" applyFont="1" applyBorder="1" applyAlignment="1">
      <alignment horizontal="center" vertical="center"/>
    </xf>
    <xf numFmtId="0" fontId="19" fillId="6" borderId="25" xfId="9" applyFont="1" applyFill="1" applyBorder="1" applyAlignment="1">
      <alignment horizontal="center" vertical="center" wrapText="1"/>
    </xf>
    <xf numFmtId="0" fontId="3" fillId="0" borderId="15" xfId="9" applyFont="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43" fontId="3" fillId="0" borderId="25" xfId="22" applyFont="1" applyBorder="1" applyAlignment="1">
      <alignment horizontal="center" vertical="center"/>
    </xf>
    <xf numFmtId="43" fontId="3" fillId="0" borderId="3" xfId="22" applyFont="1" applyBorder="1" applyAlignment="1">
      <alignment horizontal="center" vertical="center"/>
    </xf>
    <xf numFmtId="4" fontId="31" fillId="0" borderId="1" xfId="23" applyNumberFormat="1" applyFont="1" applyBorder="1" applyAlignment="1">
      <alignment horizontal="center" vertical="center"/>
    </xf>
    <xf numFmtId="0" fontId="28" fillId="0" borderId="1" xfId="23" applyFont="1" applyBorder="1" applyAlignment="1">
      <alignment horizontal="center" vertical="center" wrapText="1"/>
    </xf>
    <xf numFmtId="0" fontId="33" fillId="11" borderId="23" xfId="23" applyFont="1" applyFill="1" applyBorder="1" applyAlignment="1">
      <alignment horizontal="center" vertical="center" wrapText="1"/>
    </xf>
    <xf numFmtId="0" fontId="33" fillId="11" borderId="30" xfId="23" applyFont="1" applyFill="1" applyBorder="1" applyAlignment="1">
      <alignment horizontal="center" vertical="center" wrapText="1"/>
    </xf>
    <xf numFmtId="0" fontId="33" fillId="11" borderId="24" xfId="23" applyFont="1" applyFill="1" applyBorder="1" applyAlignment="1">
      <alignment horizontal="center" vertical="center" wrapText="1"/>
    </xf>
    <xf numFmtId="0" fontId="33" fillId="11" borderId="26" xfId="23" applyFont="1" applyFill="1" applyBorder="1" applyAlignment="1">
      <alignment horizontal="center" vertical="center" wrapText="1"/>
    </xf>
    <xf numFmtId="0" fontId="33" fillId="11" borderId="0" xfId="23" applyFont="1" applyFill="1" applyBorder="1" applyAlignment="1">
      <alignment horizontal="center" vertical="center" wrapText="1"/>
    </xf>
    <xf numFmtId="0" fontId="33" fillId="11" borderId="27" xfId="23" applyFont="1" applyFill="1" applyBorder="1" applyAlignment="1">
      <alignment horizontal="center" vertical="center" wrapText="1"/>
    </xf>
    <xf numFmtId="0" fontId="33" fillId="11" borderId="28" xfId="23" applyFont="1" applyFill="1" applyBorder="1" applyAlignment="1">
      <alignment horizontal="center" vertical="center" wrapText="1"/>
    </xf>
    <xf numFmtId="0" fontId="33" fillId="11" borderId="22" xfId="23" applyFont="1" applyFill="1" applyBorder="1" applyAlignment="1">
      <alignment horizontal="center" vertical="center" wrapText="1"/>
    </xf>
    <xf numFmtId="0" fontId="33" fillId="11" borderId="29" xfId="23" applyFont="1" applyFill="1" applyBorder="1" applyAlignment="1">
      <alignment horizontal="center" vertical="center" wrapText="1"/>
    </xf>
    <xf numFmtId="0" fontId="33" fillId="11" borderId="1" xfId="23" applyFont="1" applyFill="1" applyBorder="1" applyAlignment="1">
      <alignment horizontal="center" vertical="center" wrapText="1"/>
    </xf>
    <xf numFmtId="0" fontId="30" fillId="9" borderId="1" xfId="23" applyFont="1" applyFill="1" applyBorder="1" applyAlignment="1">
      <alignment horizontal="center" vertical="center"/>
    </xf>
    <xf numFmtId="0" fontId="29" fillId="10" borderId="1" xfId="23" applyFont="1" applyFill="1" applyBorder="1" applyAlignment="1">
      <alignment horizontal="center" vertical="center" wrapText="1"/>
    </xf>
    <xf numFmtId="0" fontId="33" fillId="11" borderId="1" xfId="23" applyFont="1" applyFill="1" applyBorder="1" applyAlignment="1">
      <alignment horizontal="center" wrapText="1"/>
    </xf>
    <xf numFmtId="0" fontId="35" fillId="0" borderId="19" xfId="23" applyFont="1" applyBorder="1" applyAlignment="1">
      <alignment horizontal="center" vertical="center"/>
    </xf>
    <xf numFmtId="0" fontId="35" fillId="0" borderId="20" xfId="23" applyFont="1" applyBorder="1" applyAlignment="1">
      <alignment horizontal="center" vertical="center"/>
    </xf>
    <xf numFmtId="0" fontId="35" fillId="0" borderId="21" xfId="23" applyFont="1" applyBorder="1" applyAlignment="1">
      <alignment horizontal="center" vertical="center"/>
    </xf>
    <xf numFmtId="0" fontId="26" fillId="8" borderId="1" xfId="23" applyFont="1" applyFill="1" applyBorder="1" applyAlignment="1">
      <alignment horizontal="center" vertical="center"/>
    </xf>
    <xf numFmtId="0" fontId="27" fillId="9" borderId="19" xfId="23" applyFont="1" applyFill="1" applyBorder="1" applyAlignment="1">
      <alignment horizontal="center" vertical="center"/>
    </xf>
    <xf numFmtId="0" fontId="28" fillId="0" borderId="25" xfId="23" applyFont="1" applyBorder="1" applyAlignment="1">
      <alignment horizontal="center" vertical="center"/>
    </xf>
    <xf numFmtId="0" fontId="28" fillId="0" borderId="3" xfId="23" applyFont="1" applyBorder="1" applyAlignment="1">
      <alignment horizontal="center" vertical="center"/>
    </xf>
    <xf numFmtId="0" fontId="26" fillId="8" borderId="1" xfId="23" applyFont="1" applyFill="1" applyBorder="1" applyAlignment="1">
      <alignment horizontal="center" vertic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9.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17317</xdr:colOff>
      <xdr:row>5</xdr:row>
      <xdr:rowOff>17319</xdr:rowOff>
    </xdr:from>
    <xdr:to>
      <xdr:col>10</xdr:col>
      <xdr:colOff>1316182</xdr:colOff>
      <xdr:row>15</xdr:row>
      <xdr:rowOff>363680</xdr:rowOff>
    </xdr:to>
    <xdr:pic>
      <xdr:nvPicPr>
        <xdr:cNvPr id="5" name="4 Imagen" descr="4947475598699858830.jpg"/>
        <xdr:cNvPicPr>
          <a:picLocks noChangeAspect="1"/>
        </xdr:cNvPicPr>
      </xdr:nvPicPr>
      <xdr:blipFill>
        <a:blip xmlns:r="http://schemas.openxmlformats.org/officeDocument/2006/relationships" r:embed="rId2"/>
        <a:stretch>
          <a:fillRect/>
        </a:stretch>
      </xdr:blipFill>
      <xdr:spPr>
        <a:xfrm>
          <a:off x="8191499" y="2493819"/>
          <a:ext cx="9611592" cy="9455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79374</xdr:colOff>
      <xdr:row>5</xdr:row>
      <xdr:rowOff>31751</xdr:rowOff>
    </xdr:from>
    <xdr:to>
      <xdr:col>10</xdr:col>
      <xdr:colOff>1333499</xdr:colOff>
      <xdr:row>15</xdr:row>
      <xdr:rowOff>365125</xdr:rowOff>
    </xdr:to>
    <xdr:pic>
      <xdr:nvPicPr>
        <xdr:cNvPr id="6" name="5 Imagen" descr="4942870079498554115.jpg"/>
        <xdr:cNvPicPr>
          <a:picLocks noChangeAspect="1"/>
        </xdr:cNvPicPr>
      </xdr:nvPicPr>
      <xdr:blipFill>
        <a:blip xmlns:r="http://schemas.openxmlformats.org/officeDocument/2006/relationships" r:embed="rId2"/>
        <a:srcRect t="13965"/>
        <a:stretch>
          <a:fillRect/>
        </a:stretch>
      </xdr:blipFill>
      <xdr:spPr>
        <a:xfrm>
          <a:off x="8270874" y="2524126"/>
          <a:ext cx="9540875" cy="94773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47624</xdr:colOff>
      <xdr:row>5</xdr:row>
      <xdr:rowOff>63500</xdr:rowOff>
    </xdr:from>
    <xdr:to>
      <xdr:col>10</xdr:col>
      <xdr:colOff>1365249</xdr:colOff>
      <xdr:row>15</xdr:row>
      <xdr:rowOff>333375</xdr:rowOff>
    </xdr:to>
    <xdr:pic>
      <xdr:nvPicPr>
        <xdr:cNvPr id="5" name="4 Imagen" descr="4942870079498554116.jpg"/>
        <xdr:cNvPicPr>
          <a:picLocks noChangeAspect="1"/>
        </xdr:cNvPicPr>
      </xdr:nvPicPr>
      <xdr:blipFill>
        <a:blip xmlns:r="http://schemas.openxmlformats.org/officeDocument/2006/relationships" r:embed="rId2"/>
        <a:stretch>
          <a:fillRect/>
        </a:stretch>
      </xdr:blipFill>
      <xdr:spPr>
        <a:xfrm>
          <a:off x="8239124" y="2555875"/>
          <a:ext cx="9604375" cy="94138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63499</xdr:colOff>
      <xdr:row>5</xdr:row>
      <xdr:rowOff>47624</xdr:rowOff>
    </xdr:from>
    <xdr:to>
      <xdr:col>10</xdr:col>
      <xdr:colOff>1349374</xdr:colOff>
      <xdr:row>15</xdr:row>
      <xdr:rowOff>317499</xdr:rowOff>
    </xdr:to>
    <xdr:pic>
      <xdr:nvPicPr>
        <xdr:cNvPr id="5" name="Picture 136" descr="buenos aires"/>
        <xdr:cNvPicPr>
          <a:picLocks noChangeAspect="1" noChangeArrowheads="1"/>
        </xdr:cNvPicPr>
      </xdr:nvPicPr>
      <xdr:blipFill>
        <a:blip xmlns:r="http://schemas.openxmlformats.org/officeDocument/2006/relationships" r:embed="rId2"/>
        <a:srcRect/>
        <a:stretch>
          <a:fillRect/>
        </a:stretch>
      </xdr:blipFill>
      <xdr:spPr bwMode="auto">
        <a:xfrm>
          <a:off x="8254999" y="2539999"/>
          <a:ext cx="9572625" cy="941387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15875</xdr:colOff>
      <xdr:row>5</xdr:row>
      <xdr:rowOff>0</xdr:rowOff>
    </xdr:from>
    <xdr:to>
      <xdr:col>10</xdr:col>
      <xdr:colOff>1365250</xdr:colOff>
      <xdr:row>15</xdr:row>
      <xdr:rowOff>365125</xdr:rowOff>
    </xdr:to>
    <xdr:pic>
      <xdr:nvPicPr>
        <xdr:cNvPr id="5" name="4 Imagen" descr="4947475598699858832.jpg"/>
        <xdr:cNvPicPr>
          <a:picLocks noChangeAspect="1"/>
        </xdr:cNvPicPr>
      </xdr:nvPicPr>
      <xdr:blipFill>
        <a:blip xmlns:r="http://schemas.openxmlformats.org/officeDocument/2006/relationships" r:embed="rId2"/>
        <a:stretch>
          <a:fillRect/>
        </a:stretch>
      </xdr:blipFill>
      <xdr:spPr>
        <a:xfrm>
          <a:off x="8207375" y="2492375"/>
          <a:ext cx="9636125" cy="9509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71436</xdr:colOff>
      <xdr:row>5</xdr:row>
      <xdr:rowOff>71439</xdr:rowOff>
    </xdr:from>
    <xdr:to>
      <xdr:col>10</xdr:col>
      <xdr:colOff>1333499</xdr:colOff>
      <xdr:row>16</xdr:row>
      <xdr:rowOff>47625</xdr:rowOff>
    </xdr:to>
    <xdr:pic>
      <xdr:nvPicPr>
        <xdr:cNvPr id="5" name="4 Imagen" descr="4940618279684868904.jpg"/>
        <xdr:cNvPicPr>
          <a:picLocks noChangeAspect="1"/>
        </xdr:cNvPicPr>
      </xdr:nvPicPr>
      <xdr:blipFill>
        <a:blip xmlns:r="http://schemas.openxmlformats.org/officeDocument/2006/relationships" r:embed="rId2"/>
        <a:stretch>
          <a:fillRect/>
        </a:stretch>
      </xdr:blipFill>
      <xdr:spPr>
        <a:xfrm>
          <a:off x="8262936" y="2547939"/>
          <a:ext cx="9548813" cy="94535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31750</xdr:colOff>
      <xdr:row>5</xdr:row>
      <xdr:rowOff>15874</xdr:rowOff>
    </xdr:from>
    <xdr:to>
      <xdr:col>10</xdr:col>
      <xdr:colOff>1365250</xdr:colOff>
      <xdr:row>15</xdr:row>
      <xdr:rowOff>349249</xdr:rowOff>
    </xdr:to>
    <xdr:pic>
      <xdr:nvPicPr>
        <xdr:cNvPr id="6" name="5 Imagen" descr="4900182184791486864.jpg"/>
        <xdr:cNvPicPr>
          <a:picLocks noChangeAspect="1"/>
        </xdr:cNvPicPr>
      </xdr:nvPicPr>
      <xdr:blipFill>
        <a:blip xmlns:r="http://schemas.openxmlformats.org/officeDocument/2006/relationships" r:embed="rId2"/>
        <a:stretch>
          <a:fillRect/>
        </a:stretch>
      </xdr:blipFill>
      <xdr:spPr>
        <a:xfrm>
          <a:off x="8223250" y="2508249"/>
          <a:ext cx="9620250" cy="94773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47625</xdr:colOff>
      <xdr:row>5</xdr:row>
      <xdr:rowOff>47624</xdr:rowOff>
    </xdr:from>
    <xdr:to>
      <xdr:col>10</xdr:col>
      <xdr:colOff>1349375</xdr:colOff>
      <xdr:row>15</xdr:row>
      <xdr:rowOff>380999</xdr:rowOff>
    </xdr:to>
    <xdr:pic>
      <xdr:nvPicPr>
        <xdr:cNvPr id="6" name="5 Imagen" descr="4902487461246733145.jpg"/>
        <xdr:cNvPicPr>
          <a:picLocks noChangeAspect="1"/>
        </xdr:cNvPicPr>
      </xdr:nvPicPr>
      <xdr:blipFill>
        <a:blip xmlns:r="http://schemas.openxmlformats.org/officeDocument/2006/relationships" r:embed="rId2"/>
        <a:stretch>
          <a:fillRect/>
        </a:stretch>
      </xdr:blipFill>
      <xdr:spPr>
        <a:xfrm>
          <a:off x="8239125" y="2539999"/>
          <a:ext cx="9588500" cy="9477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15875</xdr:colOff>
      <xdr:row>5</xdr:row>
      <xdr:rowOff>15875</xdr:rowOff>
    </xdr:from>
    <xdr:to>
      <xdr:col>10</xdr:col>
      <xdr:colOff>1349374</xdr:colOff>
      <xdr:row>15</xdr:row>
      <xdr:rowOff>333375</xdr:rowOff>
    </xdr:to>
    <xdr:pic>
      <xdr:nvPicPr>
        <xdr:cNvPr id="5" name="4 Imagen" descr="4922696892987149139.jpg"/>
        <xdr:cNvPicPr>
          <a:picLocks noChangeAspect="1"/>
        </xdr:cNvPicPr>
      </xdr:nvPicPr>
      <xdr:blipFill>
        <a:blip xmlns:r="http://schemas.openxmlformats.org/officeDocument/2006/relationships" r:embed="rId2"/>
        <a:stretch>
          <a:fillRect/>
        </a:stretch>
      </xdr:blipFill>
      <xdr:spPr>
        <a:xfrm>
          <a:off x="8207375" y="2508250"/>
          <a:ext cx="9620249" cy="94615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31749</xdr:colOff>
      <xdr:row>5</xdr:row>
      <xdr:rowOff>47625</xdr:rowOff>
    </xdr:from>
    <xdr:to>
      <xdr:col>10</xdr:col>
      <xdr:colOff>1381124</xdr:colOff>
      <xdr:row>15</xdr:row>
      <xdr:rowOff>365125</xdr:rowOff>
    </xdr:to>
    <xdr:pic>
      <xdr:nvPicPr>
        <xdr:cNvPr id="6" name="5 Imagen" descr="4900235661433047980.jpg"/>
        <xdr:cNvPicPr>
          <a:picLocks noChangeAspect="1"/>
        </xdr:cNvPicPr>
      </xdr:nvPicPr>
      <xdr:blipFill>
        <a:blip xmlns:r="http://schemas.openxmlformats.org/officeDocument/2006/relationships" r:embed="rId2"/>
        <a:stretch>
          <a:fillRect/>
        </a:stretch>
      </xdr:blipFill>
      <xdr:spPr>
        <a:xfrm>
          <a:off x="8223249" y="2540000"/>
          <a:ext cx="9636125" cy="9461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47624</xdr:colOff>
      <xdr:row>5</xdr:row>
      <xdr:rowOff>63500</xdr:rowOff>
    </xdr:from>
    <xdr:to>
      <xdr:col>10</xdr:col>
      <xdr:colOff>1333499</xdr:colOff>
      <xdr:row>15</xdr:row>
      <xdr:rowOff>349250</xdr:rowOff>
    </xdr:to>
    <xdr:pic>
      <xdr:nvPicPr>
        <xdr:cNvPr id="5" name="4 Imagen" descr="5132125442574846734.jpg"/>
        <xdr:cNvPicPr>
          <a:picLocks noChangeAspect="1"/>
        </xdr:cNvPicPr>
      </xdr:nvPicPr>
      <xdr:blipFill>
        <a:blip xmlns:r="http://schemas.openxmlformats.org/officeDocument/2006/relationships" r:embed="rId2"/>
        <a:stretch>
          <a:fillRect/>
        </a:stretch>
      </xdr:blipFill>
      <xdr:spPr>
        <a:xfrm>
          <a:off x="8239124" y="2555875"/>
          <a:ext cx="9572625" cy="94297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2047874</xdr:colOff>
      <xdr:row>5</xdr:row>
      <xdr:rowOff>47624</xdr:rowOff>
    </xdr:from>
    <xdr:to>
      <xdr:col>10</xdr:col>
      <xdr:colOff>1349374</xdr:colOff>
      <xdr:row>15</xdr:row>
      <xdr:rowOff>349249</xdr:rowOff>
    </xdr:to>
    <xdr:pic>
      <xdr:nvPicPr>
        <xdr:cNvPr id="5" name="4 Imagen" descr="5127744146436197153.jpg"/>
        <xdr:cNvPicPr>
          <a:picLocks noChangeAspect="1"/>
        </xdr:cNvPicPr>
      </xdr:nvPicPr>
      <xdr:blipFill>
        <a:blip xmlns:r="http://schemas.openxmlformats.org/officeDocument/2006/relationships" r:embed="rId2"/>
        <a:stretch>
          <a:fillRect/>
        </a:stretch>
      </xdr:blipFill>
      <xdr:spPr>
        <a:xfrm>
          <a:off x="8191499" y="2539999"/>
          <a:ext cx="9636125" cy="94456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31750</xdr:colOff>
      <xdr:row>5</xdr:row>
      <xdr:rowOff>31750</xdr:rowOff>
    </xdr:from>
    <xdr:to>
      <xdr:col>10</xdr:col>
      <xdr:colOff>1333500</xdr:colOff>
      <xdr:row>15</xdr:row>
      <xdr:rowOff>349250</xdr:rowOff>
    </xdr:to>
    <xdr:pic>
      <xdr:nvPicPr>
        <xdr:cNvPr id="5" name="4 Imagen" descr="4940618279684868906.jpg"/>
        <xdr:cNvPicPr>
          <a:picLocks noChangeAspect="1"/>
        </xdr:cNvPicPr>
      </xdr:nvPicPr>
      <xdr:blipFill>
        <a:blip xmlns:r="http://schemas.openxmlformats.org/officeDocument/2006/relationships" r:embed="rId2"/>
        <a:stretch>
          <a:fillRect/>
        </a:stretch>
      </xdr:blipFill>
      <xdr:spPr>
        <a:xfrm>
          <a:off x="8223250" y="2524125"/>
          <a:ext cx="9588500" cy="94615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31750</xdr:colOff>
      <xdr:row>5</xdr:row>
      <xdr:rowOff>47625</xdr:rowOff>
    </xdr:from>
    <xdr:to>
      <xdr:col>10</xdr:col>
      <xdr:colOff>1349375</xdr:colOff>
      <xdr:row>15</xdr:row>
      <xdr:rowOff>333375</xdr:rowOff>
    </xdr:to>
    <xdr:pic>
      <xdr:nvPicPr>
        <xdr:cNvPr id="5" name="4 Imagen" descr="5134562338299120511.jpg"/>
        <xdr:cNvPicPr>
          <a:picLocks noChangeAspect="1"/>
        </xdr:cNvPicPr>
      </xdr:nvPicPr>
      <xdr:blipFill>
        <a:blip xmlns:r="http://schemas.openxmlformats.org/officeDocument/2006/relationships" r:embed="rId2"/>
        <a:stretch>
          <a:fillRect/>
        </a:stretch>
      </xdr:blipFill>
      <xdr:spPr>
        <a:xfrm>
          <a:off x="8223250" y="2540000"/>
          <a:ext cx="9604375" cy="94297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31750</xdr:colOff>
      <xdr:row>5</xdr:row>
      <xdr:rowOff>31750</xdr:rowOff>
    </xdr:from>
    <xdr:to>
      <xdr:col>10</xdr:col>
      <xdr:colOff>1333500</xdr:colOff>
      <xdr:row>15</xdr:row>
      <xdr:rowOff>349250</xdr:rowOff>
    </xdr:to>
    <xdr:pic>
      <xdr:nvPicPr>
        <xdr:cNvPr id="5" name="4 Imagen" descr="4940618279684868907.jpg"/>
        <xdr:cNvPicPr>
          <a:picLocks noChangeAspect="1"/>
        </xdr:cNvPicPr>
      </xdr:nvPicPr>
      <xdr:blipFill>
        <a:blip xmlns:r="http://schemas.openxmlformats.org/officeDocument/2006/relationships" r:embed="rId2"/>
        <a:stretch>
          <a:fillRect/>
        </a:stretch>
      </xdr:blipFill>
      <xdr:spPr>
        <a:xfrm>
          <a:off x="8223250" y="2524125"/>
          <a:ext cx="9588500" cy="94615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47625</xdr:colOff>
      <xdr:row>5</xdr:row>
      <xdr:rowOff>47625</xdr:rowOff>
    </xdr:from>
    <xdr:to>
      <xdr:col>10</xdr:col>
      <xdr:colOff>1349375</xdr:colOff>
      <xdr:row>15</xdr:row>
      <xdr:rowOff>333375</xdr:rowOff>
    </xdr:to>
    <xdr:pic>
      <xdr:nvPicPr>
        <xdr:cNvPr id="5" name="4 Imagen" descr="5078364344789610588.jpg"/>
        <xdr:cNvPicPr>
          <a:picLocks noChangeAspect="1"/>
        </xdr:cNvPicPr>
      </xdr:nvPicPr>
      <xdr:blipFill>
        <a:blip xmlns:r="http://schemas.openxmlformats.org/officeDocument/2006/relationships" r:embed="rId2"/>
        <a:stretch>
          <a:fillRect/>
        </a:stretch>
      </xdr:blipFill>
      <xdr:spPr>
        <a:xfrm>
          <a:off x="8239125" y="2540000"/>
          <a:ext cx="9588500" cy="94297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31750</xdr:colOff>
      <xdr:row>4</xdr:row>
      <xdr:rowOff>380999</xdr:rowOff>
    </xdr:from>
    <xdr:to>
      <xdr:col>10</xdr:col>
      <xdr:colOff>1333499</xdr:colOff>
      <xdr:row>15</xdr:row>
      <xdr:rowOff>365124</xdr:rowOff>
    </xdr:to>
    <xdr:pic>
      <xdr:nvPicPr>
        <xdr:cNvPr id="6" name="5 Imagen" descr="fotos del canton 2.jpg"/>
        <xdr:cNvPicPr>
          <a:picLocks noChangeAspect="1"/>
        </xdr:cNvPicPr>
      </xdr:nvPicPr>
      <xdr:blipFill>
        <a:blip xmlns:r="http://schemas.openxmlformats.org/officeDocument/2006/relationships" r:embed="rId2"/>
        <a:stretch>
          <a:fillRect/>
        </a:stretch>
      </xdr:blipFill>
      <xdr:spPr>
        <a:xfrm>
          <a:off x="8223250" y="2492374"/>
          <a:ext cx="9588499" cy="95091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31749</xdr:colOff>
      <xdr:row>5</xdr:row>
      <xdr:rowOff>31750</xdr:rowOff>
    </xdr:from>
    <xdr:to>
      <xdr:col>10</xdr:col>
      <xdr:colOff>1349374</xdr:colOff>
      <xdr:row>15</xdr:row>
      <xdr:rowOff>349249</xdr:rowOff>
    </xdr:to>
    <xdr:pic>
      <xdr:nvPicPr>
        <xdr:cNvPr id="5" name="4 Imagen" descr="5064322039409651426.jpg"/>
        <xdr:cNvPicPr>
          <a:picLocks noChangeAspect="1"/>
        </xdr:cNvPicPr>
      </xdr:nvPicPr>
      <xdr:blipFill>
        <a:blip xmlns:r="http://schemas.openxmlformats.org/officeDocument/2006/relationships" r:embed="rId2"/>
        <a:stretch>
          <a:fillRect/>
        </a:stretch>
      </xdr:blipFill>
      <xdr:spPr>
        <a:xfrm>
          <a:off x="8223249" y="2524125"/>
          <a:ext cx="9604375" cy="946149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51955</xdr:colOff>
      <xdr:row>5</xdr:row>
      <xdr:rowOff>34637</xdr:rowOff>
    </xdr:from>
    <xdr:to>
      <xdr:col>10</xdr:col>
      <xdr:colOff>1350818</xdr:colOff>
      <xdr:row>15</xdr:row>
      <xdr:rowOff>363680</xdr:rowOff>
    </xdr:to>
    <xdr:pic>
      <xdr:nvPicPr>
        <xdr:cNvPr id="5" name="4 Imagen" descr="4940618279684868905.jpg"/>
        <xdr:cNvPicPr>
          <a:picLocks noChangeAspect="1"/>
        </xdr:cNvPicPr>
      </xdr:nvPicPr>
      <xdr:blipFill>
        <a:blip xmlns:r="http://schemas.openxmlformats.org/officeDocument/2006/relationships" r:embed="rId2"/>
        <a:stretch>
          <a:fillRect/>
        </a:stretch>
      </xdr:blipFill>
      <xdr:spPr>
        <a:xfrm>
          <a:off x="8226137" y="2511137"/>
          <a:ext cx="9611590" cy="94384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47625</xdr:colOff>
      <xdr:row>5</xdr:row>
      <xdr:rowOff>31750</xdr:rowOff>
    </xdr:from>
    <xdr:to>
      <xdr:col>10</xdr:col>
      <xdr:colOff>1349375</xdr:colOff>
      <xdr:row>15</xdr:row>
      <xdr:rowOff>349250</xdr:rowOff>
    </xdr:to>
    <xdr:pic>
      <xdr:nvPicPr>
        <xdr:cNvPr id="5" name="4 Imagen" descr="4941008971384949544.jpg"/>
        <xdr:cNvPicPr>
          <a:picLocks noChangeAspect="1"/>
        </xdr:cNvPicPr>
      </xdr:nvPicPr>
      <xdr:blipFill>
        <a:blip xmlns:r="http://schemas.openxmlformats.org/officeDocument/2006/relationships" r:embed="rId2"/>
        <a:stretch>
          <a:fillRect/>
        </a:stretch>
      </xdr:blipFill>
      <xdr:spPr>
        <a:xfrm>
          <a:off x="8239125" y="2524125"/>
          <a:ext cx="9588500" cy="94615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31750</xdr:colOff>
      <xdr:row>5</xdr:row>
      <xdr:rowOff>63500</xdr:rowOff>
    </xdr:from>
    <xdr:to>
      <xdr:col>10</xdr:col>
      <xdr:colOff>1365250</xdr:colOff>
      <xdr:row>15</xdr:row>
      <xdr:rowOff>349249</xdr:rowOff>
    </xdr:to>
    <xdr:pic>
      <xdr:nvPicPr>
        <xdr:cNvPr id="5" name="4 Imagen" descr="5168292700749499182.jpg"/>
        <xdr:cNvPicPr>
          <a:picLocks noChangeAspect="1"/>
        </xdr:cNvPicPr>
      </xdr:nvPicPr>
      <xdr:blipFill>
        <a:blip xmlns:r="http://schemas.openxmlformats.org/officeDocument/2006/relationships" r:embed="rId2"/>
        <a:stretch>
          <a:fillRect/>
        </a:stretch>
      </xdr:blipFill>
      <xdr:spPr>
        <a:xfrm>
          <a:off x="8223250" y="2555875"/>
          <a:ext cx="9620250" cy="942974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63499</xdr:colOff>
      <xdr:row>5</xdr:row>
      <xdr:rowOff>15874</xdr:rowOff>
    </xdr:from>
    <xdr:to>
      <xdr:col>10</xdr:col>
      <xdr:colOff>1349374</xdr:colOff>
      <xdr:row>15</xdr:row>
      <xdr:rowOff>349249</xdr:rowOff>
    </xdr:to>
    <xdr:pic>
      <xdr:nvPicPr>
        <xdr:cNvPr id="5" name="4 Imagen" descr="4940618279684868917.jpg"/>
        <xdr:cNvPicPr>
          <a:picLocks noChangeAspect="1"/>
        </xdr:cNvPicPr>
      </xdr:nvPicPr>
      <xdr:blipFill>
        <a:blip xmlns:r="http://schemas.openxmlformats.org/officeDocument/2006/relationships" r:embed="rId2"/>
        <a:stretch>
          <a:fillRect/>
        </a:stretch>
      </xdr:blipFill>
      <xdr:spPr>
        <a:xfrm>
          <a:off x="8254999" y="2508249"/>
          <a:ext cx="9572625" cy="94773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79374</xdr:colOff>
      <xdr:row>5</xdr:row>
      <xdr:rowOff>31750</xdr:rowOff>
    </xdr:from>
    <xdr:to>
      <xdr:col>10</xdr:col>
      <xdr:colOff>1365249</xdr:colOff>
      <xdr:row>15</xdr:row>
      <xdr:rowOff>349249</xdr:rowOff>
    </xdr:to>
    <xdr:pic>
      <xdr:nvPicPr>
        <xdr:cNvPr id="5" name="4 Imagen" descr="4940618279684868910(1).jpg"/>
        <xdr:cNvPicPr>
          <a:picLocks noChangeAspect="1"/>
        </xdr:cNvPicPr>
      </xdr:nvPicPr>
      <xdr:blipFill>
        <a:blip xmlns:r="http://schemas.openxmlformats.org/officeDocument/2006/relationships" r:embed="rId2"/>
        <a:stretch>
          <a:fillRect/>
        </a:stretch>
      </xdr:blipFill>
      <xdr:spPr>
        <a:xfrm>
          <a:off x="8270874" y="2524125"/>
          <a:ext cx="9572625" cy="946149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47625</xdr:colOff>
      <xdr:row>5</xdr:row>
      <xdr:rowOff>15876</xdr:rowOff>
    </xdr:from>
    <xdr:to>
      <xdr:col>11</xdr:col>
      <xdr:colOff>0</xdr:colOff>
      <xdr:row>15</xdr:row>
      <xdr:rowOff>349250</xdr:rowOff>
    </xdr:to>
    <xdr:pic>
      <xdr:nvPicPr>
        <xdr:cNvPr id="5" name="4 Imagen" descr="4940618279684868913.jpg"/>
        <xdr:cNvPicPr>
          <a:picLocks noChangeAspect="1"/>
        </xdr:cNvPicPr>
      </xdr:nvPicPr>
      <xdr:blipFill>
        <a:blip xmlns:r="http://schemas.openxmlformats.org/officeDocument/2006/relationships" r:embed="rId2"/>
        <a:stretch>
          <a:fillRect/>
        </a:stretch>
      </xdr:blipFill>
      <xdr:spPr>
        <a:xfrm>
          <a:off x="8239125" y="2508251"/>
          <a:ext cx="9620250" cy="947737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31750</xdr:colOff>
      <xdr:row>5</xdr:row>
      <xdr:rowOff>47626</xdr:rowOff>
    </xdr:from>
    <xdr:to>
      <xdr:col>10</xdr:col>
      <xdr:colOff>1349375</xdr:colOff>
      <xdr:row>15</xdr:row>
      <xdr:rowOff>349250</xdr:rowOff>
    </xdr:to>
    <xdr:pic>
      <xdr:nvPicPr>
        <xdr:cNvPr id="5" name="4 Imagen" descr="5059932840531177004.jpg"/>
        <xdr:cNvPicPr>
          <a:picLocks noChangeAspect="1"/>
        </xdr:cNvPicPr>
      </xdr:nvPicPr>
      <xdr:blipFill>
        <a:blip xmlns:r="http://schemas.openxmlformats.org/officeDocument/2006/relationships" r:embed="rId2"/>
        <a:stretch>
          <a:fillRect/>
        </a:stretch>
      </xdr:blipFill>
      <xdr:spPr>
        <a:xfrm>
          <a:off x="8223250" y="2540001"/>
          <a:ext cx="9604375" cy="944562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47625</xdr:colOff>
      <xdr:row>5</xdr:row>
      <xdr:rowOff>63501</xdr:rowOff>
    </xdr:from>
    <xdr:to>
      <xdr:col>10</xdr:col>
      <xdr:colOff>1349375</xdr:colOff>
      <xdr:row>15</xdr:row>
      <xdr:rowOff>365125</xdr:rowOff>
    </xdr:to>
    <xdr:pic>
      <xdr:nvPicPr>
        <xdr:cNvPr id="5" name="4 Imagen" descr="4940618279684868910.jpg"/>
        <xdr:cNvPicPr>
          <a:picLocks noChangeAspect="1"/>
        </xdr:cNvPicPr>
      </xdr:nvPicPr>
      <xdr:blipFill>
        <a:blip xmlns:r="http://schemas.openxmlformats.org/officeDocument/2006/relationships" r:embed="rId2"/>
        <a:stretch>
          <a:fillRect/>
        </a:stretch>
      </xdr:blipFill>
      <xdr:spPr>
        <a:xfrm>
          <a:off x="8239125" y="2555876"/>
          <a:ext cx="9588500" cy="944562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15875</xdr:colOff>
      <xdr:row>5</xdr:row>
      <xdr:rowOff>31750</xdr:rowOff>
    </xdr:from>
    <xdr:to>
      <xdr:col>10</xdr:col>
      <xdr:colOff>1333500</xdr:colOff>
      <xdr:row>15</xdr:row>
      <xdr:rowOff>349250</xdr:rowOff>
    </xdr:to>
    <xdr:pic>
      <xdr:nvPicPr>
        <xdr:cNvPr id="6" name="5 Imagen" descr="5141047150501801707.jpg"/>
        <xdr:cNvPicPr>
          <a:picLocks noChangeAspect="1"/>
        </xdr:cNvPicPr>
      </xdr:nvPicPr>
      <xdr:blipFill>
        <a:blip xmlns:r="http://schemas.openxmlformats.org/officeDocument/2006/relationships" r:embed="rId2"/>
        <a:stretch>
          <a:fillRect/>
        </a:stretch>
      </xdr:blipFill>
      <xdr:spPr>
        <a:xfrm>
          <a:off x="8207375" y="2524125"/>
          <a:ext cx="9604375" cy="94615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31750</xdr:colOff>
      <xdr:row>5</xdr:row>
      <xdr:rowOff>15875</xdr:rowOff>
    </xdr:from>
    <xdr:to>
      <xdr:col>10</xdr:col>
      <xdr:colOff>1333500</xdr:colOff>
      <xdr:row>15</xdr:row>
      <xdr:rowOff>365125</xdr:rowOff>
    </xdr:to>
    <xdr:pic>
      <xdr:nvPicPr>
        <xdr:cNvPr id="5" name="4 Imagen" descr="5140876318177603059.jpg"/>
        <xdr:cNvPicPr>
          <a:picLocks noChangeAspect="1"/>
        </xdr:cNvPicPr>
      </xdr:nvPicPr>
      <xdr:blipFill>
        <a:blip xmlns:r="http://schemas.openxmlformats.org/officeDocument/2006/relationships" r:embed="rId2"/>
        <a:stretch>
          <a:fillRect/>
        </a:stretch>
      </xdr:blipFill>
      <xdr:spPr>
        <a:xfrm>
          <a:off x="8223250" y="2508250"/>
          <a:ext cx="9588500" cy="94932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073275" y="177800"/>
          <a:ext cx="157892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79374</xdr:colOff>
      <xdr:row>5</xdr:row>
      <xdr:rowOff>15875</xdr:rowOff>
    </xdr:from>
    <xdr:to>
      <xdr:col>10</xdr:col>
      <xdr:colOff>1365249</xdr:colOff>
      <xdr:row>15</xdr:row>
      <xdr:rowOff>349250</xdr:rowOff>
    </xdr:to>
    <xdr:pic>
      <xdr:nvPicPr>
        <xdr:cNvPr id="5" name="4 Imagen" descr="5026148262708621151.jpg"/>
        <xdr:cNvPicPr>
          <a:picLocks noChangeAspect="1"/>
        </xdr:cNvPicPr>
      </xdr:nvPicPr>
      <xdr:blipFill>
        <a:blip xmlns:r="http://schemas.openxmlformats.org/officeDocument/2006/relationships" r:embed="rId2"/>
        <a:stretch>
          <a:fillRect/>
        </a:stretch>
      </xdr:blipFill>
      <xdr:spPr>
        <a:xfrm>
          <a:off x="8270874" y="2508250"/>
          <a:ext cx="9572625" cy="94773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4" name="3 CuadroTexto"/>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9</xdr:row>
      <xdr:rowOff>0</xdr:rowOff>
    </xdr:from>
    <xdr:ext cx="184731" cy="217560"/>
    <xdr:sp macro="" textlink="">
      <xdr:nvSpPr>
        <xdr:cNvPr id="15" name="1 CuadroTexto"/>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26" name="1 CuadroTexto"/>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37" name="1 CuadroTexto"/>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38" name="3 CuadroTexto"/>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39" name="4 CuadroTexto"/>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40" name="5 CuadroTexto"/>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41" name="6 CuadroTexto"/>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48" name="1 CuadroTexto"/>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49" name="3 CuadroTexto"/>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50" name="4 CuadroTexto"/>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51" name="5 CuadroTexto"/>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52" name="6 CuadroTexto"/>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59" name="1 CuadroTexto"/>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60" name="3 CuadroTexto"/>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61" name="4 CuadroTexto"/>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62" name="5 CuadroTexto"/>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63" name="6 CuadroTexto"/>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70" name="1 CuadroTexto"/>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71" name="3 CuadroTexto"/>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72" name="4 CuadroTexto"/>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73" name="5 CuadroTexto"/>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74" name="6 CuadroTexto"/>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81" name="1 CuadroTexto"/>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82" name="3 CuadroTexto"/>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83" name="4 CuadroTexto"/>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84" name="5 CuadroTexto"/>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85" name="6 CuadroTexto"/>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92" name="1 CuadroTexto"/>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93" name="3 CuadroTexto"/>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94" name="4 CuadroTexto"/>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95" name="5 CuadroTexto"/>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96" name="6 CuadroTexto"/>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103" name="1 CuadroTexto"/>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104" name="3 CuadroTexto"/>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105" name="4 CuadroTexto"/>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106" name="5 CuadroTexto"/>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107" name="6 CuadroTexto"/>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114" name="1 CuadroTexto"/>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115" name="3 CuadroTexto"/>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116" name="4 CuadroTexto"/>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117" name="5 CuadroTexto"/>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118" name="6 CuadroTexto"/>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125" name="1 CuadroTexto"/>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126" name="3 CuadroTexto"/>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127" name="4 CuadroTexto"/>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128" name="5 CuadroTexto"/>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129" name="6 CuadroTexto"/>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136" name="1 CuadroTexto"/>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137" name="3 CuadroTexto"/>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138" name="4 CuadroTexto"/>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139" name="5 CuadroTexto"/>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140" name="6 CuadroTexto"/>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147" name="1 CuadroTexto"/>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148" name="3 CuadroTexto"/>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149" name="4 CuadroTexto"/>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150" name="5 CuadroTexto"/>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151" name="6 CuadroTexto"/>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54</xdr:row>
      <xdr:rowOff>0</xdr:rowOff>
    </xdr:from>
    <xdr:ext cx="184731" cy="217560"/>
    <xdr:sp macro="" textlink="">
      <xdr:nvSpPr>
        <xdr:cNvPr id="158" name="1 CuadroTexto"/>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159" name="3 CuadroTexto"/>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160" name="4 CuadroTexto"/>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161" name="5 CuadroTexto"/>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162" name="6 CuadroTexto"/>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64</xdr:row>
      <xdr:rowOff>0</xdr:rowOff>
    </xdr:from>
    <xdr:ext cx="184731" cy="217560"/>
    <xdr:sp macro="" textlink="">
      <xdr:nvSpPr>
        <xdr:cNvPr id="169" name="1 CuadroTexto"/>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58</xdr:row>
      <xdr:rowOff>0</xdr:rowOff>
    </xdr:from>
    <xdr:ext cx="194454" cy="283457"/>
    <xdr:sp macro="" textlink="">
      <xdr:nvSpPr>
        <xdr:cNvPr id="170" name="3 CuadroTexto"/>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58</xdr:row>
      <xdr:rowOff>0</xdr:rowOff>
    </xdr:from>
    <xdr:ext cx="194454" cy="283457"/>
    <xdr:sp macro="" textlink="">
      <xdr:nvSpPr>
        <xdr:cNvPr id="171" name="4 CuadroTexto"/>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58</xdr:row>
      <xdr:rowOff>0</xdr:rowOff>
    </xdr:from>
    <xdr:ext cx="184731" cy="264560"/>
    <xdr:sp macro="" textlink="">
      <xdr:nvSpPr>
        <xdr:cNvPr id="172" name="5 CuadroTexto"/>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58</xdr:row>
      <xdr:rowOff>0</xdr:rowOff>
    </xdr:from>
    <xdr:ext cx="184731" cy="264560"/>
    <xdr:sp macro="" textlink="">
      <xdr:nvSpPr>
        <xdr:cNvPr id="173" name="6 CuadroTexto"/>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115</xdr:row>
      <xdr:rowOff>0</xdr:rowOff>
    </xdr:from>
    <xdr:ext cx="184731" cy="217560"/>
    <xdr:sp macro="" textlink="">
      <xdr:nvSpPr>
        <xdr:cNvPr id="180" name="1 CuadroTexto"/>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109</xdr:row>
      <xdr:rowOff>0</xdr:rowOff>
    </xdr:from>
    <xdr:ext cx="194454" cy="283457"/>
    <xdr:sp macro="" textlink="">
      <xdr:nvSpPr>
        <xdr:cNvPr id="181" name="3 CuadroTexto"/>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109</xdr:row>
      <xdr:rowOff>0</xdr:rowOff>
    </xdr:from>
    <xdr:ext cx="194454" cy="283457"/>
    <xdr:sp macro="" textlink="">
      <xdr:nvSpPr>
        <xdr:cNvPr id="182" name="4 CuadroTexto"/>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109</xdr:row>
      <xdr:rowOff>0</xdr:rowOff>
    </xdr:from>
    <xdr:ext cx="184731" cy="264560"/>
    <xdr:sp macro="" textlink="">
      <xdr:nvSpPr>
        <xdr:cNvPr id="183" name="5 CuadroTexto"/>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109</xdr:row>
      <xdr:rowOff>0</xdr:rowOff>
    </xdr:from>
    <xdr:ext cx="184731" cy="264560"/>
    <xdr:sp macro="" textlink="">
      <xdr:nvSpPr>
        <xdr:cNvPr id="184" name="6 CuadroTexto"/>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166</xdr:row>
      <xdr:rowOff>0</xdr:rowOff>
    </xdr:from>
    <xdr:ext cx="184731" cy="217560"/>
    <xdr:sp macro="" textlink="">
      <xdr:nvSpPr>
        <xdr:cNvPr id="191" name="1 CuadroTexto"/>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160</xdr:row>
      <xdr:rowOff>0</xdr:rowOff>
    </xdr:from>
    <xdr:ext cx="194454" cy="283457"/>
    <xdr:sp macro="" textlink="">
      <xdr:nvSpPr>
        <xdr:cNvPr id="192" name="3 CuadroTexto"/>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160</xdr:row>
      <xdr:rowOff>0</xdr:rowOff>
    </xdr:from>
    <xdr:ext cx="194454" cy="283457"/>
    <xdr:sp macro="" textlink="">
      <xdr:nvSpPr>
        <xdr:cNvPr id="193" name="4 CuadroTexto"/>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160</xdr:row>
      <xdr:rowOff>0</xdr:rowOff>
    </xdr:from>
    <xdr:ext cx="184731" cy="264560"/>
    <xdr:sp macro="" textlink="">
      <xdr:nvSpPr>
        <xdr:cNvPr id="194" name="5 CuadroTexto"/>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160</xdr:row>
      <xdr:rowOff>0</xdr:rowOff>
    </xdr:from>
    <xdr:ext cx="184731" cy="264560"/>
    <xdr:sp macro="" textlink="">
      <xdr:nvSpPr>
        <xdr:cNvPr id="195" name="6 CuadroTexto"/>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217</xdr:row>
      <xdr:rowOff>0</xdr:rowOff>
    </xdr:from>
    <xdr:ext cx="184731" cy="217560"/>
    <xdr:sp macro="" textlink="">
      <xdr:nvSpPr>
        <xdr:cNvPr id="202" name="1 CuadroTexto"/>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211</xdr:row>
      <xdr:rowOff>0</xdr:rowOff>
    </xdr:from>
    <xdr:ext cx="194454" cy="283457"/>
    <xdr:sp macro="" textlink="">
      <xdr:nvSpPr>
        <xdr:cNvPr id="203" name="3 CuadroTexto"/>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211</xdr:row>
      <xdr:rowOff>0</xdr:rowOff>
    </xdr:from>
    <xdr:ext cx="194454" cy="283457"/>
    <xdr:sp macro="" textlink="">
      <xdr:nvSpPr>
        <xdr:cNvPr id="204" name="4 CuadroTexto"/>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211</xdr:row>
      <xdr:rowOff>0</xdr:rowOff>
    </xdr:from>
    <xdr:ext cx="184731" cy="264560"/>
    <xdr:sp macro="" textlink="">
      <xdr:nvSpPr>
        <xdr:cNvPr id="205" name="5 CuadroTexto"/>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211</xdr:row>
      <xdr:rowOff>0</xdr:rowOff>
    </xdr:from>
    <xdr:ext cx="184731" cy="264560"/>
    <xdr:sp macro="" textlink="">
      <xdr:nvSpPr>
        <xdr:cNvPr id="206" name="6 CuadroTexto"/>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268</xdr:row>
      <xdr:rowOff>0</xdr:rowOff>
    </xdr:from>
    <xdr:ext cx="184731" cy="217560"/>
    <xdr:sp macro="" textlink="">
      <xdr:nvSpPr>
        <xdr:cNvPr id="213" name="1 CuadroTexto"/>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262</xdr:row>
      <xdr:rowOff>0</xdr:rowOff>
    </xdr:from>
    <xdr:ext cx="194454" cy="283457"/>
    <xdr:sp macro="" textlink="">
      <xdr:nvSpPr>
        <xdr:cNvPr id="214" name="3 CuadroTexto"/>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262</xdr:row>
      <xdr:rowOff>0</xdr:rowOff>
    </xdr:from>
    <xdr:ext cx="194454" cy="283457"/>
    <xdr:sp macro="" textlink="">
      <xdr:nvSpPr>
        <xdr:cNvPr id="215" name="4 CuadroTexto"/>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262</xdr:row>
      <xdr:rowOff>0</xdr:rowOff>
    </xdr:from>
    <xdr:ext cx="184731" cy="264560"/>
    <xdr:sp macro="" textlink="">
      <xdr:nvSpPr>
        <xdr:cNvPr id="216" name="5 CuadroTexto"/>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262</xdr:row>
      <xdr:rowOff>0</xdr:rowOff>
    </xdr:from>
    <xdr:ext cx="184731" cy="264560"/>
    <xdr:sp macro="" textlink="">
      <xdr:nvSpPr>
        <xdr:cNvPr id="217" name="6 CuadroTexto"/>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319</xdr:row>
      <xdr:rowOff>0</xdr:rowOff>
    </xdr:from>
    <xdr:ext cx="184731" cy="217560"/>
    <xdr:sp macro="" textlink="">
      <xdr:nvSpPr>
        <xdr:cNvPr id="224" name="1 CuadroTexto"/>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313</xdr:row>
      <xdr:rowOff>0</xdr:rowOff>
    </xdr:from>
    <xdr:ext cx="194454" cy="283457"/>
    <xdr:sp macro="" textlink="">
      <xdr:nvSpPr>
        <xdr:cNvPr id="225" name="3 CuadroTexto"/>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313</xdr:row>
      <xdr:rowOff>0</xdr:rowOff>
    </xdr:from>
    <xdr:ext cx="194454" cy="283457"/>
    <xdr:sp macro="" textlink="">
      <xdr:nvSpPr>
        <xdr:cNvPr id="226" name="4 CuadroTexto"/>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313</xdr:row>
      <xdr:rowOff>0</xdr:rowOff>
    </xdr:from>
    <xdr:ext cx="184731" cy="264560"/>
    <xdr:sp macro="" textlink="">
      <xdr:nvSpPr>
        <xdr:cNvPr id="227" name="5 CuadroTexto"/>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313</xdr:row>
      <xdr:rowOff>0</xdr:rowOff>
    </xdr:from>
    <xdr:ext cx="184731" cy="264560"/>
    <xdr:sp macro="" textlink="">
      <xdr:nvSpPr>
        <xdr:cNvPr id="228" name="6 CuadroTexto"/>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57150</xdr:colOff>
      <xdr:row>319</xdr:row>
      <xdr:rowOff>130967</xdr:rowOff>
    </xdr:from>
    <xdr:to>
      <xdr:col>19</xdr:col>
      <xdr:colOff>695325</xdr:colOff>
      <xdr:row>359</xdr:row>
      <xdr:rowOff>104775</xdr:rowOff>
    </xdr:to>
    <xdr:sp macro="" textlink="">
      <xdr:nvSpPr>
        <xdr:cNvPr id="230" name="CustomShape 3"/>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oneCellAnchor>
    <xdr:from>
      <xdr:col>9</xdr:col>
      <xdr:colOff>619125</xdr:colOff>
      <xdr:row>370</xdr:row>
      <xdr:rowOff>0</xdr:rowOff>
    </xdr:from>
    <xdr:ext cx="184731" cy="217560"/>
    <xdr:sp macro="" textlink="">
      <xdr:nvSpPr>
        <xdr:cNvPr id="235" name="1 CuadroTexto"/>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364</xdr:row>
      <xdr:rowOff>0</xdr:rowOff>
    </xdr:from>
    <xdr:ext cx="194454" cy="283457"/>
    <xdr:sp macro="" textlink="">
      <xdr:nvSpPr>
        <xdr:cNvPr id="236" name="3 CuadroTexto"/>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364</xdr:row>
      <xdr:rowOff>0</xdr:rowOff>
    </xdr:from>
    <xdr:ext cx="194454" cy="283457"/>
    <xdr:sp macro="" textlink="">
      <xdr:nvSpPr>
        <xdr:cNvPr id="237" name="4 CuadroTexto"/>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364</xdr:row>
      <xdr:rowOff>0</xdr:rowOff>
    </xdr:from>
    <xdr:ext cx="184731" cy="264560"/>
    <xdr:sp macro="" textlink="">
      <xdr:nvSpPr>
        <xdr:cNvPr id="238" name="5 CuadroTexto"/>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364</xdr:row>
      <xdr:rowOff>0</xdr:rowOff>
    </xdr:from>
    <xdr:ext cx="184731" cy="264560"/>
    <xdr:sp macro="" textlink="">
      <xdr:nvSpPr>
        <xdr:cNvPr id="239" name="6 CuadroTexto"/>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364</xdr:row>
      <xdr:rowOff>142875</xdr:rowOff>
    </xdr:from>
    <xdr:to>
      <xdr:col>10</xdr:col>
      <xdr:colOff>514350</xdr:colOff>
      <xdr:row>367</xdr:row>
      <xdr:rowOff>52873</xdr:rowOff>
    </xdr:to>
    <xdr:sp macro="" textlink="">
      <xdr:nvSpPr>
        <xdr:cNvPr id="240" name="CustomShape 2"/>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370</xdr:row>
      <xdr:rowOff>130967</xdr:rowOff>
    </xdr:from>
    <xdr:to>
      <xdr:col>19</xdr:col>
      <xdr:colOff>695325</xdr:colOff>
      <xdr:row>410</xdr:row>
      <xdr:rowOff>104775</xdr:rowOff>
    </xdr:to>
    <xdr:sp macro="" textlink="">
      <xdr:nvSpPr>
        <xdr:cNvPr id="241" name="CustomShape 3"/>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368</xdr:row>
      <xdr:rowOff>11657</xdr:rowOff>
    </xdr:from>
    <xdr:to>
      <xdr:col>16</xdr:col>
      <xdr:colOff>289204</xdr:colOff>
      <xdr:row>370</xdr:row>
      <xdr:rowOff>30865</xdr:rowOff>
    </xdr:to>
    <xdr:sp macro="" textlink="">
      <xdr:nvSpPr>
        <xdr:cNvPr id="242" name="CustomShape 174"/>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374</xdr:row>
      <xdr:rowOff>166060</xdr:rowOff>
    </xdr:from>
    <xdr:to>
      <xdr:col>12</xdr:col>
      <xdr:colOff>509194</xdr:colOff>
      <xdr:row>375</xdr:row>
      <xdr:rowOff>156055</xdr:rowOff>
    </xdr:to>
    <xdr:sp macro="" textlink="">
      <xdr:nvSpPr>
        <xdr:cNvPr id="243" name="CustomShape 38"/>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364</xdr:row>
      <xdr:rowOff>114300</xdr:rowOff>
    </xdr:from>
    <xdr:to>
      <xdr:col>4</xdr:col>
      <xdr:colOff>266700</xdr:colOff>
      <xdr:row>367</xdr:row>
      <xdr:rowOff>76200</xdr:rowOff>
    </xdr:to>
    <xdr:sp macro="" textlink="">
      <xdr:nvSpPr>
        <xdr:cNvPr id="244" name="CustomShape 174"/>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364</xdr:row>
      <xdr:rowOff>104775</xdr:rowOff>
    </xdr:from>
    <xdr:to>
      <xdr:col>18</xdr:col>
      <xdr:colOff>9401</xdr:colOff>
      <xdr:row>367</xdr:row>
      <xdr:rowOff>66675</xdr:rowOff>
    </xdr:to>
    <xdr:sp macro="" textlink="">
      <xdr:nvSpPr>
        <xdr:cNvPr id="245" name="CustomShape 174"/>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421</xdr:row>
      <xdr:rowOff>0</xdr:rowOff>
    </xdr:from>
    <xdr:ext cx="184731" cy="217560"/>
    <xdr:sp macro="" textlink="">
      <xdr:nvSpPr>
        <xdr:cNvPr id="246" name="1 CuadroTexto"/>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415</xdr:row>
      <xdr:rowOff>0</xdr:rowOff>
    </xdr:from>
    <xdr:ext cx="194454" cy="283457"/>
    <xdr:sp macro="" textlink="">
      <xdr:nvSpPr>
        <xdr:cNvPr id="247" name="3 CuadroTexto"/>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415</xdr:row>
      <xdr:rowOff>0</xdr:rowOff>
    </xdr:from>
    <xdr:ext cx="194454" cy="283457"/>
    <xdr:sp macro="" textlink="">
      <xdr:nvSpPr>
        <xdr:cNvPr id="248" name="4 CuadroTexto"/>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415</xdr:row>
      <xdr:rowOff>0</xdr:rowOff>
    </xdr:from>
    <xdr:ext cx="184731" cy="264560"/>
    <xdr:sp macro="" textlink="">
      <xdr:nvSpPr>
        <xdr:cNvPr id="249" name="5 CuadroTexto"/>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415</xdr:row>
      <xdr:rowOff>0</xdr:rowOff>
    </xdr:from>
    <xdr:ext cx="184731" cy="264560"/>
    <xdr:sp macro="" textlink="">
      <xdr:nvSpPr>
        <xdr:cNvPr id="250" name="6 CuadroTexto"/>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415</xdr:row>
      <xdr:rowOff>142875</xdr:rowOff>
    </xdr:from>
    <xdr:to>
      <xdr:col>10</xdr:col>
      <xdr:colOff>514350</xdr:colOff>
      <xdr:row>418</xdr:row>
      <xdr:rowOff>52873</xdr:rowOff>
    </xdr:to>
    <xdr:sp macro="" textlink="">
      <xdr:nvSpPr>
        <xdr:cNvPr id="251" name="CustomShape 2"/>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421</xdr:row>
      <xdr:rowOff>130967</xdr:rowOff>
    </xdr:from>
    <xdr:to>
      <xdr:col>19</xdr:col>
      <xdr:colOff>695325</xdr:colOff>
      <xdr:row>461</xdr:row>
      <xdr:rowOff>104775</xdr:rowOff>
    </xdr:to>
    <xdr:sp macro="" textlink="">
      <xdr:nvSpPr>
        <xdr:cNvPr id="252" name="CustomShape 3"/>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419</xdr:row>
      <xdr:rowOff>11657</xdr:rowOff>
    </xdr:from>
    <xdr:to>
      <xdr:col>16</xdr:col>
      <xdr:colOff>289204</xdr:colOff>
      <xdr:row>421</xdr:row>
      <xdr:rowOff>30865</xdr:rowOff>
    </xdr:to>
    <xdr:sp macro="" textlink="">
      <xdr:nvSpPr>
        <xdr:cNvPr id="253" name="CustomShape 174"/>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425</xdr:row>
      <xdr:rowOff>166060</xdr:rowOff>
    </xdr:from>
    <xdr:to>
      <xdr:col>12</xdr:col>
      <xdr:colOff>509194</xdr:colOff>
      <xdr:row>426</xdr:row>
      <xdr:rowOff>156055</xdr:rowOff>
    </xdr:to>
    <xdr:sp macro="" textlink="">
      <xdr:nvSpPr>
        <xdr:cNvPr id="254" name="CustomShape 38"/>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415</xdr:row>
      <xdr:rowOff>114300</xdr:rowOff>
    </xdr:from>
    <xdr:to>
      <xdr:col>4</xdr:col>
      <xdr:colOff>266700</xdr:colOff>
      <xdr:row>418</xdr:row>
      <xdr:rowOff>76200</xdr:rowOff>
    </xdr:to>
    <xdr:sp macro="" textlink="">
      <xdr:nvSpPr>
        <xdr:cNvPr id="255" name="CustomShape 174"/>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415</xdr:row>
      <xdr:rowOff>104775</xdr:rowOff>
    </xdr:from>
    <xdr:to>
      <xdr:col>18</xdr:col>
      <xdr:colOff>9401</xdr:colOff>
      <xdr:row>418</xdr:row>
      <xdr:rowOff>66675</xdr:rowOff>
    </xdr:to>
    <xdr:sp macro="" textlink="">
      <xdr:nvSpPr>
        <xdr:cNvPr id="256" name="CustomShape 174"/>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472</xdr:row>
      <xdr:rowOff>0</xdr:rowOff>
    </xdr:from>
    <xdr:ext cx="184731" cy="217560"/>
    <xdr:sp macro="" textlink="">
      <xdr:nvSpPr>
        <xdr:cNvPr id="257" name="1 CuadroTexto"/>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466</xdr:row>
      <xdr:rowOff>0</xdr:rowOff>
    </xdr:from>
    <xdr:ext cx="194454" cy="283457"/>
    <xdr:sp macro="" textlink="">
      <xdr:nvSpPr>
        <xdr:cNvPr id="258" name="3 CuadroTexto"/>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466</xdr:row>
      <xdr:rowOff>0</xdr:rowOff>
    </xdr:from>
    <xdr:ext cx="194454" cy="283457"/>
    <xdr:sp macro="" textlink="">
      <xdr:nvSpPr>
        <xdr:cNvPr id="259" name="4 CuadroTexto"/>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466</xdr:row>
      <xdr:rowOff>0</xdr:rowOff>
    </xdr:from>
    <xdr:ext cx="184731" cy="264560"/>
    <xdr:sp macro="" textlink="">
      <xdr:nvSpPr>
        <xdr:cNvPr id="260" name="5 CuadroTexto"/>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466</xdr:row>
      <xdr:rowOff>0</xdr:rowOff>
    </xdr:from>
    <xdr:ext cx="184731" cy="264560"/>
    <xdr:sp macro="" textlink="">
      <xdr:nvSpPr>
        <xdr:cNvPr id="261" name="6 CuadroTexto"/>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466</xdr:row>
      <xdr:rowOff>142875</xdr:rowOff>
    </xdr:from>
    <xdr:to>
      <xdr:col>10</xdr:col>
      <xdr:colOff>514350</xdr:colOff>
      <xdr:row>469</xdr:row>
      <xdr:rowOff>52873</xdr:rowOff>
    </xdr:to>
    <xdr:sp macro="" textlink="">
      <xdr:nvSpPr>
        <xdr:cNvPr id="262" name="CustomShape 2"/>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472</xdr:row>
      <xdr:rowOff>130967</xdr:rowOff>
    </xdr:from>
    <xdr:to>
      <xdr:col>19</xdr:col>
      <xdr:colOff>695325</xdr:colOff>
      <xdr:row>512</xdr:row>
      <xdr:rowOff>104775</xdr:rowOff>
    </xdr:to>
    <xdr:sp macro="" textlink="">
      <xdr:nvSpPr>
        <xdr:cNvPr id="263" name="CustomShape 3"/>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470</xdr:row>
      <xdr:rowOff>11657</xdr:rowOff>
    </xdr:from>
    <xdr:to>
      <xdr:col>16</xdr:col>
      <xdr:colOff>289204</xdr:colOff>
      <xdr:row>472</xdr:row>
      <xdr:rowOff>30865</xdr:rowOff>
    </xdr:to>
    <xdr:sp macro="" textlink="">
      <xdr:nvSpPr>
        <xdr:cNvPr id="264" name="CustomShape 174"/>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476</xdr:row>
      <xdr:rowOff>166060</xdr:rowOff>
    </xdr:from>
    <xdr:to>
      <xdr:col>12</xdr:col>
      <xdr:colOff>509194</xdr:colOff>
      <xdr:row>477</xdr:row>
      <xdr:rowOff>156055</xdr:rowOff>
    </xdr:to>
    <xdr:sp macro="" textlink="">
      <xdr:nvSpPr>
        <xdr:cNvPr id="265" name="CustomShape 38"/>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466</xdr:row>
      <xdr:rowOff>114300</xdr:rowOff>
    </xdr:from>
    <xdr:to>
      <xdr:col>4</xdr:col>
      <xdr:colOff>266700</xdr:colOff>
      <xdr:row>469</xdr:row>
      <xdr:rowOff>76200</xdr:rowOff>
    </xdr:to>
    <xdr:sp macro="" textlink="">
      <xdr:nvSpPr>
        <xdr:cNvPr id="266" name="CustomShape 174"/>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466</xdr:row>
      <xdr:rowOff>104775</xdr:rowOff>
    </xdr:from>
    <xdr:to>
      <xdr:col>18</xdr:col>
      <xdr:colOff>9401</xdr:colOff>
      <xdr:row>469</xdr:row>
      <xdr:rowOff>66675</xdr:rowOff>
    </xdr:to>
    <xdr:sp macro="" textlink="">
      <xdr:nvSpPr>
        <xdr:cNvPr id="267" name="CustomShape 174"/>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523</xdr:row>
      <xdr:rowOff>0</xdr:rowOff>
    </xdr:from>
    <xdr:ext cx="184731" cy="217560"/>
    <xdr:sp macro="" textlink="">
      <xdr:nvSpPr>
        <xdr:cNvPr id="268" name="1 CuadroTexto"/>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517</xdr:row>
      <xdr:rowOff>0</xdr:rowOff>
    </xdr:from>
    <xdr:ext cx="194454" cy="283457"/>
    <xdr:sp macro="" textlink="">
      <xdr:nvSpPr>
        <xdr:cNvPr id="269" name="3 CuadroTexto"/>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517</xdr:row>
      <xdr:rowOff>0</xdr:rowOff>
    </xdr:from>
    <xdr:ext cx="194454" cy="283457"/>
    <xdr:sp macro="" textlink="">
      <xdr:nvSpPr>
        <xdr:cNvPr id="270" name="4 CuadroTexto"/>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517</xdr:row>
      <xdr:rowOff>0</xdr:rowOff>
    </xdr:from>
    <xdr:ext cx="184731" cy="264560"/>
    <xdr:sp macro="" textlink="">
      <xdr:nvSpPr>
        <xdr:cNvPr id="271" name="5 CuadroTexto"/>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517</xdr:row>
      <xdr:rowOff>0</xdr:rowOff>
    </xdr:from>
    <xdr:ext cx="184731" cy="264560"/>
    <xdr:sp macro="" textlink="">
      <xdr:nvSpPr>
        <xdr:cNvPr id="272" name="6 CuadroTexto"/>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517</xdr:row>
      <xdr:rowOff>142875</xdr:rowOff>
    </xdr:from>
    <xdr:to>
      <xdr:col>10</xdr:col>
      <xdr:colOff>514350</xdr:colOff>
      <xdr:row>520</xdr:row>
      <xdr:rowOff>52873</xdr:rowOff>
    </xdr:to>
    <xdr:sp macro="" textlink="">
      <xdr:nvSpPr>
        <xdr:cNvPr id="273" name="CustomShape 2"/>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523</xdr:row>
      <xdr:rowOff>130967</xdr:rowOff>
    </xdr:from>
    <xdr:to>
      <xdr:col>19</xdr:col>
      <xdr:colOff>695325</xdr:colOff>
      <xdr:row>563</xdr:row>
      <xdr:rowOff>104775</xdr:rowOff>
    </xdr:to>
    <xdr:sp macro="" textlink="">
      <xdr:nvSpPr>
        <xdr:cNvPr id="274" name="CustomShape 3"/>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521</xdr:row>
      <xdr:rowOff>11657</xdr:rowOff>
    </xdr:from>
    <xdr:to>
      <xdr:col>16</xdr:col>
      <xdr:colOff>289204</xdr:colOff>
      <xdr:row>523</xdr:row>
      <xdr:rowOff>30865</xdr:rowOff>
    </xdr:to>
    <xdr:sp macro="" textlink="">
      <xdr:nvSpPr>
        <xdr:cNvPr id="275" name="CustomShape 174"/>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527</xdr:row>
      <xdr:rowOff>166060</xdr:rowOff>
    </xdr:from>
    <xdr:to>
      <xdr:col>12</xdr:col>
      <xdr:colOff>509194</xdr:colOff>
      <xdr:row>528</xdr:row>
      <xdr:rowOff>156055</xdr:rowOff>
    </xdr:to>
    <xdr:sp macro="" textlink="">
      <xdr:nvSpPr>
        <xdr:cNvPr id="276" name="CustomShape 38"/>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517</xdr:row>
      <xdr:rowOff>114300</xdr:rowOff>
    </xdr:from>
    <xdr:to>
      <xdr:col>4</xdr:col>
      <xdr:colOff>266700</xdr:colOff>
      <xdr:row>520</xdr:row>
      <xdr:rowOff>76200</xdr:rowOff>
    </xdr:to>
    <xdr:sp macro="" textlink="">
      <xdr:nvSpPr>
        <xdr:cNvPr id="277" name="CustomShape 174"/>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517</xdr:row>
      <xdr:rowOff>104775</xdr:rowOff>
    </xdr:from>
    <xdr:to>
      <xdr:col>18</xdr:col>
      <xdr:colOff>9401</xdr:colOff>
      <xdr:row>520</xdr:row>
      <xdr:rowOff>66675</xdr:rowOff>
    </xdr:to>
    <xdr:sp macro="" textlink="">
      <xdr:nvSpPr>
        <xdr:cNvPr id="278" name="CustomShape 174"/>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AK30"/>
  <sheetViews>
    <sheetView tabSelected="1" zoomScale="70" zoomScaleNormal="70" zoomScaleSheetLayoutView="40" zoomScalePageLayoutView="75" workbookViewId="0">
      <pane ySplit="1" topLeftCell="A2" activePane="bottomLeft" state="frozen"/>
      <selection pane="bottomLeft"/>
    </sheetView>
  </sheetViews>
  <sheetFormatPr baseColWidth="10" defaultColWidth="11.44140625" defaultRowHeight="14.4" x14ac:dyDescent="0.3"/>
  <cols>
    <col min="1" max="1" width="10.664062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88671875" style="20"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3</v>
      </c>
      <c r="B1" s="1" t="s">
        <v>4</v>
      </c>
      <c r="C1" s="1" t="s">
        <v>5</v>
      </c>
      <c r="D1" s="1" t="s">
        <v>6</v>
      </c>
      <c r="E1" s="1" t="s">
        <v>7</v>
      </c>
      <c r="F1" s="1" t="s">
        <v>8</v>
      </c>
      <c r="G1" s="1" t="s">
        <v>9</v>
      </c>
      <c r="H1" s="16" t="s">
        <v>10</v>
      </c>
      <c r="I1" s="1" t="s">
        <v>11</v>
      </c>
      <c r="J1" s="1" t="s">
        <v>12</v>
      </c>
      <c r="K1" s="1" t="s">
        <v>13</v>
      </c>
      <c r="L1" s="1" t="s">
        <v>14</v>
      </c>
      <c r="M1" s="1" t="s">
        <v>15</v>
      </c>
      <c r="N1" s="1" t="s">
        <v>16</v>
      </c>
      <c r="O1" s="1" t="s">
        <v>17</v>
      </c>
      <c r="P1" s="2" t="s">
        <v>0</v>
      </c>
      <c r="Q1" s="2" t="s">
        <v>18</v>
      </c>
      <c r="R1" s="2" t="s">
        <v>19</v>
      </c>
      <c r="S1" s="23" t="s">
        <v>20</v>
      </c>
      <c r="T1" s="23" t="s">
        <v>222</v>
      </c>
      <c r="U1" s="23" t="s">
        <v>213</v>
      </c>
      <c r="V1" s="23" t="s">
        <v>214</v>
      </c>
      <c r="W1" s="23" t="s">
        <v>215</v>
      </c>
      <c r="X1" s="23" t="s">
        <v>216</v>
      </c>
      <c r="Y1" s="23" t="s">
        <v>217</v>
      </c>
      <c r="Z1" s="23" t="s">
        <v>218</v>
      </c>
      <c r="AA1" s="23" t="s">
        <v>219</v>
      </c>
      <c r="AB1" s="23" t="s">
        <v>220</v>
      </c>
      <c r="AC1" s="23" t="s">
        <v>221</v>
      </c>
      <c r="AD1" s="23" t="s">
        <v>201</v>
      </c>
      <c r="AE1" s="24" t="s">
        <v>21</v>
      </c>
      <c r="AF1" s="24" t="s">
        <v>22</v>
      </c>
      <c r="AG1" s="24" t="s">
        <v>202</v>
      </c>
      <c r="AH1" s="24" t="s">
        <v>23</v>
      </c>
    </row>
    <row r="2" spans="1:35" s="5" customFormat="1" ht="84.9" customHeight="1" x14ac:dyDescent="0.3">
      <c r="A2" s="7">
        <v>655</v>
      </c>
      <c r="B2" s="8" t="s">
        <v>42</v>
      </c>
      <c r="C2" s="8" t="s">
        <v>43</v>
      </c>
      <c r="D2" s="8" t="s">
        <v>44</v>
      </c>
      <c r="E2" s="8" t="s">
        <v>45</v>
      </c>
      <c r="F2" s="8" t="s">
        <v>46</v>
      </c>
      <c r="G2" s="9">
        <v>650000</v>
      </c>
      <c r="H2" s="17">
        <v>1</v>
      </c>
      <c r="I2" s="4" t="s">
        <v>24</v>
      </c>
      <c r="J2" s="8" t="s">
        <v>47</v>
      </c>
      <c r="K2" s="8" t="s">
        <v>25</v>
      </c>
      <c r="L2" s="8" t="s">
        <v>48</v>
      </c>
      <c r="M2" s="8">
        <v>13.8</v>
      </c>
      <c r="N2" s="8" t="s">
        <v>29</v>
      </c>
      <c r="O2" s="8">
        <v>10.164999999999999</v>
      </c>
      <c r="P2" s="8" t="s">
        <v>49</v>
      </c>
      <c r="Q2" s="8" t="s">
        <v>50</v>
      </c>
      <c r="R2" s="8" t="s">
        <v>51</v>
      </c>
      <c r="S2" s="19">
        <v>46127</v>
      </c>
      <c r="T2" s="6">
        <v>2026</v>
      </c>
      <c r="U2" s="4" t="s">
        <v>203</v>
      </c>
      <c r="V2" s="15" t="s">
        <v>210</v>
      </c>
      <c r="W2" s="25"/>
      <c r="X2" s="25"/>
      <c r="Y2" s="25"/>
      <c r="Z2" s="25"/>
      <c r="AA2" s="25"/>
      <c r="AB2" s="25"/>
      <c r="AC2" s="25"/>
      <c r="AD2" s="7" t="str">
        <f t="shared" ref="AD2:AD30" si="0">+"PRT-"&amp;P2&amp;"-"&amp;AI2</f>
        <v>PRT-TACHIRA-1</v>
      </c>
      <c r="AE2" s="8" t="s">
        <v>30</v>
      </c>
      <c r="AF2" s="8"/>
      <c r="AG2" s="8"/>
      <c r="AH2" s="8" t="s">
        <v>26</v>
      </c>
      <c r="AI2" s="5">
        <v>1</v>
      </c>
    </row>
    <row r="3" spans="1:35" s="5" customFormat="1" ht="84.9" customHeight="1" x14ac:dyDescent="0.3">
      <c r="A3" s="7">
        <v>656</v>
      </c>
      <c r="B3" s="8" t="s">
        <v>183</v>
      </c>
      <c r="C3" s="8" t="s">
        <v>52</v>
      </c>
      <c r="D3" s="8" t="s">
        <v>53</v>
      </c>
      <c r="E3" s="8" t="s">
        <v>307</v>
      </c>
      <c r="F3" s="8" t="s">
        <v>54</v>
      </c>
      <c r="G3" s="9">
        <v>795000</v>
      </c>
      <c r="H3" s="17">
        <v>2</v>
      </c>
      <c r="I3" s="4" t="s">
        <v>24</v>
      </c>
      <c r="J3" s="8" t="s">
        <v>38</v>
      </c>
      <c r="K3" s="8" t="s">
        <v>25</v>
      </c>
      <c r="L3" s="8" t="s">
        <v>55</v>
      </c>
      <c r="M3" s="8">
        <v>34.5</v>
      </c>
      <c r="N3" s="8" t="s">
        <v>29</v>
      </c>
      <c r="O3" s="8">
        <v>0</v>
      </c>
      <c r="P3" s="8" t="s">
        <v>49</v>
      </c>
      <c r="Q3" s="8" t="s">
        <v>56</v>
      </c>
      <c r="R3" s="8" t="s">
        <v>57</v>
      </c>
      <c r="S3" s="19">
        <v>45952</v>
      </c>
      <c r="T3" s="6">
        <v>2025</v>
      </c>
      <c r="U3" s="15">
        <v>45927</v>
      </c>
      <c r="V3" s="15">
        <v>45952</v>
      </c>
      <c r="W3" s="25"/>
      <c r="X3" s="25"/>
      <c r="Y3" s="25"/>
      <c r="Z3" s="25"/>
      <c r="AA3" s="25"/>
      <c r="AB3" s="25"/>
      <c r="AC3" s="25"/>
      <c r="AD3" s="7" t="str">
        <f t="shared" si="0"/>
        <v>PRT-TACHIRA-2</v>
      </c>
      <c r="AE3" s="8" t="s">
        <v>30</v>
      </c>
      <c r="AF3" s="8"/>
      <c r="AG3" s="8"/>
      <c r="AH3" s="8" t="s">
        <v>26</v>
      </c>
      <c r="AI3" s="5">
        <f t="shared" ref="AI3:AI30" si="1">+AI2+1</f>
        <v>2</v>
      </c>
    </row>
    <row r="4" spans="1:35" s="5" customFormat="1" ht="84.9" customHeight="1" x14ac:dyDescent="0.3">
      <c r="A4" s="7">
        <v>657</v>
      </c>
      <c r="B4" s="8" t="s">
        <v>58</v>
      </c>
      <c r="C4" s="8" t="s">
        <v>59</v>
      </c>
      <c r="D4" s="8" t="s">
        <v>60</v>
      </c>
      <c r="E4" s="8" t="s">
        <v>295</v>
      </c>
      <c r="F4" s="8" t="s">
        <v>61</v>
      </c>
      <c r="G4" s="9">
        <v>660000</v>
      </c>
      <c r="H4" s="17">
        <v>2</v>
      </c>
      <c r="I4" s="4" t="s">
        <v>24</v>
      </c>
      <c r="J4" s="8" t="s">
        <v>38</v>
      </c>
      <c r="K4" s="8" t="s">
        <v>25</v>
      </c>
      <c r="L4" s="8" t="s">
        <v>62</v>
      </c>
      <c r="M4" s="8">
        <v>13.8</v>
      </c>
      <c r="N4" s="8" t="s">
        <v>29</v>
      </c>
      <c r="O4" s="8">
        <v>5.32</v>
      </c>
      <c r="P4" s="8" t="s">
        <v>49</v>
      </c>
      <c r="Q4" s="8" t="s">
        <v>172</v>
      </c>
      <c r="R4" s="8" t="s">
        <v>63</v>
      </c>
      <c r="S4" s="74">
        <v>45922</v>
      </c>
      <c r="T4" s="6">
        <v>2025</v>
      </c>
      <c r="U4" s="15">
        <v>45902</v>
      </c>
      <c r="V4" s="15">
        <v>45922</v>
      </c>
      <c r="W4" s="25"/>
      <c r="X4" s="25"/>
      <c r="Y4" s="25"/>
      <c r="Z4" s="25"/>
      <c r="AA4" s="25"/>
      <c r="AB4" s="25"/>
      <c r="AC4" s="25"/>
      <c r="AD4" s="7" t="str">
        <f t="shared" si="0"/>
        <v>PRT-TACHIRA-3</v>
      </c>
      <c r="AE4" s="8" t="s">
        <v>30</v>
      </c>
      <c r="AF4" s="8"/>
      <c r="AG4" s="8"/>
      <c r="AH4" s="8" t="s">
        <v>26</v>
      </c>
      <c r="AI4" s="5">
        <f t="shared" si="1"/>
        <v>3</v>
      </c>
    </row>
    <row r="5" spans="1:35" s="5" customFormat="1" ht="84.9" customHeight="1" x14ac:dyDescent="0.3">
      <c r="A5" s="7">
        <v>658</v>
      </c>
      <c r="B5" s="8" t="s">
        <v>64</v>
      </c>
      <c r="C5" s="8" t="s">
        <v>65</v>
      </c>
      <c r="D5" s="8" t="s">
        <v>66</v>
      </c>
      <c r="E5" s="8" t="s">
        <v>67</v>
      </c>
      <c r="F5" s="8" t="s">
        <v>68</v>
      </c>
      <c r="G5" s="9">
        <v>1102588.2352941199</v>
      </c>
      <c r="H5" s="17">
        <v>8</v>
      </c>
      <c r="I5" s="4" t="s">
        <v>27</v>
      </c>
      <c r="J5" s="8" t="s">
        <v>1</v>
      </c>
      <c r="K5" s="8" t="s">
        <v>25</v>
      </c>
      <c r="L5" s="8" t="s">
        <v>69</v>
      </c>
      <c r="M5" s="8">
        <v>13.8</v>
      </c>
      <c r="N5" s="8" t="s">
        <v>31</v>
      </c>
      <c r="O5" s="8">
        <v>44.117647058823501</v>
      </c>
      <c r="P5" s="8" t="s">
        <v>49</v>
      </c>
      <c r="Q5" s="8" t="s">
        <v>70</v>
      </c>
      <c r="R5" s="8" t="s">
        <v>49</v>
      </c>
      <c r="S5" s="19">
        <v>46157</v>
      </c>
      <c r="T5" s="6">
        <v>2026</v>
      </c>
      <c r="U5" s="4" t="s">
        <v>203</v>
      </c>
      <c r="V5" s="15" t="s">
        <v>211</v>
      </c>
      <c r="W5" s="25"/>
      <c r="X5" s="25"/>
      <c r="Y5" s="25"/>
      <c r="Z5" s="25"/>
      <c r="AA5" s="25"/>
      <c r="AB5" s="25"/>
      <c r="AC5" s="25"/>
      <c r="AD5" s="7" t="str">
        <f t="shared" si="0"/>
        <v>PRT-TACHIRA-4</v>
      </c>
      <c r="AE5" s="8" t="s">
        <v>32</v>
      </c>
      <c r="AF5" s="8"/>
      <c r="AG5" s="8"/>
      <c r="AH5" s="8" t="s">
        <v>26</v>
      </c>
      <c r="AI5" s="5">
        <f t="shared" si="1"/>
        <v>4</v>
      </c>
    </row>
    <row r="6" spans="1:35" s="5" customFormat="1" ht="84.9" customHeight="1" x14ac:dyDescent="0.3">
      <c r="A6" s="7">
        <v>659</v>
      </c>
      <c r="B6" s="8" t="s">
        <v>71</v>
      </c>
      <c r="C6" s="8" t="s">
        <v>72</v>
      </c>
      <c r="D6" s="8" t="s">
        <v>73</v>
      </c>
      <c r="E6" s="8" t="s">
        <v>39</v>
      </c>
      <c r="F6" s="8" t="s">
        <v>74</v>
      </c>
      <c r="G6" s="9">
        <v>602550</v>
      </c>
      <c r="H6" s="17">
        <v>3</v>
      </c>
      <c r="I6" s="4" t="s">
        <v>27</v>
      </c>
      <c r="J6" s="8" t="s">
        <v>1</v>
      </c>
      <c r="K6" s="8" t="s">
        <v>28</v>
      </c>
      <c r="L6" s="8" t="s">
        <v>75</v>
      </c>
      <c r="M6" s="8">
        <v>34.5</v>
      </c>
      <c r="N6" s="8" t="s">
        <v>29</v>
      </c>
      <c r="O6" s="8">
        <v>5</v>
      </c>
      <c r="P6" s="8" t="s">
        <v>49</v>
      </c>
      <c r="Q6" s="8" t="s">
        <v>76</v>
      </c>
      <c r="R6" s="8" t="s">
        <v>298</v>
      </c>
      <c r="S6" s="19">
        <v>46127</v>
      </c>
      <c r="T6" s="6">
        <v>2026</v>
      </c>
      <c r="U6" s="4" t="s">
        <v>203</v>
      </c>
      <c r="V6" s="15" t="s">
        <v>205</v>
      </c>
      <c r="W6" s="25"/>
      <c r="X6" s="25"/>
      <c r="Y6" s="25"/>
      <c r="Z6" s="25"/>
      <c r="AA6" s="25"/>
      <c r="AB6" s="25"/>
      <c r="AC6" s="25"/>
      <c r="AD6" s="7" t="str">
        <f t="shared" si="0"/>
        <v>PRT-TACHIRA-5</v>
      </c>
      <c r="AE6" s="8" t="s">
        <v>33</v>
      </c>
      <c r="AF6" s="8"/>
      <c r="AG6" s="8"/>
      <c r="AH6" s="8" t="s">
        <v>26</v>
      </c>
      <c r="AI6" s="5">
        <f t="shared" si="1"/>
        <v>5</v>
      </c>
    </row>
    <row r="7" spans="1:35" s="86" customFormat="1" ht="84.9" customHeight="1" x14ac:dyDescent="0.3">
      <c r="A7" s="78">
        <v>660</v>
      </c>
      <c r="B7" s="77" t="s">
        <v>77</v>
      </c>
      <c r="C7" s="77" t="s">
        <v>299</v>
      </c>
      <c r="D7" s="87" t="s">
        <v>301</v>
      </c>
      <c r="E7" s="77" t="s">
        <v>304</v>
      </c>
      <c r="F7" s="77" t="s">
        <v>78</v>
      </c>
      <c r="G7" s="79">
        <v>747241.35</v>
      </c>
      <c r="H7" s="80">
        <v>3</v>
      </c>
      <c r="I7" s="81" t="s">
        <v>24</v>
      </c>
      <c r="J7" s="77" t="s">
        <v>300</v>
      </c>
      <c r="K7" s="77" t="s">
        <v>28</v>
      </c>
      <c r="L7" s="77" t="s">
        <v>79</v>
      </c>
      <c r="M7" s="77">
        <v>34.5</v>
      </c>
      <c r="N7" s="77" t="s">
        <v>29</v>
      </c>
      <c r="O7" s="77">
        <v>15</v>
      </c>
      <c r="P7" s="77" t="s">
        <v>49</v>
      </c>
      <c r="Q7" s="77" t="s">
        <v>80</v>
      </c>
      <c r="R7" s="77" t="s">
        <v>81</v>
      </c>
      <c r="S7" s="82">
        <v>45972</v>
      </c>
      <c r="T7" s="83">
        <v>2025</v>
      </c>
      <c r="U7" s="84">
        <v>45945</v>
      </c>
      <c r="V7" s="84">
        <v>45991</v>
      </c>
      <c r="W7" s="85"/>
      <c r="X7" s="85"/>
      <c r="Y7" s="85"/>
      <c r="Z7" s="85"/>
      <c r="AA7" s="85"/>
      <c r="AB7" s="85"/>
      <c r="AC7" s="85"/>
      <c r="AD7" s="78" t="str">
        <f t="shared" si="0"/>
        <v>PRT-TACHIRA-6</v>
      </c>
      <c r="AE7" s="77" t="s">
        <v>34</v>
      </c>
      <c r="AF7" s="77"/>
      <c r="AG7" s="77"/>
      <c r="AH7" s="77" t="s">
        <v>26</v>
      </c>
      <c r="AI7" s="86">
        <f t="shared" si="1"/>
        <v>6</v>
      </c>
    </row>
    <row r="8" spans="1:35" s="5" customFormat="1" ht="84.9" customHeight="1" x14ac:dyDescent="0.3">
      <c r="A8" s="7">
        <v>661</v>
      </c>
      <c r="B8" s="8" t="s">
        <v>182</v>
      </c>
      <c r="C8" s="8" t="s">
        <v>82</v>
      </c>
      <c r="D8" s="88" t="s">
        <v>309</v>
      </c>
      <c r="E8" s="8" t="s">
        <v>83</v>
      </c>
      <c r="F8" s="8" t="s">
        <v>84</v>
      </c>
      <c r="G8" s="9">
        <v>662293.03001999995</v>
      </c>
      <c r="H8" s="17">
        <v>1</v>
      </c>
      <c r="I8" s="4" t="s">
        <v>27</v>
      </c>
      <c r="J8" s="8" t="s">
        <v>1</v>
      </c>
      <c r="K8" s="8" t="s">
        <v>28</v>
      </c>
      <c r="L8" s="8" t="s">
        <v>85</v>
      </c>
      <c r="M8" s="8">
        <v>34.5</v>
      </c>
      <c r="N8" s="8" t="s">
        <v>29</v>
      </c>
      <c r="O8" s="8">
        <v>15</v>
      </c>
      <c r="P8" s="8" t="s">
        <v>49</v>
      </c>
      <c r="Q8" s="8" t="s">
        <v>86</v>
      </c>
      <c r="R8" s="8" t="s">
        <v>87</v>
      </c>
      <c r="S8" s="19">
        <v>46157</v>
      </c>
      <c r="T8" s="6">
        <v>2026</v>
      </c>
      <c r="U8" s="4" t="s">
        <v>203</v>
      </c>
      <c r="V8" s="15" t="s">
        <v>210</v>
      </c>
      <c r="W8" s="25"/>
      <c r="X8" s="25"/>
      <c r="Y8" s="25"/>
      <c r="Z8" s="25"/>
      <c r="AA8" s="25"/>
      <c r="AB8" s="25"/>
      <c r="AC8" s="25"/>
      <c r="AD8" s="7" t="str">
        <f t="shared" si="0"/>
        <v>PRT-TACHIRA-7</v>
      </c>
      <c r="AE8" s="8" t="s">
        <v>34</v>
      </c>
      <c r="AF8" s="8"/>
      <c r="AG8" s="8"/>
      <c r="AH8" s="8" t="s">
        <v>26</v>
      </c>
      <c r="AI8" s="5">
        <f t="shared" si="1"/>
        <v>7</v>
      </c>
    </row>
    <row r="9" spans="1:35" s="5" customFormat="1" ht="84.9" customHeight="1" x14ac:dyDescent="0.3">
      <c r="A9" s="7">
        <v>662</v>
      </c>
      <c r="B9" s="8" t="s">
        <v>88</v>
      </c>
      <c r="C9" s="8" t="s">
        <v>89</v>
      </c>
      <c r="D9" s="88" t="s">
        <v>310</v>
      </c>
      <c r="E9" s="8" t="s">
        <v>83</v>
      </c>
      <c r="F9" s="8" t="s">
        <v>90</v>
      </c>
      <c r="G9" s="9">
        <v>1135449.13002</v>
      </c>
      <c r="H9" s="17">
        <v>1</v>
      </c>
      <c r="I9" s="4" t="s">
        <v>27</v>
      </c>
      <c r="J9" s="8" t="s">
        <v>1</v>
      </c>
      <c r="K9" s="8" t="s">
        <v>28</v>
      </c>
      <c r="L9" s="8" t="s">
        <v>91</v>
      </c>
      <c r="M9" s="8">
        <v>34.5</v>
      </c>
      <c r="N9" s="8" t="s">
        <v>29</v>
      </c>
      <c r="O9" s="8">
        <v>15</v>
      </c>
      <c r="P9" s="8" t="s">
        <v>49</v>
      </c>
      <c r="Q9" s="8" t="s">
        <v>92</v>
      </c>
      <c r="R9" s="8" t="s">
        <v>93</v>
      </c>
      <c r="S9" s="19">
        <v>45703</v>
      </c>
      <c r="T9" s="6">
        <v>2025</v>
      </c>
      <c r="U9" s="4"/>
      <c r="V9" s="15"/>
      <c r="W9" s="25"/>
      <c r="X9" s="25"/>
      <c r="Y9" s="25"/>
      <c r="Z9" s="25"/>
      <c r="AA9" s="25"/>
      <c r="AB9" s="25"/>
      <c r="AC9" s="25"/>
      <c r="AD9" s="7" t="str">
        <f t="shared" si="0"/>
        <v>PRT-TACHIRA-8</v>
      </c>
      <c r="AE9" s="8" t="s">
        <v>34</v>
      </c>
      <c r="AF9" s="8"/>
      <c r="AG9" s="8"/>
      <c r="AH9" s="8" t="s">
        <v>26</v>
      </c>
      <c r="AI9" s="5">
        <f t="shared" si="1"/>
        <v>8</v>
      </c>
    </row>
    <row r="10" spans="1:35" s="5" customFormat="1" ht="84.9" customHeight="1" x14ac:dyDescent="0.3">
      <c r="A10" s="7">
        <v>663</v>
      </c>
      <c r="B10" s="8" t="s">
        <v>94</v>
      </c>
      <c r="C10" s="8" t="s">
        <v>95</v>
      </c>
      <c r="D10" s="8" t="s">
        <v>311</v>
      </c>
      <c r="E10" s="8" t="s">
        <v>96</v>
      </c>
      <c r="F10" s="8" t="s">
        <v>97</v>
      </c>
      <c r="G10" s="9">
        <v>554829.13002000004</v>
      </c>
      <c r="H10" s="17">
        <v>1</v>
      </c>
      <c r="I10" s="4" t="s">
        <v>24</v>
      </c>
      <c r="J10" s="8" t="s">
        <v>1</v>
      </c>
      <c r="K10" s="8" t="s">
        <v>28</v>
      </c>
      <c r="L10" s="8" t="s">
        <v>98</v>
      </c>
      <c r="M10" s="8">
        <v>34.5</v>
      </c>
      <c r="N10" s="8" t="s">
        <v>29</v>
      </c>
      <c r="O10" s="8">
        <v>10</v>
      </c>
      <c r="P10" s="8" t="s">
        <v>49</v>
      </c>
      <c r="Q10" s="8" t="s">
        <v>40</v>
      </c>
      <c r="R10" s="8" t="s">
        <v>99</v>
      </c>
      <c r="S10" s="19">
        <v>46310</v>
      </c>
      <c r="T10" s="6">
        <v>2026</v>
      </c>
      <c r="U10" s="4" t="s">
        <v>203</v>
      </c>
      <c r="V10" s="15" t="s">
        <v>210</v>
      </c>
      <c r="W10" s="25"/>
      <c r="X10" s="25"/>
      <c r="Y10" s="25"/>
      <c r="Z10" s="25"/>
      <c r="AA10" s="25"/>
      <c r="AB10" s="25"/>
      <c r="AC10" s="25"/>
      <c r="AD10" s="7" t="str">
        <f t="shared" si="0"/>
        <v>PRT-TACHIRA-9</v>
      </c>
      <c r="AE10" s="8" t="s">
        <v>34</v>
      </c>
      <c r="AF10" s="8"/>
      <c r="AG10" s="8"/>
      <c r="AH10" s="8" t="s">
        <v>26</v>
      </c>
      <c r="AI10" s="5">
        <f t="shared" si="1"/>
        <v>9</v>
      </c>
    </row>
    <row r="11" spans="1:35" s="5" customFormat="1" ht="84.9" customHeight="1" x14ac:dyDescent="0.3">
      <c r="A11" s="7">
        <v>664</v>
      </c>
      <c r="B11" s="8" t="s">
        <v>100</v>
      </c>
      <c r="C11" s="8" t="s">
        <v>101</v>
      </c>
      <c r="D11" s="8" t="s">
        <v>312</v>
      </c>
      <c r="E11" s="8" t="s">
        <v>83</v>
      </c>
      <c r="F11" s="8" t="s">
        <v>102</v>
      </c>
      <c r="G11" s="9">
        <v>454436.03002000001</v>
      </c>
      <c r="H11" s="17">
        <v>1</v>
      </c>
      <c r="I11" s="4" t="s">
        <v>27</v>
      </c>
      <c r="J11" s="8" t="s">
        <v>1</v>
      </c>
      <c r="K11" s="8" t="s">
        <v>28</v>
      </c>
      <c r="L11" s="8" t="s">
        <v>103</v>
      </c>
      <c r="M11" s="8">
        <v>34.5</v>
      </c>
      <c r="N11" s="8" t="s">
        <v>29</v>
      </c>
      <c r="O11" s="8">
        <v>20</v>
      </c>
      <c r="P11" s="8" t="s">
        <v>49</v>
      </c>
      <c r="Q11" s="8" t="s">
        <v>50</v>
      </c>
      <c r="R11" s="8" t="s">
        <v>104</v>
      </c>
      <c r="S11" s="19">
        <v>46096</v>
      </c>
      <c r="T11" s="6">
        <v>2026</v>
      </c>
      <c r="U11" s="4" t="s">
        <v>203</v>
      </c>
      <c r="V11" s="15" t="s">
        <v>210</v>
      </c>
      <c r="W11" s="25"/>
      <c r="X11" s="25"/>
      <c r="Y11" s="25"/>
      <c r="Z11" s="25"/>
      <c r="AA11" s="25"/>
      <c r="AB11" s="25"/>
      <c r="AC11" s="25"/>
      <c r="AD11" s="7" t="str">
        <f t="shared" si="0"/>
        <v>PRT-TACHIRA-10</v>
      </c>
      <c r="AE11" s="8" t="s">
        <v>34</v>
      </c>
      <c r="AF11" s="8"/>
      <c r="AG11" s="8"/>
      <c r="AH11" s="8" t="s">
        <v>26</v>
      </c>
      <c r="AI11" s="5">
        <f t="shared" si="1"/>
        <v>10</v>
      </c>
    </row>
    <row r="12" spans="1:35" s="5" customFormat="1" ht="84.9" customHeight="1" x14ac:dyDescent="0.3">
      <c r="A12" s="7">
        <v>665</v>
      </c>
      <c r="B12" s="8" t="s">
        <v>105</v>
      </c>
      <c r="C12" s="8" t="s">
        <v>106</v>
      </c>
      <c r="D12" s="8" t="s">
        <v>313</v>
      </c>
      <c r="E12" s="8" t="s">
        <v>83</v>
      </c>
      <c r="F12" s="8" t="s">
        <v>107</v>
      </c>
      <c r="G12" s="9">
        <v>521741.33001999999</v>
      </c>
      <c r="H12" s="17">
        <v>1</v>
      </c>
      <c r="I12" s="4" t="s">
        <v>27</v>
      </c>
      <c r="J12" s="8" t="s">
        <v>1</v>
      </c>
      <c r="K12" s="8" t="s">
        <v>28</v>
      </c>
      <c r="L12" s="8" t="s">
        <v>35</v>
      </c>
      <c r="M12" s="8">
        <v>34.5</v>
      </c>
      <c r="N12" s="8" t="s">
        <v>29</v>
      </c>
      <c r="O12" s="8">
        <v>26</v>
      </c>
      <c r="P12" s="8" t="s">
        <v>49</v>
      </c>
      <c r="Q12" s="8" t="s">
        <v>92</v>
      </c>
      <c r="R12" s="8" t="s">
        <v>108</v>
      </c>
      <c r="S12" s="19">
        <v>45703</v>
      </c>
      <c r="T12" s="6">
        <v>2025</v>
      </c>
      <c r="U12" s="4"/>
      <c r="V12" s="15"/>
      <c r="W12" s="25"/>
      <c r="X12" s="25"/>
      <c r="Y12" s="25"/>
      <c r="Z12" s="25"/>
      <c r="AA12" s="25"/>
      <c r="AB12" s="25"/>
      <c r="AC12" s="25"/>
      <c r="AD12" s="7" t="str">
        <f t="shared" si="0"/>
        <v>PRT-TACHIRA-11</v>
      </c>
      <c r="AE12" s="8" t="s">
        <v>34</v>
      </c>
      <c r="AF12" s="8"/>
      <c r="AG12" s="8"/>
      <c r="AH12" s="8" t="s">
        <v>26</v>
      </c>
      <c r="AI12" s="5">
        <f t="shared" si="1"/>
        <v>11</v>
      </c>
    </row>
    <row r="13" spans="1:35" s="5" customFormat="1" ht="84.9" customHeight="1" x14ac:dyDescent="0.3">
      <c r="A13" s="7">
        <v>666</v>
      </c>
      <c r="B13" s="8" t="s">
        <v>109</v>
      </c>
      <c r="C13" s="8" t="s">
        <v>110</v>
      </c>
      <c r="D13" s="8" t="s">
        <v>314</v>
      </c>
      <c r="E13" s="8" t="s">
        <v>315</v>
      </c>
      <c r="F13" s="8" t="s">
        <v>111</v>
      </c>
      <c r="G13" s="9">
        <v>554133.68001999997</v>
      </c>
      <c r="H13" s="17">
        <v>2</v>
      </c>
      <c r="I13" s="4" t="s">
        <v>27</v>
      </c>
      <c r="J13" s="8" t="s">
        <v>1</v>
      </c>
      <c r="K13" s="8" t="s">
        <v>28</v>
      </c>
      <c r="L13" s="8" t="s">
        <v>112</v>
      </c>
      <c r="M13" s="8">
        <v>34.5</v>
      </c>
      <c r="N13" s="8" t="s">
        <v>29</v>
      </c>
      <c r="O13" s="8">
        <v>20</v>
      </c>
      <c r="P13" s="8" t="s">
        <v>49</v>
      </c>
      <c r="Q13" s="8" t="s">
        <v>113</v>
      </c>
      <c r="R13" s="8" t="s">
        <v>114</v>
      </c>
      <c r="S13" s="19">
        <v>46341</v>
      </c>
      <c r="T13" s="6">
        <v>2026</v>
      </c>
      <c r="U13" s="4" t="s">
        <v>203</v>
      </c>
      <c r="V13" s="15" t="s">
        <v>204</v>
      </c>
      <c r="W13" s="25"/>
      <c r="X13" s="25"/>
      <c r="Y13" s="25"/>
      <c r="Z13" s="25"/>
      <c r="AA13" s="25"/>
      <c r="AB13" s="25"/>
      <c r="AC13" s="25"/>
      <c r="AD13" s="7" t="str">
        <f t="shared" si="0"/>
        <v>PRT-TACHIRA-12</v>
      </c>
      <c r="AE13" s="8" t="s">
        <v>34</v>
      </c>
      <c r="AF13" s="8"/>
      <c r="AG13" s="8"/>
      <c r="AH13" s="8" t="s">
        <v>26</v>
      </c>
      <c r="AI13" s="5">
        <f t="shared" si="1"/>
        <v>12</v>
      </c>
    </row>
    <row r="14" spans="1:35" s="5" customFormat="1" ht="84.9" customHeight="1" x14ac:dyDescent="0.3">
      <c r="A14" s="7">
        <v>667</v>
      </c>
      <c r="B14" s="8" t="s">
        <v>115</v>
      </c>
      <c r="C14" s="8" t="s">
        <v>116</v>
      </c>
      <c r="D14" s="8" t="s">
        <v>316</v>
      </c>
      <c r="E14" s="8" t="s">
        <v>83</v>
      </c>
      <c r="F14" s="8" t="s">
        <v>117</v>
      </c>
      <c r="G14" s="9">
        <v>646070.03001999995</v>
      </c>
      <c r="H14" s="17">
        <v>2</v>
      </c>
      <c r="I14" s="4" t="s">
        <v>27</v>
      </c>
      <c r="J14" s="8" t="s">
        <v>1</v>
      </c>
      <c r="K14" s="8" t="s">
        <v>28</v>
      </c>
      <c r="L14" s="8" t="s">
        <v>118</v>
      </c>
      <c r="M14" s="8">
        <v>34.5</v>
      </c>
      <c r="N14" s="8" t="s">
        <v>29</v>
      </c>
      <c r="O14" s="8">
        <v>20</v>
      </c>
      <c r="P14" s="8" t="s">
        <v>49</v>
      </c>
      <c r="Q14" s="8" t="s">
        <v>119</v>
      </c>
      <c r="R14" s="8" t="s">
        <v>120</v>
      </c>
      <c r="S14" s="19">
        <v>46433</v>
      </c>
      <c r="T14" s="6">
        <v>2027</v>
      </c>
      <c r="U14" s="4" t="s">
        <v>206</v>
      </c>
      <c r="V14" s="15" t="s">
        <v>209</v>
      </c>
      <c r="W14" s="25"/>
      <c r="X14" s="25"/>
      <c r="Y14" s="25"/>
      <c r="Z14" s="25"/>
      <c r="AA14" s="25"/>
      <c r="AB14" s="25"/>
      <c r="AC14" s="25"/>
      <c r="AD14" s="7" t="str">
        <f t="shared" si="0"/>
        <v>PRT-TACHIRA-13</v>
      </c>
      <c r="AE14" s="8" t="s">
        <v>34</v>
      </c>
      <c r="AF14" s="8"/>
      <c r="AG14" s="8"/>
      <c r="AH14" s="8" t="s">
        <v>26</v>
      </c>
      <c r="AI14" s="5">
        <f t="shared" si="1"/>
        <v>13</v>
      </c>
    </row>
    <row r="15" spans="1:35" s="5" customFormat="1" ht="84.9" customHeight="1" x14ac:dyDescent="0.3">
      <c r="A15" s="7">
        <v>668</v>
      </c>
      <c r="B15" s="8" t="s">
        <v>121</v>
      </c>
      <c r="C15" s="8" t="s">
        <v>122</v>
      </c>
      <c r="D15" s="8" t="s">
        <v>317</v>
      </c>
      <c r="E15" s="8" t="s">
        <v>83</v>
      </c>
      <c r="F15" s="8" t="s">
        <v>123</v>
      </c>
      <c r="G15" s="9">
        <v>186221.74002</v>
      </c>
      <c r="H15" s="17">
        <v>1</v>
      </c>
      <c r="I15" s="4" t="s">
        <v>27</v>
      </c>
      <c r="J15" s="8" t="s">
        <v>1</v>
      </c>
      <c r="K15" s="8" t="s">
        <v>28</v>
      </c>
      <c r="L15" s="8" t="s">
        <v>124</v>
      </c>
      <c r="M15" s="8">
        <v>34.5</v>
      </c>
      <c r="N15" s="8" t="s">
        <v>29</v>
      </c>
      <c r="O15" s="8">
        <v>5</v>
      </c>
      <c r="P15" s="8" t="s">
        <v>49</v>
      </c>
      <c r="Q15" s="8" t="s">
        <v>76</v>
      </c>
      <c r="R15" s="8" t="s">
        <v>125</v>
      </c>
      <c r="S15" s="19">
        <v>46461</v>
      </c>
      <c r="T15" s="6">
        <v>2027</v>
      </c>
      <c r="U15" s="4" t="s">
        <v>206</v>
      </c>
      <c r="V15" s="15" t="s">
        <v>212</v>
      </c>
      <c r="W15" s="25"/>
      <c r="X15" s="25"/>
      <c r="Y15" s="25"/>
      <c r="Z15" s="25"/>
      <c r="AA15" s="25"/>
      <c r="AB15" s="25"/>
      <c r="AC15" s="25"/>
      <c r="AD15" s="7" t="str">
        <f t="shared" si="0"/>
        <v>PRT-TACHIRA-14</v>
      </c>
      <c r="AE15" s="8" t="s">
        <v>34</v>
      </c>
      <c r="AF15" s="8"/>
      <c r="AG15" s="8"/>
      <c r="AH15" s="8" t="s">
        <v>26</v>
      </c>
      <c r="AI15" s="5">
        <f t="shared" si="1"/>
        <v>14</v>
      </c>
    </row>
    <row r="16" spans="1:35" s="5" customFormat="1" ht="84.9" customHeight="1" x14ac:dyDescent="0.3">
      <c r="A16" s="7">
        <v>669</v>
      </c>
      <c r="B16" s="8" t="s">
        <v>126</v>
      </c>
      <c r="C16" s="8" t="s">
        <v>127</v>
      </c>
      <c r="D16" s="88" t="s">
        <v>318</v>
      </c>
      <c r="E16" s="8" t="s">
        <v>83</v>
      </c>
      <c r="F16" s="8" t="s">
        <v>128</v>
      </c>
      <c r="G16" s="9">
        <v>81262.840020000003</v>
      </c>
      <c r="H16" s="17">
        <v>2</v>
      </c>
      <c r="I16" s="4" t="s">
        <v>27</v>
      </c>
      <c r="J16" s="8" t="s">
        <v>1</v>
      </c>
      <c r="K16" s="8" t="s">
        <v>28</v>
      </c>
      <c r="L16" s="8" t="s">
        <v>129</v>
      </c>
      <c r="M16" s="8">
        <v>34.5</v>
      </c>
      <c r="N16" s="8" t="s">
        <v>29</v>
      </c>
      <c r="O16" s="8">
        <v>10</v>
      </c>
      <c r="P16" s="8" t="s">
        <v>49</v>
      </c>
      <c r="Q16" s="8" t="s">
        <v>287</v>
      </c>
      <c r="R16" s="8" t="s">
        <v>131</v>
      </c>
      <c r="S16" s="19">
        <v>46492</v>
      </c>
      <c r="T16" s="6">
        <v>2027</v>
      </c>
      <c r="U16" s="4" t="s">
        <v>206</v>
      </c>
      <c r="V16" s="15" t="s">
        <v>209</v>
      </c>
      <c r="W16" s="25"/>
      <c r="X16" s="25"/>
      <c r="Y16" s="25"/>
      <c r="Z16" s="25"/>
      <c r="AA16" s="25"/>
      <c r="AB16" s="25"/>
      <c r="AC16" s="25"/>
      <c r="AD16" s="7" t="str">
        <f t="shared" si="0"/>
        <v>PRT-TACHIRA-15</v>
      </c>
      <c r="AE16" s="8" t="s">
        <v>34</v>
      </c>
      <c r="AF16" s="8"/>
      <c r="AG16" s="8"/>
      <c r="AH16" s="8" t="s">
        <v>26</v>
      </c>
      <c r="AI16" s="5">
        <f t="shared" si="1"/>
        <v>15</v>
      </c>
    </row>
    <row r="17" spans="1:35" s="5" customFormat="1" ht="84.9" customHeight="1" x14ac:dyDescent="0.3">
      <c r="A17" s="7">
        <v>670</v>
      </c>
      <c r="B17" s="8" t="s">
        <v>132</v>
      </c>
      <c r="C17" s="8" t="s">
        <v>133</v>
      </c>
      <c r="D17" s="8" t="s">
        <v>134</v>
      </c>
      <c r="E17" s="8" t="s">
        <v>83</v>
      </c>
      <c r="F17" s="8" t="s">
        <v>135</v>
      </c>
      <c r="G17" s="9">
        <v>79393.030020000006</v>
      </c>
      <c r="H17" s="17">
        <v>1</v>
      </c>
      <c r="I17" s="4" t="s">
        <v>27</v>
      </c>
      <c r="J17" s="8" t="s">
        <v>38</v>
      </c>
      <c r="K17" s="8" t="s">
        <v>28</v>
      </c>
      <c r="L17" s="8" t="s">
        <v>136</v>
      </c>
      <c r="M17" s="8">
        <v>34.5</v>
      </c>
      <c r="N17" s="8" t="s">
        <v>29</v>
      </c>
      <c r="O17" s="8">
        <v>16</v>
      </c>
      <c r="P17" s="8" t="s">
        <v>49</v>
      </c>
      <c r="Q17" s="8" t="s">
        <v>86</v>
      </c>
      <c r="R17" s="8" t="s">
        <v>137</v>
      </c>
      <c r="S17" s="19">
        <v>45961</v>
      </c>
      <c r="T17" s="6">
        <v>2025</v>
      </c>
      <c r="U17" s="15">
        <v>45931</v>
      </c>
      <c r="V17" s="15">
        <v>45961</v>
      </c>
      <c r="W17" s="25"/>
      <c r="X17" s="25"/>
      <c r="Y17" s="25"/>
      <c r="Z17" s="25"/>
      <c r="AA17" s="25"/>
      <c r="AB17" s="25"/>
      <c r="AC17" s="25"/>
      <c r="AD17" s="7" t="str">
        <f t="shared" si="0"/>
        <v>PRT-TACHIRA-16</v>
      </c>
      <c r="AE17" s="8" t="s">
        <v>34</v>
      </c>
      <c r="AF17" s="8"/>
      <c r="AG17" s="8"/>
      <c r="AH17" s="8" t="s">
        <v>26</v>
      </c>
      <c r="AI17" s="5">
        <f t="shared" si="1"/>
        <v>16</v>
      </c>
    </row>
    <row r="18" spans="1:35" s="5" customFormat="1" ht="84.9" customHeight="1" x14ac:dyDescent="0.3">
      <c r="A18" s="7">
        <v>671</v>
      </c>
      <c r="B18" s="8" t="s">
        <v>138</v>
      </c>
      <c r="C18" s="8" t="s">
        <v>133</v>
      </c>
      <c r="D18" s="88" t="s">
        <v>319</v>
      </c>
      <c r="E18" s="8" t="s">
        <v>83</v>
      </c>
      <c r="F18" s="8" t="s">
        <v>139</v>
      </c>
      <c r="G18" s="9">
        <v>25497.43002</v>
      </c>
      <c r="H18" s="17">
        <v>1</v>
      </c>
      <c r="I18" s="4" t="s">
        <v>27</v>
      </c>
      <c r="J18" s="8" t="s">
        <v>1</v>
      </c>
      <c r="K18" s="8" t="s">
        <v>28</v>
      </c>
      <c r="L18" s="8" t="s">
        <v>140</v>
      </c>
      <c r="M18" s="8">
        <v>34.5</v>
      </c>
      <c r="N18" s="8" t="s">
        <v>29</v>
      </c>
      <c r="O18" s="8">
        <v>10</v>
      </c>
      <c r="P18" s="8" t="s">
        <v>49</v>
      </c>
      <c r="Q18" s="8" t="s">
        <v>286</v>
      </c>
      <c r="R18" s="8" t="s">
        <v>142</v>
      </c>
      <c r="S18" s="19">
        <v>46553</v>
      </c>
      <c r="T18" s="6">
        <v>2027</v>
      </c>
      <c r="U18" s="4" t="s">
        <v>206</v>
      </c>
      <c r="V18" s="15" t="s">
        <v>212</v>
      </c>
      <c r="W18" s="25"/>
      <c r="X18" s="25"/>
      <c r="Y18" s="25"/>
      <c r="Z18" s="25"/>
      <c r="AA18" s="25"/>
      <c r="AB18" s="25"/>
      <c r="AC18" s="25"/>
      <c r="AD18" s="7" t="str">
        <f t="shared" si="0"/>
        <v>PRT-TACHIRA-17</v>
      </c>
      <c r="AE18" s="8" t="s">
        <v>34</v>
      </c>
      <c r="AF18" s="8"/>
      <c r="AG18" s="8"/>
      <c r="AH18" s="8" t="s">
        <v>26</v>
      </c>
      <c r="AI18" s="5">
        <f t="shared" si="1"/>
        <v>17</v>
      </c>
    </row>
    <row r="19" spans="1:35" s="5" customFormat="1" ht="84.9" customHeight="1" x14ac:dyDescent="0.3">
      <c r="A19" s="7">
        <v>672</v>
      </c>
      <c r="B19" s="8" t="s">
        <v>143</v>
      </c>
      <c r="C19" s="8" t="s">
        <v>133</v>
      </c>
      <c r="D19" s="88" t="s">
        <v>328</v>
      </c>
      <c r="E19" s="8" t="s">
        <v>83</v>
      </c>
      <c r="F19" s="8" t="s">
        <v>144</v>
      </c>
      <c r="G19" s="9">
        <v>100600.72001999999</v>
      </c>
      <c r="H19" s="17">
        <v>1</v>
      </c>
      <c r="I19" s="4" t="s">
        <v>27</v>
      </c>
      <c r="J19" s="8" t="s">
        <v>47</v>
      </c>
      <c r="K19" s="8" t="s">
        <v>28</v>
      </c>
      <c r="L19" s="8" t="s">
        <v>145</v>
      </c>
      <c r="M19" s="8">
        <v>34.5</v>
      </c>
      <c r="N19" s="8" t="s">
        <v>29</v>
      </c>
      <c r="O19" s="8">
        <v>10</v>
      </c>
      <c r="P19" s="8" t="s">
        <v>49</v>
      </c>
      <c r="Q19" s="8" t="s">
        <v>80</v>
      </c>
      <c r="R19" s="8" t="s">
        <v>146</v>
      </c>
      <c r="S19" s="19">
        <v>46583</v>
      </c>
      <c r="T19" s="6">
        <v>2027</v>
      </c>
      <c r="U19" s="4" t="s">
        <v>206</v>
      </c>
      <c r="V19" s="15" t="s">
        <v>212</v>
      </c>
      <c r="W19" s="25"/>
      <c r="X19" s="25"/>
      <c r="Y19" s="25"/>
      <c r="Z19" s="25"/>
      <c r="AA19" s="25"/>
      <c r="AB19" s="25"/>
      <c r="AC19" s="25"/>
      <c r="AD19" s="7" t="str">
        <f t="shared" si="0"/>
        <v>PRT-TACHIRA-18</v>
      </c>
      <c r="AE19" s="8" t="s">
        <v>34</v>
      </c>
      <c r="AF19" s="8"/>
      <c r="AG19" s="8"/>
      <c r="AH19" s="8" t="s">
        <v>26</v>
      </c>
      <c r="AI19" s="5">
        <f t="shared" si="1"/>
        <v>18</v>
      </c>
    </row>
    <row r="20" spans="1:35" s="5" customFormat="1" ht="84.9" customHeight="1" x14ac:dyDescent="0.3">
      <c r="A20" s="7">
        <v>673</v>
      </c>
      <c r="B20" s="8" t="s">
        <v>147</v>
      </c>
      <c r="C20" s="8" t="s">
        <v>133</v>
      </c>
      <c r="D20" s="88" t="s">
        <v>320</v>
      </c>
      <c r="E20" s="8" t="s">
        <v>83</v>
      </c>
      <c r="F20" s="8" t="s">
        <v>288</v>
      </c>
      <c r="G20" s="9">
        <v>16041.045005</v>
      </c>
      <c r="H20" s="17">
        <v>1</v>
      </c>
      <c r="I20" s="4" t="s">
        <v>27</v>
      </c>
      <c r="J20" s="8" t="s">
        <v>38</v>
      </c>
      <c r="K20" s="8" t="s">
        <v>28</v>
      </c>
      <c r="L20" s="8" t="s">
        <v>148</v>
      </c>
      <c r="M20" s="8">
        <v>34.5</v>
      </c>
      <c r="N20" s="8" t="s">
        <v>29</v>
      </c>
      <c r="O20" s="8">
        <v>10</v>
      </c>
      <c r="P20" s="8" t="s">
        <v>49</v>
      </c>
      <c r="Q20" s="8" t="s">
        <v>37</v>
      </c>
      <c r="R20" s="8" t="s">
        <v>149</v>
      </c>
      <c r="S20" s="19">
        <v>45952</v>
      </c>
      <c r="T20" s="6">
        <v>2025</v>
      </c>
      <c r="U20" s="15">
        <v>45931</v>
      </c>
      <c r="V20" s="15">
        <v>45952</v>
      </c>
      <c r="W20" s="25"/>
      <c r="X20" s="25"/>
      <c r="Y20" s="25"/>
      <c r="Z20" s="25"/>
      <c r="AA20" s="25"/>
      <c r="AB20" s="25"/>
      <c r="AC20" s="25"/>
      <c r="AD20" s="7" t="str">
        <f t="shared" si="0"/>
        <v>PRT-TACHIRA-19</v>
      </c>
      <c r="AE20" s="8" t="s">
        <v>34</v>
      </c>
      <c r="AF20" s="8"/>
      <c r="AG20" s="8"/>
      <c r="AH20" s="8" t="s">
        <v>26</v>
      </c>
      <c r="AI20" s="5">
        <f t="shared" si="1"/>
        <v>19</v>
      </c>
    </row>
    <row r="21" spans="1:35" s="5" customFormat="1" ht="84.9" customHeight="1" x14ac:dyDescent="0.3">
      <c r="A21" s="7">
        <v>674</v>
      </c>
      <c r="B21" s="8" t="s">
        <v>150</v>
      </c>
      <c r="C21" s="8" t="s">
        <v>133</v>
      </c>
      <c r="D21" s="88" t="s">
        <v>321</v>
      </c>
      <c r="E21" s="8" t="s">
        <v>83</v>
      </c>
      <c r="F21" s="8" t="s">
        <v>289</v>
      </c>
      <c r="G21" s="9">
        <v>80788.030020000006</v>
      </c>
      <c r="H21" s="17">
        <v>1</v>
      </c>
      <c r="I21" s="4" t="s">
        <v>27</v>
      </c>
      <c r="J21" s="8" t="s">
        <v>47</v>
      </c>
      <c r="K21" s="8" t="s">
        <v>28</v>
      </c>
      <c r="L21" s="8" t="s">
        <v>151</v>
      </c>
      <c r="M21" s="8">
        <v>34.5</v>
      </c>
      <c r="N21" s="8" t="s">
        <v>29</v>
      </c>
      <c r="O21" s="8">
        <v>2.5</v>
      </c>
      <c r="P21" s="8" t="s">
        <v>49</v>
      </c>
      <c r="Q21" s="8" t="s">
        <v>76</v>
      </c>
      <c r="R21" s="8" t="s">
        <v>152</v>
      </c>
      <c r="S21" s="19">
        <v>46645</v>
      </c>
      <c r="T21" s="6">
        <v>2027</v>
      </c>
      <c r="U21" s="4" t="s">
        <v>206</v>
      </c>
      <c r="V21" s="15" t="s">
        <v>212</v>
      </c>
      <c r="W21" s="25"/>
      <c r="X21" s="25"/>
      <c r="Y21" s="25"/>
      <c r="Z21" s="25"/>
      <c r="AA21" s="25"/>
      <c r="AB21" s="25"/>
      <c r="AC21" s="25"/>
      <c r="AD21" s="7" t="str">
        <f t="shared" si="0"/>
        <v>PRT-TACHIRA-20</v>
      </c>
      <c r="AE21" s="8" t="s">
        <v>34</v>
      </c>
      <c r="AF21" s="8"/>
      <c r="AG21" s="8"/>
      <c r="AH21" s="8" t="s">
        <v>26</v>
      </c>
      <c r="AI21" s="5">
        <f t="shared" si="1"/>
        <v>20</v>
      </c>
    </row>
    <row r="22" spans="1:35" s="5" customFormat="1" ht="84.9" customHeight="1" x14ac:dyDescent="0.3">
      <c r="A22" s="7">
        <v>675</v>
      </c>
      <c r="B22" s="8" t="s">
        <v>153</v>
      </c>
      <c r="C22" s="8" t="s">
        <v>133</v>
      </c>
      <c r="D22" s="88" t="s">
        <v>329</v>
      </c>
      <c r="E22" s="8" t="s">
        <v>83</v>
      </c>
      <c r="F22" s="8" t="s">
        <v>290</v>
      </c>
      <c r="G22" s="9">
        <v>469301.03002000001</v>
      </c>
      <c r="H22" s="17">
        <v>1</v>
      </c>
      <c r="I22" s="4" t="s">
        <v>27</v>
      </c>
      <c r="J22" s="8" t="s">
        <v>47</v>
      </c>
      <c r="K22" s="8" t="s">
        <v>28</v>
      </c>
      <c r="L22" s="8" t="s">
        <v>154</v>
      </c>
      <c r="M22" s="8">
        <v>34.5</v>
      </c>
      <c r="N22" s="8" t="s">
        <v>29</v>
      </c>
      <c r="O22" s="8">
        <v>20</v>
      </c>
      <c r="P22" s="8" t="s">
        <v>49</v>
      </c>
      <c r="Q22" s="8" t="s">
        <v>155</v>
      </c>
      <c r="R22" s="8" t="s">
        <v>156</v>
      </c>
      <c r="S22" s="19">
        <v>46675</v>
      </c>
      <c r="T22" s="6">
        <v>2027</v>
      </c>
      <c r="U22" s="4" t="s">
        <v>206</v>
      </c>
      <c r="V22" s="15" t="s">
        <v>212</v>
      </c>
      <c r="W22" s="25"/>
      <c r="X22" s="25"/>
      <c r="Y22" s="25"/>
      <c r="Z22" s="25"/>
      <c r="AA22" s="25"/>
      <c r="AB22" s="25"/>
      <c r="AC22" s="25"/>
      <c r="AD22" s="7" t="str">
        <f t="shared" si="0"/>
        <v>PRT-TACHIRA-21</v>
      </c>
      <c r="AE22" s="8" t="s">
        <v>34</v>
      </c>
      <c r="AF22" s="8"/>
      <c r="AG22" s="8"/>
      <c r="AH22" s="8" t="s">
        <v>26</v>
      </c>
      <c r="AI22" s="5">
        <f t="shared" si="1"/>
        <v>21</v>
      </c>
    </row>
    <row r="23" spans="1:35" s="5" customFormat="1" ht="84.9" customHeight="1" x14ac:dyDescent="0.3">
      <c r="A23" s="7">
        <v>676</v>
      </c>
      <c r="B23" s="8" t="s">
        <v>157</v>
      </c>
      <c r="C23" s="8" t="s">
        <v>133</v>
      </c>
      <c r="D23" s="8" t="s">
        <v>322</v>
      </c>
      <c r="E23" s="8" t="s">
        <v>83</v>
      </c>
      <c r="F23" s="8" t="s">
        <v>289</v>
      </c>
      <c r="G23" s="9">
        <v>135206.74002</v>
      </c>
      <c r="H23" s="17">
        <v>1</v>
      </c>
      <c r="I23" s="4" t="s">
        <v>27</v>
      </c>
      <c r="J23" s="8" t="s">
        <v>47</v>
      </c>
      <c r="K23" s="8" t="s">
        <v>28</v>
      </c>
      <c r="L23" s="8" t="s">
        <v>158</v>
      </c>
      <c r="M23" s="8">
        <v>34.5</v>
      </c>
      <c r="N23" s="8" t="s">
        <v>29</v>
      </c>
      <c r="O23" s="8">
        <v>2.5</v>
      </c>
      <c r="P23" s="8" t="s">
        <v>49</v>
      </c>
      <c r="Q23" s="8" t="s">
        <v>76</v>
      </c>
      <c r="R23" s="8" t="s">
        <v>159</v>
      </c>
      <c r="S23" s="19">
        <v>46706</v>
      </c>
      <c r="T23" s="6">
        <v>2027</v>
      </c>
      <c r="U23" s="4" t="s">
        <v>206</v>
      </c>
      <c r="V23" s="15" t="s">
        <v>212</v>
      </c>
      <c r="W23" s="25"/>
      <c r="X23" s="25"/>
      <c r="Y23" s="25"/>
      <c r="Z23" s="25"/>
      <c r="AA23" s="25"/>
      <c r="AB23" s="25"/>
      <c r="AC23" s="25"/>
      <c r="AD23" s="7" t="str">
        <f t="shared" si="0"/>
        <v>PRT-TACHIRA-22</v>
      </c>
      <c r="AE23" s="8" t="s">
        <v>34</v>
      </c>
      <c r="AF23" s="8"/>
      <c r="AG23" s="8"/>
      <c r="AH23" s="8" t="s">
        <v>26</v>
      </c>
      <c r="AI23" s="5">
        <f t="shared" si="1"/>
        <v>22</v>
      </c>
    </row>
    <row r="24" spans="1:35" s="5" customFormat="1" ht="84.9" customHeight="1" x14ac:dyDescent="0.3">
      <c r="A24" s="7">
        <v>677</v>
      </c>
      <c r="B24" s="8" t="s">
        <v>160</v>
      </c>
      <c r="C24" s="8" t="s">
        <v>133</v>
      </c>
      <c r="D24" s="88" t="s">
        <v>323</v>
      </c>
      <c r="E24" s="8" t="s">
        <v>83</v>
      </c>
      <c r="F24" s="8" t="s">
        <v>289</v>
      </c>
      <c r="G24" s="9">
        <v>133393.03002000001</v>
      </c>
      <c r="H24" s="17">
        <v>1</v>
      </c>
      <c r="I24" s="4" t="s">
        <v>27</v>
      </c>
      <c r="J24" s="8" t="s">
        <v>47</v>
      </c>
      <c r="K24" s="8" t="s">
        <v>28</v>
      </c>
      <c r="L24" s="8" t="s">
        <v>161</v>
      </c>
      <c r="M24" s="8">
        <v>34.5</v>
      </c>
      <c r="N24" s="8" t="s">
        <v>29</v>
      </c>
      <c r="O24" s="8">
        <v>5</v>
      </c>
      <c r="P24" s="8" t="s">
        <v>49</v>
      </c>
      <c r="Q24" s="8" t="s">
        <v>76</v>
      </c>
      <c r="R24" s="8" t="s">
        <v>162</v>
      </c>
      <c r="S24" s="19">
        <v>46767</v>
      </c>
      <c r="T24" s="6">
        <v>2028</v>
      </c>
      <c r="U24" s="4" t="s">
        <v>207</v>
      </c>
      <c r="V24" s="15" t="s">
        <v>208</v>
      </c>
      <c r="W24" s="25"/>
      <c r="X24" s="25"/>
      <c r="Y24" s="25"/>
      <c r="Z24" s="25"/>
      <c r="AA24" s="25"/>
      <c r="AB24" s="25"/>
      <c r="AC24" s="25"/>
      <c r="AD24" s="7" t="str">
        <f t="shared" si="0"/>
        <v>PRT-TACHIRA-23</v>
      </c>
      <c r="AE24" s="8" t="s">
        <v>34</v>
      </c>
      <c r="AF24" s="8"/>
      <c r="AG24" s="8"/>
      <c r="AH24" s="8" t="s">
        <v>26</v>
      </c>
      <c r="AI24" s="5">
        <f t="shared" si="1"/>
        <v>23</v>
      </c>
    </row>
    <row r="25" spans="1:35" s="5" customFormat="1" ht="84.9" customHeight="1" x14ac:dyDescent="0.3">
      <c r="A25" s="7">
        <v>678</v>
      </c>
      <c r="B25" s="8" t="s">
        <v>163</v>
      </c>
      <c r="C25" s="8" t="s">
        <v>133</v>
      </c>
      <c r="D25" s="88" t="s">
        <v>324</v>
      </c>
      <c r="E25" s="8" t="s">
        <v>83</v>
      </c>
      <c r="F25" s="8" t="s">
        <v>288</v>
      </c>
      <c r="G25" s="9">
        <v>187497.43002</v>
      </c>
      <c r="H25" s="17">
        <v>1</v>
      </c>
      <c r="I25" s="4" t="s">
        <v>27</v>
      </c>
      <c r="J25" s="8" t="s">
        <v>47</v>
      </c>
      <c r="K25" s="8" t="s">
        <v>28</v>
      </c>
      <c r="L25" s="8" t="s">
        <v>36</v>
      </c>
      <c r="M25" s="8">
        <v>34.5</v>
      </c>
      <c r="N25" s="8" t="s">
        <v>29</v>
      </c>
      <c r="O25" s="8">
        <v>5</v>
      </c>
      <c r="P25" s="8" t="s">
        <v>49</v>
      </c>
      <c r="Q25" s="8" t="s">
        <v>37</v>
      </c>
      <c r="R25" s="8" t="s">
        <v>164</v>
      </c>
      <c r="S25" s="19">
        <v>46798</v>
      </c>
      <c r="T25" s="6">
        <v>2028</v>
      </c>
      <c r="U25" s="4" t="s">
        <v>207</v>
      </c>
      <c r="V25" s="15" t="s">
        <v>208</v>
      </c>
      <c r="W25" s="25"/>
      <c r="X25" s="25"/>
      <c r="Y25" s="25"/>
      <c r="Z25" s="25"/>
      <c r="AA25" s="25"/>
      <c r="AB25" s="25"/>
      <c r="AC25" s="25"/>
      <c r="AD25" s="7" t="str">
        <f t="shared" si="0"/>
        <v>PRT-TACHIRA-24</v>
      </c>
      <c r="AE25" s="8" t="s">
        <v>34</v>
      </c>
      <c r="AF25" s="8"/>
      <c r="AG25" s="8"/>
      <c r="AH25" s="8" t="s">
        <v>26</v>
      </c>
      <c r="AI25" s="5">
        <f t="shared" si="1"/>
        <v>24</v>
      </c>
    </row>
    <row r="26" spans="1:35" s="5" customFormat="1" ht="84.9" customHeight="1" x14ac:dyDescent="0.3">
      <c r="A26" s="7">
        <v>679</v>
      </c>
      <c r="B26" s="8" t="s">
        <v>165</v>
      </c>
      <c r="C26" s="8" t="s">
        <v>133</v>
      </c>
      <c r="D26" s="8" t="s">
        <v>325</v>
      </c>
      <c r="E26" s="8" t="s">
        <v>83</v>
      </c>
      <c r="F26" s="8" t="s">
        <v>291</v>
      </c>
      <c r="G26" s="9">
        <v>34301.030019999998</v>
      </c>
      <c r="H26" s="17">
        <v>1</v>
      </c>
      <c r="I26" s="4" t="s">
        <v>27</v>
      </c>
      <c r="J26" s="8" t="s">
        <v>47</v>
      </c>
      <c r="K26" s="8" t="s">
        <v>28</v>
      </c>
      <c r="L26" s="8" t="s">
        <v>166</v>
      </c>
      <c r="M26" s="8">
        <v>34.5</v>
      </c>
      <c r="N26" s="8" t="s">
        <v>29</v>
      </c>
      <c r="O26" s="8">
        <v>10</v>
      </c>
      <c r="P26" s="8" t="s">
        <v>49</v>
      </c>
      <c r="Q26" s="8" t="s">
        <v>167</v>
      </c>
      <c r="R26" s="8" t="s">
        <v>168</v>
      </c>
      <c r="S26" s="19">
        <v>46827</v>
      </c>
      <c r="T26" s="6">
        <v>2028</v>
      </c>
      <c r="U26" s="4" t="s">
        <v>207</v>
      </c>
      <c r="V26" s="15" t="s">
        <v>208</v>
      </c>
      <c r="W26" s="25"/>
      <c r="X26" s="25"/>
      <c r="Y26" s="25"/>
      <c r="Z26" s="25"/>
      <c r="AA26" s="25"/>
      <c r="AB26" s="25"/>
      <c r="AC26" s="25"/>
      <c r="AD26" s="7" t="str">
        <f t="shared" si="0"/>
        <v>PRT-TACHIRA-25</v>
      </c>
      <c r="AE26" s="8" t="s">
        <v>34</v>
      </c>
      <c r="AF26" s="8"/>
      <c r="AG26" s="8"/>
      <c r="AH26" s="8" t="s">
        <v>26</v>
      </c>
      <c r="AI26" s="5">
        <f t="shared" si="1"/>
        <v>25</v>
      </c>
    </row>
    <row r="27" spans="1:35" s="5" customFormat="1" ht="84.9" customHeight="1" x14ac:dyDescent="0.3">
      <c r="A27" s="7">
        <v>680</v>
      </c>
      <c r="B27" s="8" t="s">
        <v>169</v>
      </c>
      <c r="C27" s="8" t="s">
        <v>133</v>
      </c>
      <c r="D27" s="88" t="s">
        <v>326</v>
      </c>
      <c r="E27" s="8" t="s">
        <v>83</v>
      </c>
      <c r="F27" s="8" t="s">
        <v>289</v>
      </c>
      <c r="G27" s="9">
        <v>186221.74002</v>
      </c>
      <c r="H27" s="17">
        <v>1</v>
      </c>
      <c r="I27" s="4" t="s">
        <v>27</v>
      </c>
      <c r="J27" s="8" t="s">
        <v>47</v>
      </c>
      <c r="K27" s="8" t="s">
        <v>28</v>
      </c>
      <c r="L27" s="8" t="s">
        <v>124</v>
      </c>
      <c r="M27" s="8">
        <v>34.5</v>
      </c>
      <c r="N27" s="8" t="s">
        <v>29</v>
      </c>
      <c r="O27" s="8">
        <v>5</v>
      </c>
      <c r="P27" s="8" t="s">
        <v>49</v>
      </c>
      <c r="Q27" s="8" t="s">
        <v>76</v>
      </c>
      <c r="R27" s="8" t="s">
        <v>125</v>
      </c>
      <c r="S27" s="19">
        <v>46858</v>
      </c>
      <c r="T27" s="6">
        <v>2028</v>
      </c>
      <c r="U27" s="4" t="s">
        <v>207</v>
      </c>
      <c r="V27" s="15" t="s">
        <v>208</v>
      </c>
      <c r="W27" s="25"/>
      <c r="X27" s="25"/>
      <c r="Y27" s="25"/>
      <c r="Z27" s="25"/>
      <c r="AA27" s="25"/>
      <c r="AB27" s="25"/>
      <c r="AC27" s="25"/>
      <c r="AD27" s="7" t="str">
        <f t="shared" si="0"/>
        <v>PRT-TACHIRA-26</v>
      </c>
      <c r="AE27" s="8" t="s">
        <v>34</v>
      </c>
      <c r="AF27" s="8"/>
      <c r="AG27" s="8"/>
      <c r="AH27" s="8" t="s">
        <v>26</v>
      </c>
      <c r="AI27" s="5">
        <f t="shared" si="1"/>
        <v>26</v>
      </c>
    </row>
    <row r="28" spans="1:35" s="5" customFormat="1" ht="84.9" customHeight="1" x14ac:dyDescent="0.3">
      <c r="A28" s="7">
        <v>681</v>
      </c>
      <c r="B28" s="8" t="s">
        <v>170</v>
      </c>
      <c r="C28" s="8" t="s">
        <v>133</v>
      </c>
      <c r="D28" s="8" t="s">
        <v>297</v>
      </c>
      <c r="E28" s="8" t="s">
        <v>83</v>
      </c>
      <c r="F28" s="8" t="s">
        <v>292</v>
      </c>
      <c r="G28" s="9">
        <v>118368.72001999999</v>
      </c>
      <c r="H28" s="17">
        <v>1</v>
      </c>
      <c r="I28" s="4" t="s">
        <v>27</v>
      </c>
      <c r="J28" s="8" t="s">
        <v>47</v>
      </c>
      <c r="K28" s="8" t="s">
        <v>28</v>
      </c>
      <c r="L28" s="8" t="s">
        <v>171</v>
      </c>
      <c r="M28" s="8">
        <v>34.5</v>
      </c>
      <c r="N28" s="8" t="s">
        <v>29</v>
      </c>
      <c r="O28" s="8">
        <v>25</v>
      </c>
      <c r="P28" s="8" t="s">
        <v>49</v>
      </c>
      <c r="Q28" s="8" t="s">
        <v>172</v>
      </c>
      <c r="R28" s="8" t="s">
        <v>173</v>
      </c>
      <c r="S28" s="19">
        <v>46888</v>
      </c>
      <c r="T28" s="6">
        <v>2028</v>
      </c>
      <c r="U28" s="4" t="s">
        <v>207</v>
      </c>
      <c r="V28" s="15" t="s">
        <v>208</v>
      </c>
      <c r="W28" s="25"/>
      <c r="X28" s="25"/>
      <c r="Y28" s="25"/>
      <c r="Z28" s="25"/>
      <c r="AA28" s="25"/>
      <c r="AB28" s="25"/>
      <c r="AC28" s="25"/>
      <c r="AD28" s="7" t="str">
        <f t="shared" si="0"/>
        <v>PRT-TACHIRA-27</v>
      </c>
      <c r="AE28" s="8" t="s">
        <v>34</v>
      </c>
      <c r="AF28" s="8"/>
      <c r="AG28" s="8"/>
      <c r="AH28" s="8" t="s">
        <v>26</v>
      </c>
      <c r="AI28" s="5">
        <f t="shared" si="1"/>
        <v>27</v>
      </c>
    </row>
    <row r="29" spans="1:35" s="5" customFormat="1" ht="84.9" customHeight="1" x14ac:dyDescent="0.3">
      <c r="A29" s="7">
        <v>682</v>
      </c>
      <c r="B29" s="8" t="s">
        <v>174</v>
      </c>
      <c r="C29" s="8" t="s">
        <v>133</v>
      </c>
      <c r="D29" s="8" t="s">
        <v>327</v>
      </c>
      <c r="E29" s="8" t="s">
        <v>83</v>
      </c>
      <c r="F29" s="8" t="s">
        <v>292</v>
      </c>
      <c r="G29" s="9">
        <v>34301.030019999998</v>
      </c>
      <c r="H29" s="17">
        <v>1</v>
      </c>
      <c r="I29" s="4" t="s">
        <v>27</v>
      </c>
      <c r="J29" s="8" t="s">
        <v>47</v>
      </c>
      <c r="K29" s="8" t="s">
        <v>28</v>
      </c>
      <c r="L29" s="8" t="s">
        <v>175</v>
      </c>
      <c r="M29" s="8">
        <v>34.5</v>
      </c>
      <c r="N29" s="8" t="s">
        <v>29</v>
      </c>
      <c r="O29" s="8">
        <v>10</v>
      </c>
      <c r="P29" s="8" t="s">
        <v>49</v>
      </c>
      <c r="Q29" s="8" t="s">
        <v>172</v>
      </c>
      <c r="R29" s="8" t="s">
        <v>176</v>
      </c>
      <c r="S29" s="19">
        <v>46919</v>
      </c>
      <c r="T29" s="6">
        <v>2028</v>
      </c>
      <c r="U29" s="4" t="s">
        <v>207</v>
      </c>
      <c r="V29" s="15" t="s">
        <v>208</v>
      </c>
      <c r="W29" s="25"/>
      <c r="X29" s="25"/>
      <c r="Y29" s="25"/>
      <c r="Z29" s="25"/>
      <c r="AA29" s="25"/>
      <c r="AB29" s="25"/>
      <c r="AC29" s="25"/>
      <c r="AD29" s="7" t="str">
        <f t="shared" si="0"/>
        <v>PRT-TACHIRA-28</v>
      </c>
      <c r="AE29" s="8" t="s">
        <v>34</v>
      </c>
      <c r="AF29" s="8"/>
      <c r="AG29" s="8"/>
      <c r="AH29" s="8" t="s">
        <v>26</v>
      </c>
      <c r="AI29" s="5">
        <f t="shared" si="1"/>
        <v>28</v>
      </c>
    </row>
    <row r="30" spans="1:35" s="5" customFormat="1" ht="84.9" customHeight="1" x14ac:dyDescent="0.3">
      <c r="A30" s="7">
        <v>683</v>
      </c>
      <c r="B30" s="8" t="s">
        <v>177</v>
      </c>
      <c r="C30" s="8" t="s">
        <v>133</v>
      </c>
      <c r="D30" s="8" t="s">
        <v>134</v>
      </c>
      <c r="E30" s="8" t="s">
        <v>83</v>
      </c>
      <c r="F30" s="8" t="s">
        <v>178</v>
      </c>
      <c r="G30" s="9">
        <v>24371.05</v>
      </c>
      <c r="H30" s="17">
        <v>1</v>
      </c>
      <c r="I30" s="4" t="s">
        <v>27</v>
      </c>
      <c r="J30" s="8" t="s">
        <v>47</v>
      </c>
      <c r="K30" s="8" t="s">
        <v>28</v>
      </c>
      <c r="L30" s="8" t="s">
        <v>179</v>
      </c>
      <c r="M30" s="8">
        <v>34.5</v>
      </c>
      <c r="N30" s="8" t="s">
        <v>29</v>
      </c>
      <c r="O30" s="8">
        <v>5</v>
      </c>
      <c r="P30" s="8" t="s">
        <v>49</v>
      </c>
      <c r="Q30" s="8" t="s">
        <v>180</v>
      </c>
      <c r="R30" s="8" t="s">
        <v>181</v>
      </c>
      <c r="S30" s="19">
        <v>46949</v>
      </c>
      <c r="T30" s="6">
        <v>2028</v>
      </c>
      <c r="U30" s="4" t="s">
        <v>207</v>
      </c>
      <c r="V30" s="15" t="s">
        <v>208</v>
      </c>
      <c r="W30" s="25"/>
      <c r="X30" s="25"/>
      <c r="Y30" s="25"/>
      <c r="Z30" s="25"/>
      <c r="AA30" s="25"/>
      <c r="AB30" s="25"/>
      <c r="AC30" s="25"/>
      <c r="AD30" s="7" t="str">
        <f t="shared" si="0"/>
        <v>PRT-TACHIRA-29</v>
      </c>
      <c r="AE30" s="8" t="s">
        <v>34</v>
      </c>
      <c r="AF30" s="8"/>
      <c r="AG30" s="8"/>
      <c r="AH30" s="8" t="s">
        <v>26</v>
      </c>
      <c r="AI30" s="5">
        <f t="shared" si="1"/>
        <v>29</v>
      </c>
    </row>
  </sheetData>
  <sortState ref="A2:AG1048575">
    <sortCondition ref="P2:P1048575"/>
  </sortState>
  <dataValidations count="3">
    <dataValidation type="list" allowBlank="1" showInputMessage="1" showErrorMessage="1" sqref="I3:I30">
      <formula1>"CON INGENIERIA DE DETALLE,INGENIERIA CONCEPTUAL,EN PLANIFICACION"</formula1>
    </dataValidation>
    <dataValidation type="list" allowBlank="1" showInputMessage="1" showErrorMessage="1" sqref="N2:N30">
      <formula1>"MVA,MW,MWAR,KM"</formula1>
    </dataValidation>
    <dataValidation type="list" allowBlank="1" showInputMessage="1" showErrorMessage="1" sqref="P2:P1048576">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6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dimension ref="A1:K20"/>
  <sheetViews>
    <sheetView showGridLines="0" view="pageBreakPreview" zoomScale="55" zoomScaleNormal="55" zoomScaleSheetLayoutView="55"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251</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50</v>
      </c>
      <c r="C4" s="90" t="s">
        <v>51</v>
      </c>
      <c r="D4" s="90"/>
      <c r="E4" s="46" t="s">
        <v>24</v>
      </c>
      <c r="F4" s="46" t="s">
        <v>1</v>
      </c>
      <c r="G4" s="46" t="s">
        <v>25</v>
      </c>
      <c r="H4" s="72" t="s">
        <v>48</v>
      </c>
      <c r="I4" s="44">
        <v>13.8</v>
      </c>
      <c r="J4" s="44" t="s">
        <v>29</v>
      </c>
      <c r="K4" s="48">
        <v>10.164999999999999</v>
      </c>
    </row>
    <row r="5" spans="1:11" ht="30" customHeight="1" x14ac:dyDescent="0.3">
      <c r="A5" s="91" t="s">
        <v>4</v>
      </c>
      <c r="B5" s="92"/>
      <c r="C5" s="92"/>
      <c r="D5" s="92"/>
      <c r="E5" s="92" t="s">
        <v>191</v>
      </c>
      <c r="F5" s="92"/>
      <c r="G5" s="92"/>
      <c r="H5" s="92"/>
      <c r="I5" s="92"/>
      <c r="J5" s="92"/>
      <c r="K5" s="93"/>
    </row>
    <row r="6" spans="1:11" ht="100.2" customHeight="1" x14ac:dyDescent="0.3">
      <c r="A6" s="94" t="s">
        <v>42</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43</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306</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253</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28876</v>
      </c>
      <c r="B14" s="97"/>
      <c r="C14" s="97"/>
      <c r="D14" s="97"/>
      <c r="E14" s="97"/>
      <c r="F14" s="97"/>
      <c r="G14" s="97"/>
      <c r="H14" s="97"/>
      <c r="I14" s="97"/>
      <c r="J14" s="97"/>
      <c r="K14" s="98"/>
    </row>
    <row r="15" spans="1:11" ht="30" customHeight="1" x14ac:dyDescent="0.3">
      <c r="A15" s="104" t="s">
        <v>194</v>
      </c>
      <c r="B15" s="32" t="s">
        <v>195</v>
      </c>
      <c r="C15" s="42" t="s">
        <v>196</v>
      </c>
      <c r="D15" s="42" t="s">
        <v>197</v>
      </c>
      <c r="E15" s="97"/>
      <c r="F15" s="97"/>
      <c r="G15" s="97"/>
      <c r="H15" s="97"/>
      <c r="I15" s="97"/>
      <c r="J15" s="97"/>
      <c r="K15" s="98"/>
    </row>
    <row r="16" spans="1:11" ht="30" customHeight="1" x14ac:dyDescent="0.3">
      <c r="A16" s="105"/>
      <c r="B16" s="44">
        <v>1</v>
      </c>
      <c r="C16" s="73">
        <v>46084</v>
      </c>
      <c r="D16" s="73">
        <v>46115</v>
      </c>
      <c r="E16" s="97"/>
      <c r="F16" s="97"/>
      <c r="G16" s="97"/>
      <c r="H16" s="97"/>
      <c r="I16" s="97"/>
      <c r="J16" s="97"/>
      <c r="K16" s="98"/>
    </row>
    <row r="17" spans="1:11" ht="30" customHeight="1" x14ac:dyDescent="0.3">
      <c r="A17" s="104" t="s">
        <v>198</v>
      </c>
      <c r="B17" s="106">
        <v>650000</v>
      </c>
      <c r="C17" s="107" t="s">
        <v>199</v>
      </c>
      <c r="D17" s="97"/>
      <c r="E17" s="42">
        <v>2025</v>
      </c>
      <c r="F17" s="42">
        <v>2026</v>
      </c>
      <c r="G17" s="42">
        <v>2027</v>
      </c>
      <c r="H17" s="42">
        <v>2028</v>
      </c>
      <c r="I17" s="42">
        <v>2029</v>
      </c>
      <c r="J17" s="42">
        <v>2030</v>
      </c>
      <c r="K17" s="43">
        <v>2031</v>
      </c>
    </row>
    <row r="18" spans="1:11" ht="30" customHeight="1" x14ac:dyDescent="0.3">
      <c r="A18" s="105"/>
      <c r="B18" s="106"/>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0" t="s">
        <v>305</v>
      </c>
      <c r="B20" s="101"/>
      <c r="C20" s="101"/>
      <c r="D20" s="101"/>
      <c r="E20" s="101"/>
      <c r="F20" s="101"/>
      <c r="G20" s="101"/>
      <c r="H20" s="101"/>
      <c r="I20" s="101"/>
      <c r="J20" s="101"/>
      <c r="K20" s="10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70866141732283472" right="0.70866141732283472"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K20"/>
  <sheetViews>
    <sheetView showGridLines="0" view="pageBreakPreview" zoomScale="55" zoomScaleNormal="60" zoomScaleSheetLayoutView="55"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254</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56</v>
      </c>
      <c r="C4" s="90" t="s">
        <v>257</v>
      </c>
      <c r="D4" s="90"/>
      <c r="E4" s="46" t="s">
        <v>24</v>
      </c>
      <c r="F4" s="76" t="s">
        <v>38</v>
      </c>
      <c r="G4" s="46" t="s">
        <v>25</v>
      </c>
      <c r="H4" s="46" t="s">
        <v>55</v>
      </c>
      <c r="I4" s="44">
        <v>13.8</v>
      </c>
      <c r="J4" s="44" t="s">
        <v>29</v>
      </c>
      <c r="K4" s="48">
        <v>0</v>
      </c>
    </row>
    <row r="5" spans="1:11" ht="30" customHeight="1" x14ac:dyDescent="0.3">
      <c r="A5" s="91" t="s">
        <v>4</v>
      </c>
      <c r="B5" s="92"/>
      <c r="C5" s="92"/>
      <c r="D5" s="92"/>
      <c r="E5" s="92" t="s">
        <v>191</v>
      </c>
      <c r="F5" s="92"/>
      <c r="G5" s="92"/>
      <c r="H5" s="92"/>
      <c r="I5" s="92"/>
      <c r="J5" s="92"/>
      <c r="K5" s="93"/>
    </row>
    <row r="6" spans="1:11" ht="100.2" customHeight="1" x14ac:dyDescent="0.3">
      <c r="A6" s="94" t="s">
        <v>183</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52</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53</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54</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47867</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2</v>
      </c>
      <c r="C16" s="73">
        <v>46084</v>
      </c>
      <c r="D16" s="73">
        <v>46145</v>
      </c>
      <c r="E16" s="97"/>
      <c r="F16" s="97"/>
      <c r="G16" s="97"/>
      <c r="H16" s="97"/>
      <c r="I16" s="97"/>
      <c r="J16" s="97"/>
      <c r="K16" s="98"/>
    </row>
    <row r="17" spans="1:11" ht="30" customHeight="1" x14ac:dyDescent="0.3">
      <c r="A17" s="91" t="s">
        <v>198</v>
      </c>
      <c r="B17" s="106">
        <v>795000</v>
      </c>
      <c r="C17" s="107" t="s">
        <v>199</v>
      </c>
      <c r="D17" s="97"/>
      <c r="E17" s="42">
        <v>2025</v>
      </c>
      <c r="F17" s="42">
        <v>2026</v>
      </c>
      <c r="G17" s="42">
        <v>2027</v>
      </c>
      <c r="H17" s="42">
        <v>2028</v>
      </c>
      <c r="I17" s="42">
        <v>2029</v>
      </c>
      <c r="J17" s="42">
        <v>2030</v>
      </c>
      <c r="K17" s="43">
        <v>2031</v>
      </c>
    </row>
    <row r="18" spans="1:11" ht="30" customHeight="1" x14ac:dyDescent="0.3">
      <c r="A18" s="91"/>
      <c r="B18" s="106"/>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0" t="s">
        <v>307</v>
      </c>
      <c r="B20" s="101"/>
      <c r="C20" s="101"/>
      <c r="D20" s="101"/>
      <c r="E20" s="101"/>
      <c r="F20" s="101"/>
      <c r="G20" s="101"/>
      <c r="H20" s="101"/>
      <c r="I20" s="101"/>
      <c r="J20" s="101"/>
      <c r="K20" s="10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255</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172</v>
      </c>
      <c r="C4" s="90" t="s">
        <v>63</v>
      </c>
      <c r="D4" s="90"/>
      <c r="E4" s="46" t="s">
        <v>24</v>
      </c>
      <c r="F4" s="46" t="s">
        <v>38</v>
      </c>
      <c r="G4" s="46" t="s">
        <v>25</v>
      </c>
      <c r="H4" s="46" t="s">
        <v>62</v>
      </c>
      <c r="I4" s="44">
        <v>13.8</v>
      </c>
      <c r="J4" s="44" t="s">
        <v>29</v>
      </c>
      <c r="K4" s="48">
        <v>5.32</v>
      </c>
    </row>
    <row r="5" spans="1:11" ht="30" customHeight="1" x14ac:dyDescent="0.3">
      <c r="A5" s="91" t="s">
        <v>4</v>
      </c>
      <c r="B5" s="92"/>
      <c r="C5" s="92"/>
      <c r="D5" s="92"/>
      <c r="E5" s="92" t="s">
        <v>191</v>
      </c>
      <c r="F5" s="92"/>
      <c r="G5" s="92"/>
      <c r="H5" s="92"/>
      <c r="I5" s="92"/>
      <c r="J5" s="92"/>
      <c r="K5" s="93"/>
    </row>
    <row r="6" spans="1:11" ht="100.2" customHeight="1" x14ac:dyDescent="0.3">
      <c r="A6" s="94" t="s">
        <v>58</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59</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60</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61</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11701</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45902</v>
      </c>
      <c r="D16" s="73">
        <v>45922</v>
      </c>
      <c r="E16" s="97"/>
      <c r="F16" s="97"/>
      <c r="G16" s="97"/>
      <c r="H16" s="97"/>
      <c r="I16" s="97"/>
      <c r="J16" s="97"/>
      <c r="K16" s="98"/>
    </row>
    <row r="17" spans="1:11" ht="30" customHeight="1" x14ac:dyDescent="0.3">
      <c r="A17" s="104" t="s">
        <v>198</v>
      </c>
      <c r="B17" s="106">
        <v>660000</v>
      </c>
      <c r="C17" s="107" t="s">
        <v>199</v>
      </c>
      <c r="D17" s="97" t="s">
        <v>293</v>
      </c>
      <c r="E17" s="42">
        <v>2025</v>
      </c>
      <c r="F17" s="42">
        <v>2026</v>
      </c>
      <c r="G17" s="42">
        <v>2027</v>
      </c>
      <c r="H17" s="42">
        <v>2028</v>
      </c>
      <c r="I17" s="42">
        <v>2029</v>
      </c>
      <c r="J17" s="42">
        <v>2030</v>
      </c>
      <c r="K17" s="43">
        <v>2031</v>
      </c>
    </row>
    <row r="18" spans="1:11" ht="30" customHeight="1" x14ac:dyDescent="0.3">
      <c r="A18" s="105"/>
      <c r="B18" s="106"/>
      <c r="C18" s="89"/>
      <c r="D18" s="97"/>
      <c r="E18" s="44" t="s">
        <v>294</v>
      </c>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0" t="s">
        <v>295</v>
      </c>
      <c r="B20" s="101"/>
      <c r="C20" s="101"/>
      <c r="D20" s="101"/>
      <c r="E20" s="101"/>
      <c r="F20" s="101"/>
      <c r="G20" s="101"/>
      <c r="H20" s="101"/>
      <c r="I20" s="101"/>
      <c r="J20" s="101"/>
      <c r="K20" s="10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K20"/>
  <sheetViews>
    <sheetView showGridLines="0" view="pageBreakPreview" zoomScale="60" zoomScaleNormal="60" workbookViewId="0">
      <selection activeCell="N12" sqref="N1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256</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6" t="s">
        <v>70</v>
      </c>
      <c r="C4" s="90" t="s">
        <v>252</v>
      </c>
      <c r="D4" s="90"/>
      <c r="E4" s="46" t="s">
        <v>27</v>
      </c>
      <c r="F4" s="46" t="s">
        <v>1</v>
      </c>
      <c r="G4" s="46" t="s">
        <v>25</v>
      </c>
      <c r="H4" s="46" t="s">
        <v>69</v>
      </c>
      <c r="I4" s="44">
        <v>13.8</v>
      </c>
      <c r="J4" s="44" t="s">
        <v>31</v>
      </c>
      <c r="K4" s="48">
        <v>44.117600000000003</v>
      </c>
    </row>
    <row r="5" spans="1:11" ht="30" customHeight="1" x14ac:dyDescent="0.3">
      <c r="A5" s="91" t="s">
        <v>4</v>
      </c>
      <c r="B5" s="92"/>
      <c r="C5" s="92"/>
      <c r="D5" s="92"/>
      <c r="E5" s="92" t="s">
        <v>191</v>
      </c>
      <c r="F5" s="92"/>
      <c r="G5" s="92"/>
      <c r="H5" s="92"/>
      <c r="I5" s="92"/>
      <c r="J5" s="92"/>
      <c r="K5" s="93"/>
    </row>
    <row r="6" spans="1:11" ht="100.2" customHeight="1" x14ac:dyDescent="0.3">
      <c r="A6" s="108" t="s">
        <v>64</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65</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66</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68</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101334</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8</v>
      </c>
      <c r="C16" s="73">
        <v>46084</v>
      </c>
      <c r="D16" s="73">
        <v>46329</v>
      </c>
      <c r="E16" s="97"/>
      <c r="F16" s="97"/>
      <c r="G16" s="97"/>
      <c r="H16" s="97"/>
      <c r="I16" s="97"/>
      <c r="J16" s="97"/>
      <c r="K16" s="98"/>
    </row>
    <row r="17" spans="1:11" ht="30" customHeight="1" x14ac:dyDescent="0.3">
      <c r="A17" s="91" t="s">
        <v>198</v>
      </c>
      <c r="B17" s="112">
        <v>1102588.2352941199</v>
      </c>
      <c r="C17" s="107" t="s">
        <v>199</v>
      </c>
      <c r="D17" s="97"/>
      <c r="E17" s="42">
        <v>2025</v>
      </c>
      <c r="F17" s="42">
        <v>2026</v>
      </c>
      <c r="G17" s="42">
        <v>2027</v>
      </c>
      <c r="H17" s="42">
        <v>2028</v>
      </c>
      <c r="I17" s="42">
        <v>2029</v>
      </c>
      <c r="J17" s="42">
        <v>2030</v>
      </c>
      <c r="K17" s="43">
        <v>2031</v>
      </c>
    </row>
    <row r="18" spans="1:11" ht="30" customHeight="1" x14ac:dyDescent="0.3">
      <c r="A18" s="91"/>
      <c r="B18" s="113"/>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K20"/>
  <sheetViews>
    <sheetView showGridLines="0" view="pageBreakPreview" zoomScale="60" zoomScaleNormal="60" workbookViewId="0">
      <selection activeCell="A8" sqref="A8:D8"/>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260</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76</v>
      </c>
      <c r="C4" s="90" t="s">
        <v>298</v>
      </c>
      <c r="D4" s="90"/>
      <c r="E4" s="46" t="s">
        <v>27</v>
      </c>
      <c r="F4" s="46" t="s">
        <v>1</v>
      </c>
      <c r="G4" s="46" t="s">
        <v>258</v>
      </c>
      <c r="H4" s="44" t="s">
        <v>75</v>
      </c>
      <c r="I4" s="44">
        <v>34.5</v>
      </c>
      <c r="J4" s="44" t="s">
        <v>29</v>
      </c>
      <c r="K4" s="48">
        <v>5</v>
      </c>
    </row>
    <row r="5" spans="1:11" ht="30" customHeight="1" x14ac:dyDescent="0.3">
      <c r="A5" s="91" t="s">
        <v>4</v>
      </c>
      <c r="B5" s="92"/>
      <c r="C5" s="92"/>
      <c r="D5" s="92"/>
      <c r="E5" s="92" t="s">
        <v>191</v>
      </c>
      <c r="F5" s="92"/>
      <c r="G5" s="92"/>
      <c r="H5" s="92"/>
      <c r="I5" s="92"/>
      <c r="J5" s="92"/>
      <c r="K5" s="93"/>
    </row>
    <row r="6" spans="1:11" ht="100.2" customHeight="1" x14ac:dyDescent="0.3">
      <c r="A6" s="94" t="s">
        <v>71</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72</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308</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108" t="s">
        <v>259</v>
      </c>
      <c r="B12" s="97"/>
      <c r="C12" s="97"/>
      <c r="D12" s="97"/>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4463</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3</v>
      </c>
      <c r="C16" s="73">
        <v>46084</v>
      </c>
      <c r="D16" s="73">
        <v>46176</v>
      </c>
      <c r="E16" s="97"/>
      <c r="F16" s="97"/>
      <c r="G16" s="97"/>
      <c r="H16" s="97"/>
      <c r="I16" s="97"/>
      <c r="J16" s="97"/>
      <c r="K16" s="98"/>
    </row>
    <row r="17" spans="1:11" ht="30" customHeight="1" x14ac:dyDescent="0.3">
      <c r="A17" s="91" t="s">
        <v>198</v>
      </c>
      <c r="B17" s="106">
        <v>602550</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dimension ref="A1:K20"/>
  <sheetViews>
    <sheetView showGridLines="0" view="pageBreakPreview" zoomScale="68" zoomScaleNormal="60" zoomScaleSheetLayoutView="68"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261</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80</v>
      </c>
      <c r="C4" s="90" t="s">
        <v>81</v>
      </c>
      <c r="D4" s="90"/>
      <c r="E4" s="46" t="s">
        <v>24</v>
      </c>
      <c r="F4" s="76" t="s">
        <v>300</v>
      </c>
      <c r="G4" s="46" t="s">
        <v>258</v>
      </c>
      <c r="H4" s="44" t="s">
        <v>79</v>
      </c>
      <c r="I4" s="44">
        <v>34.5</v>
      </c>
      <c r="J4" s="44" t="s">
        <v>29</v>
      </c>
      <c r="K4" s="48">
        <v>15</v>
      </c>
    </row>
    <row r="5" spans="1:11" ht="30" customHeight="1" x14ac:dyDescent="0.3">
      <c r="A5" s="91" t="s">
        <v>4</v>
      </c>
      <c r="B5" s="92"/>
      <c r="C5" s="92"/>
      <c r="D5" s="92"/>
      <c r="E5" s="92" t="s">
        <v>191</v>
      </c>
      <c r="F5" s="92"/>
      <c r="G5" s="92"/>
      <c r="H5" s="92"/>
      <c r="I5" s="92"/>
      <c r="J5" s="92"/>
      <c r="K5" s="93"/>
    </row>
    <row r="6" spans="1:11" ht="100.2" customHeight="1" x14ac:dyDescent="0.3">
      <c r="A6" s="94" t="s">
        <v>77</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299</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301</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78</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7045</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3</v>
      </c>
      <c r="C16" s="73">
        <v>46084</v>
      </c>
      <c r="D16" s="73">
        <v>46176</v>
      </c>
      <c r="E16" s="97"/>
      <c r="F16" s="97"/>
      <c r="G16" s="97"/>
      <c r="H16" s="97"/>
      <c r="I16" s="97"/>
      <c r="J16" s="97"/>
      <c r="K16" s="98"/>
    </row>
    <row r="17" spans="1:11" ht="30" customHeight="1" x14ac:dyDescent="0.3">
      <c r="A17" s="91" t="s">
        <v>198</v>
      </c>
      <c r="B17" s="106">
        <v>747241.35</v>
      </c>
      <c r="C17" s="107" t="s">
        <v>199</v>
      </c>
      <c r="D17" s="97"/>
      <c r="E17" s="42">
        <v>2025</v>
      </c>
      <c r="F17" s="42">
        <v>2026</v>
      </c>
      <c r="G17" s="42">
        <v>2027</v>
      </c>
      <c r="H17" s="42">
        <v>2028</v>
      </c>
      <c r="I17" s="42">
        <v>2029</v>
      </c>
      <c r="J17" s="42">
        <v>2030</v>
      </c>
      <c r="K17" s="43">
        <v>2031</v>
      </c>
    </row>
    <row r="18" spans="1:11" ht="30" customHeight="1" x14ac:dyDescent="0.3">
      <c r="A18" s="91"/>
      <c r="B18" s="106"/>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0" t="s">
        <v>304</v>
      </c>
      <c r="B20" s="101"/>
      <c r="C20" s="101"/>
      <c r="D20" s="101"/>
      <c r="E20" s="101"/>
      <c r="F20" s="101"/>
      <c r="G20" s="101"/>
      <c r="H20" s="101"/>
      <c r="I20" s="101"/>
      <c r="J20" s="101"/>
      <c r="K20" s="10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K20"/>
  <sheetViews>
    <sheetView showGridLines="0" view="pageBreakPreview" zoomScale="60" zoomScaleNormal="60" workbookViewId="0">
      <selection activeCell="E5" sqref="E5:K5"/>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262</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86</v>
      </c>
      <c r="C4" s="90" t="s">
        <v>87</v>
      </c>
      <c r="D4" s="90"/>
      <c r="E4" s="46" t="s">
        <v>27</v>
      </c>
      <c r="F4" s="46" t="s">
        <v>1</v>
      </c>
      <c r="G4" s="46" t="s">
        <v>258</v>
      </c>
      <c r="H4" s="44" t="s">
        <v>85</v>
      </c>
      <c r="I4" s="44">
        <v>34.5</v>
      </c>
      <c r="J4" s="44" t="s">
        <v>29</v>
      </c>
      <c r="K4" s="48">
        <v>15</v>
      </c>
    </row>
    <row r="5" spans="1:11" ht="30" customHeight="1" x14ac:dyDescent="0.3">
      <c r="A5" s="91" t="s">
        <v>4</v>
      </c>
      <c r="B5" s="92"/>
      <c r="C5" s="92"/>
      <c r="D5" s="92"/>
      <c r="E5" s="92" t="s">
        <v>191</v>
      </c>
      <c r="F5" s="92"/>
      <c r="G5" s="92"/>
      <c r="H5" s="92"/>
      <c r="I5" s="92"/>
      <c r="J5" s="92"/>
      <c r="K5" s="93"/>
    </row>
    <row r="6" spans="1:11" ht="100.2" customHeight="1" x14ac:dyDescent="0.3">
      <c r="A6" s="94" t="s">
        <v>182</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82</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309</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84</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12893</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46084</v>
      </c>
      <c r="D16" s="73">
        <v>46115</v>
      </c>
      <c r="E16" s="97"/>
      <c r="F16" s="97"/>
      <c r="G16" s="97"/>
      <c r="H16" s="97"/>
      <c r="I16" s="97"/>
      <c r="J16" s="97"/>
      <c r="K16" s="98"/>
    </row>
    <row r="17" spans="1:11" ht="30" customHeight="1" x14ac:dyDescent="0.3">
      <c r="A17" s="91" t="s">
        <v>198</v>
      </c>
      <c r="B17" s="106">
        <v>662293.03001999995</v>
      </c>
      <c r="C17" s="107" t="s">
        <v>199</v>
      </c>
      <c r="D17" s="97"/>
      <c r="E17" s="42">
        <v>2025</v>
      </c>
      <c r="F17" s="42">
        <v>2026</v>
      </c>
      <c r="G17" s="42">
        <v>2027</v>
      </c>
      <c r="H17" s="42">
        <v>2028</v>
      </c>
      <c r="I17" s="42">
        <v>2029</v>
      </c>
      <c r="J17" s="42">
        <v>2030</v>
      </c>
      <c r="K17" s="43">
        <v>2031</v>
      </c>
    </row>
    <row r="18" spans="1:11" ht="30" customHeight="1" x14ac:dyDescent="0.3">
      <c r="A18" s="91"/>
      <c r="B18" s="106"/>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263</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92</v>
      </c>
      <c r="C4" s="90" t="s">
        <v>93</v>
      </c>
      <c r="D4" s="90"/>
      <c r="E4" s="46" t="s">
        <v>27</v>
      </c>
      <c r="F4" s="46" t="s">
        <v>1</v>
      </c>
      <c r="G4" s="46" t="s">
        <v>258</v>
      </c>
      <c r="H4" s="44" t="s">
        <v>91</v>
      </c>
      <c r="I4" s="44">
        <v>34.5</v>
      </c>
      <c r="J4" s="44" t="s">
        <v>29</v>
      </c>
      <c r="K4" s="48">
        <v>15</v>
      </c>
    </row>
    <row r="5" spans="1:11" ht="30" customHeight="1" x14ac:dyDescent="0.3">
      <c r="A5" s="91" t="s">
        <v>4</v>
      </c>
      <c r="B5" s="92"/>
      <c r="C5" s="92"/>
      <c r="D5" s="92"/>
      <c r="E5" s="92" t="s">
        <v>191</v>
      </c>
      <c r="F5" s="92"/>
      <c r="G5" s="92"/>
      <c r="H5" s="92"/>
      <c r="I5" s="92"/>
      <c r="J5" s="92"/>
      <c r="K5" s="93"/>
    </row>
    <row r="6" spans="1:11" ht="100.2" customHeight="1" x14ac:dyDescent="0.3">
      <c r="A6" s="94" t="s">
        <v>88</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89</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310</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264</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19078</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45992</v>
      </c>
      <c r="D16" s="73">
        <v>46022</v>
      </c>
      <c r="E16" s="97"/>
      <c r="F16" s="97"/>
      <c r="G16" s="97"/>
      <c r="H16" s="97"/>
      <c r="I16" s="97"/>
      <c r="J16" s="97"/>
      <c r="K16" s="98"/>
    </row>
    <row r="17" spans="1:11" ht="30" customHeight="1" x14ac:dyDescent="0.3">
      <c r="A17" s="91" t="s">
        <v>198</v>
      </c>
      <c r="B17" s="106">
        <v>1135449.13002</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265</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40</v>
      </c>
      <c r="C4" s="90" t="s">
        <v>99</v>
      </c>
      <c r="D4" s="90"/>
      <c r="E4" s="46" t="s">
        <v>24</v>
      </c>
      <c r="F4" s="46" t="s">
        <v>1</v>
      </c>
      <c r="G4" s="46" t="s">
        <v>258</v>
      </c>
      <c r="H4" s="44" t="s">
        <v>98</v>
      </c>
      <c r="I4" s="44">
        <v>34.5</v>
      </c>
      <c r="J4" s="44" t="s">
        <v>29</v>
      </c>
      <c r="K4" s="48">
        <v>10</v>
      </c>
    </row>
    <row r="5" spans="1:11" ht="30" customHeight="1" x14ac:dyDescent="0.3">
      <c r="A5" s="91" t="s">
        <v>4</v>
      </c>
      <c r="B5" s="92"/>
      <c r="C5" s="92"/>
      <c r="D5" s="92"/>
      <c r="E5" s="92" t="s">
        <v>191</v>
      </c>
      <c r="F5" s="92"/>
      <c r="G5" s="92"/>
      <c r="H5" s="92"/>
      <c r="I5" s="92"/>
      <c r="J5" s="92"/>
      <c r="K5" s="93"/>
    </row>
    <row r="6" spans="1:11" ht="100.2" customHeight="1" x14ac:dyDescent="0.3">
      <c r="A6" s="94" t="s">
        <v>94</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95</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311</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97</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8378</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46084</v>
      </c>
      <c r="D16" s="73">
        <v>46115</v>
      </c>
      <c r="E16" s="97"/>
      <c r="F16" s="97"/>
      <c r="G16" s="97"/>
      <c r="H16" s="97"/>
      <c r="I16" s="97"/>
      <c r="J16" s="97"/>
      <c r="K16" s="98"/>
    </row>
    <row r="17" spans="1:11" ht="30" customHeight="1" x14ac:dyDescent="0.3">
      <c r="A17" s="91" t="s">
        <v>198</v>
      </c>
      <c r="B17" s="106">
        <v>554829.13002000004</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266</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50</v>
      </c>
      <c r="C4" s="90" t="s">
        <v>104</v>
      </c>
      <c r="D4" s="90"/>
      <c r="E4" s="46" t="s">
        <v>27</v>
      </c>
      <c r="F4" s="46" t="s">
        <v>1</v>
      </c>
      <c r="G4" s="46" t="s">
        <v>258</v>
      </c>
      <c r="H4" s="44" t="s">
        <v>103</v>
      </c>
      <c r="I4" s="44">
        <v>34.5</v>
      </c>
      <c r="J4" s="44" t="s">
        <v>29</v>
      </c>
      <c r="K4" s="48">
        <v>20</v>
      </c>
    </row>
    <row r="5" spans="1:11" ht="30" customHeight="1" x14ac:dyDescent="0.3">
      <c r="A5" s="91" t="s">
        <v>4</v>
      </c>
      <c r="B5" s="92"/>
      <c r="C5" s="92"/>
      <c r="D5" s="92"/>
      <c r="E5" s="92" t="s">
        <v>191</v>
      </c>
      <c r="F5" s="92"/>
      <c r="G5" s="92"/>
      <c r="H5" s="92"/>
      <c r="I5" s="92"/>
      <c r="J5" s="92"/>
      <c r="K5" s="93"/>
    </row>
    <row r="6" spans="1:11" ht="100.2" customHeight="1" x14ac:dyDescent="0.3">
      <c r="A6" s="94" t="s">
        <v>100</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101</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312</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102</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28876</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46084</v>
      </c>
      <c r="D16" s="73">
        <v>46115</v>
      </c>
      <c r="E16" s="97"/>
      <c r="F16" s="97"/>
      <c r="G16" s="97"/>
      <c r="H16" s="97"/>
      <c r="I16" s="97"/>
      <c r="J16" s="97"/>
      <c r="K16" s="98"/>
    </row>
    <row r="17" spans="1:11" ht="30" customHeight="1" x14ac:dyDescent="0.3">
      <c r="A17" s="91" t="s">
        <v>198</v>
      </c>
      <c r="B17" s="106">
        <v>454436.03002000001</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267</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92</v>
      </c>
      <c r="C4" s="90" t="s">
        <v>108</v>
      </c>
      <c r="D4" s="90"/>
      <c r="E4" s="46" t="s">
        <v>27</v>
      </c>
      <c r="F4" s="46" t="s">
        <v>1</v>
      </c>
      <c r="G4" s="46" t="s">
        <v>258</v>
      </c>
      <c r="H4" s="44" t="s">
        <v>35</v>
      </c>
      <c r="I4" s="44">
        <v>34.5</v>
      </c>
      <c r="J4" s="44" t="s">
        <v>29</v>
      </c>
      <c r="K4" s="48">
        <v>26</v>
      </c>
    </row>
    <row r="5" spans="1:11" ht="30" customHeight="1" x14ac:dyDescent="0.3">
      <c r="A5" s="91" t="s">
        <v>4</v>
      </c>
      <c r="B5" s="92"/>
      <c r="C5" s="92"/>
      <c r="D5" s="92"/>
      <c r="E5" s="92" t="s">
        <v>191</v>
      </c>
      <c r="F5" s="92"/>
      <c r="G5" s="92"/>
      <c r="H5" s="92"/>
      <c r="I5" s="92"/>
      <c r="J5" s="92"/>
      <c r="K5" s="93"/>
    </row>
    <row r="6" spans="1:11" ht="100.2" customHeight="1" x14ac:dyDescent="0.3">
      <c r="A6" s="94" t="s">
        <v>105</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106</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313</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107</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19078</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45992</v>
      </c>
      <c r="D16" s="73">
        <v>46022</v>
      </c>
      <c r="E16" s="97"/>
      <c r="F16" s="97"/>
      <c r="G16" s="97"/>
      <c r="H16" s="97"/>
      <c r="I16" s="97"/>
      <c r="J16" s="97"/>
      <c r="K16" s="98"/>
    </row>
    <row r="17" spans="1:11" ht="30" customHeight="1" x14ac:dyDescent="0.3">
      <c r="A17" s="91" t="s">
        <v>198</v>
      </c>
      <c r="B17" s="106">
        <v>521741.33001999999</v>
      </c>
      <c r="C17" s="107" t="s">
        <v>199</v>
      </c>
      <c r="D17" s="97"/>
      <c r="E17" s="42">
        <v>2025</v>
      </c>
      <c r="F17" s="42">
        <v>2026</v>
      </c>
      <c r="G17" s="42">
        <v>2027</v>
      </c>
      <c r="H17" s="42">
        <v>2028</v>
      </c>
      <c r="I17" s="42">
        <v>2029</v>
      </c>
      <c r="J17" s="42">
        <v>2030</v>
      </c>
      <c r="K17" s="43">
        <v>2031</v>
      </c>
    </row>
    <row r="18" spans="1:11" ht="30" customHeight="1" x14ac:dyDescent="0.3">
      <c r="A18" s="91"/>
      <c r="B18" s="106"/>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268</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113</v>
      </c>
      <c r="C4" s="90" t="s">
        <v>114</v>
      </c>
      <c r="D4" s="90"/>
      <c r="E4" s="46" t="s">
        <v>27</v>
      </c>
      <c r="F4" s="46" t="s">
        <v>1</v>
      </c>
      <c r="G4" s="46" t="s">
        <v>258</v>
      </c>
      <c r="H4" s="44" t="s">
        <v>112</v>
      </c>
      <c r="I4" s="44">
        <v>34.5</v>
      </c>
      <c r="J4" s="44" t="s">
        <v>29</v>
      </c>
      <c r="K4" s="48">
        <v>20</v>
      </c>
    </row>
    <row r="5" spans="1:11" ht="30" customHeight="1" x14ac:dyDescent="0.3">
      <c r="A5" s="91" t="s">
        <v>4</v>
      </c>
      <c r="B5" s="92"/>
      <c r="C5" s="92"/>
      <c r="D5" s="92"/>
      <c r="E5" s="92" t="s">
        <v>191</v>
      </c>
      <c r="F5" s="92"/>
      <c r="G5" s="92"/>
      <c r="H5" s="92"/>
      <c r="I5" s="92"/>
      <c r="J5" s="92"/>
      <c r="K5" s="93"/>
    </row>
    <row r="6" spans="1:11" ht="100.2" customHeight="1" x14ac:dyDescent="0.3">
      <c r="A6" s="94" t="s">
        <v>109</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110</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314</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111</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11321</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2</v>
      </c>
      <c r="C16" s="73">
        <v>46084</v>
      </c>
      <c r="D16" s="73">
        <v>46145</v>
      </c>
      <c r="E16" s="97"/>
      <c r="F16" s="97"/>
      <c r="G16" s="97"/>
      <c r="H16" s="97"/>
      <c r="I16" s="97"/>
      <c r="J16" s="97"/>
      <c r="K16" s="98"/>
    </row>
    <row r="17" spans="1:11" ht="30" customHeight="1" x14ac:dyDescent="0.3">
      <c r="A17" s="91" t="s">
        <v>198</v>
      </c>
      <c r="B17" s="106">
        <v>554133.68001999997</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0" t="s">
        <v>315</v>
      </c>
      <c r="B20" s="101"/>
      <c r="C20" s="101"/>
      <c r="D20" s="101"/>
      <c r="E20" s="101"/>
      <c r="F20" s="101"/>
      <c r="G20" s="101"/>
      <c r="H20" s="101"/>
      <c r="I20" s="101"/>
      <c r="J20" s="101"/>
      <c r="K20" s="10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269</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119</v>
      </c>
      <c r="C4" s="90" t="s">
        <v>120</v>
      </c>
      <c r="D4" s="90"/>
      <c r="E4" s="46" t="s">
        <v>27</v>
      </c>
      <c r="F4" s="46" t="s">
        <v>1</v>
      </c>
      <c r="G4" s="46" t="s">
        <v>258</v>
      </c>
      <c r="H4" s="44" t="s">
        <v>118</v>
      </c>
      <c r="I4" s="44">
        <v>34.5</v>
      </c>
      <c r="J4" s="44" t="s">
        <v>29</v>
      </c>
      <c r="K4" s="48">
        <v>20</v>
      </c>
    </row>
    <row r="5" spans="1:11" ht="30" customHeight="1" x14ac:dyDescent="0.3">
      <c r="A5" s="91" t="s">
        <v>4</v>
      </c>
      <c r="B5" s="92"/>
      <c r="C5" s="92"/>
      <c r="D5" s="92"/>
      <c r="E5" s="92" t="s">
        <v>191</v>
      </c>
      <c r="F5" s="92"/>
      <c r="G5" s="92"/>
      <c r="H5" s="92"/>
      <c r="I5" s="92"/>
      <c r="J5" s="92"/>
      <c r="K5" s="93"/>
    </row>
    <row r="6" spans="1:11" ht="100.2" customHeight="1" x14ac:dyDescent="0.3">
      <c r="A6" s="94" t="s">
        <v>115</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116</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316</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117</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10150</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2</v>
      </c>
      <c r="C16" s="73">
        <v>46449</v>
      </c>
      <c r="D16" s="73">
        <v>46510</v>
      </c>
      <c r="E16" s="97"/>
      <c r="F16" s="97"/>
      <c r="G16" s="97"/>
      <c r="H16" s="97"/>
      <c r="I16" s="97"/>
      <c r="J16" s="97"/>
      <c r="K16" s="98"/>
    </row>
    <row r="17" spans="1:11" ht="30" customHeight="1" x14ac:dyDescent="0.3">
      <c r="A17" s="91" t="s">
        <v>198</v>
      </c>
      <c r="B17" s="106">
        <v>646070.03001999995</v>
      </c>
      <c r="C17" s="107" t="s">
        <v>199</v>
      </c>
      <c r="D17" s="97"/>
      <c r="E17" s="42">
        <v>2025</v>
      </c>
      <c r="F17" s="42">
        <v>2026</v>
      </c>
      <c r="G17" s="42">
        <v>2027</v>
      </c>
      <c r="H17" s="42">
        <v>2028</v>
      </c>
      <c r="I17" s="42">
        <v>2029</v>
      </c>
      <c r="J17" s="42">
        <v>2030</v>
      </c>
      <c r="K17" s="43">
        <v>2031</v>
      </c>
    </row>
    <row r="18" spans="1:11" ht="30" customHeight="1" x14ac:dyDescent="0.3">
      <c r="A18" s="91"/>
      <c r="B18" s="106"/>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dimension ref="A1:K20"/>
  <sheetViews>
    <sheetView showGridLines="0" view="pageBreakPreview" zoomScale="60" zoomScaleNormal="60" workbookViewId="0">
      <selection activeCell="E5" sqref="E5:K5"/>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270</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76</v>
      </c>
      <c r="C4" s="90" t="s">
        <v>125</v>
      </c>
      <c r="D4" s="90"/>
      <c r="E4" s="46" t="s">
        <v>27</v>
      </c>
      <c r="F4" s="46" t="s">
        <v>1</v>
      </c>
      <c r="G4" s="46" t="s">
        <v>258</v>
      </c>
      <c r="H4" s="44" t="s">
        <v>124</v>
      </c>
      <c r="I4" s="44">
        <v>34.5</v>
      </c>
      <c r="J4" s="44" t="s">
        <v>29</v>
      </c>
      <c r="K4" s="48">
        <v>5</v>
      </c>
    </row>
    <row r="5" spans="1:11" ht="30" customHeight="1" x14ac:dyDescent="0.3">
      <c r="A5" s="91" t="s">
        <v>4</v>
      </c>
      <c r="B5" s="92"/>
      <c r="C5" s="92"/>
      <c r="D5" s="92"/>
      <c r="E5" s="92" t="s">
        <v>191</v>
      </c>
      <c r="F5" s="92"/>
      <c r="G5" s="92"/>
      <c r="H5" s="92"/>
      <c r="I5" s="92"/>
      <c r="J5" s="92"/>
      <c r="K5" s="93"/>
    </row>
    <row r="6" spans="1:11" ht="100.2" customHeight="1" x14ac:dyDescent="0.3">
      <c r="A6" s="94" t="s">
        <v>121</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122</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317</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123</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5579</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46449</v>
      </c>
      <c r="D16" s="73">
        <v>46480</v>
      </c>
      <c r="E16" s="97"/>
      <c r="F16" s="97"/>
      <c r="G16" s="97"/>
      <c r="H16" s="97"/>
      <c r="I16" s="97"/>
      <c r="J16" s="97"/>
      <c r="K16" s="98"/>
    </row>
    <row r="17" spans="1:11" ht="30" customHeight="1" x14ac:dyDescent="0.3">
      <c r="A17" s="91" t="s">
        <v>198</v>
      </c>
      <c r="B17" s="106">
        <v>186221.74002</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K20"/>
  <sheetViews>
    <sheetView showGridLines="0" view="pageBreakPreview" zoomScale="60" zoomScaleNormal="60" workbookViewId="0">
      <selection activeCell="E5" sqref="E5:K5"/>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271</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41</v>
      </c>
      <c r="B4" s="44" t="s">
        <v>130</v>
      </c>
      <c r="C4" s="90" t="s">
        <v>131</v>
      </c>
      <c r="D4" s="90"/>
      <c r="E4" s="46" t="s">
        <v>27</v>
      </c>
      <c r="F4" s="46" t="s">
        <v>1</v>
      </c>
      <c r="G4" s="46" t="s">
        <v>258</v>
      </c>
      <c r="H4" s="44" t="s">
        <v>129</v>
      </c>
      <c r="I4" s="44">
        <v>34.5</v>
      </c>
      <c r="J4" s="44" t="s">
        <v>29</v>
      </c>
      <c r="K4" s="48">
        <v>10</v>
      </c>
    </row>
    <row r="5" spans="1:11" ht="30" customHeight="1" x14ac:dyDescent="0.3">
      <c r="A5" s="91" t="s">
        <v>4</v>
      </c>
      <c r="B5" s="92"/>
      <c r="C5" s="92"/>
      <c r="D5" s="92"/>
      <c r="E5" s="92" t="s">
        <v>191</v>
      </c>
      <c r="F5" s="92"/>
      <c r="G5" s="92"/>
      <c r="H5" s="92"/>
      <c r="I5" s="92"/>
      <c r="J5" s="92"/>
      <c r="K5" s="93"/>
    </row>
    <row r="6" spans="1:11" ht="100.2" customHeight="1" x14ac:dyDescent="0.3">
      <c r="A6" s="94" t="s">
        <v>126</v>
      </c>
      <c r="B6" s="95"/>
      <c r="C6" s="95"/>
      <c r="D6" s="96"/>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94" t="s">
        <v>127</v>
      </c>
      <c r="B8" s="95"/>
      <c r="C8" s="95"/>
      <c r="D8" s="96"/>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318</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128</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4912</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2</v>
      </c>
      <c r="C16" s="44"/>
      <c r="D16" s="44"/>
      <c r="E16" s="97"/>
      <c r="F16" s="97"/>
      <c r="G16" s="97"/>
      <c r="H16" s="97"/>
      <c r="I16" s="97"/>
      <c r="J16" s="97"/>
      <c r="K16" s="98"/>
    </row>
    <row r="17" spans="1:11" ht="30" customHeight="1" x14ac:dyDescent="0.3">
      <c r="A17" s="91" t="s">
        <v>198</v>
      </c>
      <c r="B17" s="106">
        <v>81262.840020000003</v>
      </c>
      <c r="C17" s="107" t="s">
        <v>199</v>
      </c>
      <c r="D17" s="97"/>
      <c r="E17" s="42">
        <v>2025</v>
      </c>
      <c r="F17" s="42">
        <v>2026</v>
      </c>
      <c r="G17" s="42">
        <v>2027</v>
      </c>
      <c r="H17" s="42">
        <v>2028</v>
      </c>
      <c r="I17" s="42">
        <v>2029</v>
      </c>
      <c r="J17" s="42">
        <v>2030</v>
      </c>
      <c r="K17" s="43">
        <v>2031</v>
      </c>
    </row>
    <row r="18" spans="1:11" ht="30" customHeight="1" x14ac:dyDescent="0.3">
      <c r="A18" s="91"/>
      <c r="B18" s="106"/>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272</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86</v>
      </c>
      <c r="C4" s="90" t="s">
        <v>137</v>
      </c>
      <c r="D4" s="90"/>
      <c r="E4" s="46" t="s">
        <v>27</v>
      </c>
      <c r="F4" s="76" t="s">
        <v>38</v>
      </c>
      <c r="G4" s="46" t="s">
        <v>258</v>
      </c>
      <c r="H4" s="44" t="s">
        <v>136</v>
      </c>
      <c r="I4" s="44">
        <v>34.5</v>
      </c>
      <c r="J4" s="44" t="s">
        <v>29</v>
      </c>
      <c r="K4" s="48">
        <v>16</v>
      </c>
    </row>
    <row r="5" spans="1:11" ht="30" customHeight="1" x14ac:dyDescent="0.3">
      <c r="A5" s="91" t="s">
        <v>4</v>
      </c>
      <c r="B5" s="92"/>
      <c r="C5" s="92"/>
      <c r="D5" s="92"/>
      <c r="E5" s="92" t="s">
        <v>191</v>
      </c>
      <c r="F5" s="92"/>
      <c r="G5" s="92"/>
      <c r="H5" s="92"/>
      <c r="I5" s="92"/>
      <c r="J5" s="92"/>
      <c r="K5" s="93"/>
    </row>
    <row r="6" spans="1:11" ht="100.2" customHeight="1" x14ac:dyDescent="0.3">
      <c r="A6" s="108" t="s">
        <v>132</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302</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135</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12893</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44"/>
      <c r="D16" s="44"/>
      <c r="E16" s="97"/>
      <c r="F16" s="97"/>
      <c r="G16" s="97"/>
      <c r="H16" s="97"/>
      <c r="I16" s="97"/>
      <c r="J16" s="97"/>
      <c r="K16" s="98"/>
    </row>
    <row r="17" spans="1:11" ht="30" customHeight="1" x14ac:dyDescent="0.3">
      <c r="A17" s="91" t="s">
        <v>198</v>
      </c>
      <c r="B17" s="106">
        <v>79393.030020000006</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0" t="s">
        <v>303</v>
      </c>
      <c r="B20" s="101"/>
      <c r="C20" s="101"/>
      <c r="D20" s="101"/>
      <c r="E20" s="101"/>
      <c r="F20" s="101"/>
      <c r="G20" s="101"/>
      <c r="H20" s="101"/>
      <c r="I20" s="101"/>
      <c r="J20" s="101"/>
      <c r="K20" s="102"/>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273</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2</v>
      </c>
      <c r="B4" s="44" t="s">
        <v>141</v>
      </c>
      <c r="C4" s="90" t="s">
        <v>142</v>
      </c>
      <c r="D4" s="90"/>
      <c r="E4" s="46" t="s">
        <v>27</v>
      </c>
      <c r="F4" s="46" t="s">
        <v>1</v>
      </c>
      <c r="G4" s="46" t="s">
        <v>258</v>
      </c>
      <c r="H4" s="44" t="s">
        <v>140</v>
      </c>
      <c r="I4" s="44">
        <v>34.5</v>
      </c>
      <c r="J4" s="44" t="s">
        <v>29</v>
      </c>
      <c r="K4" s="48">
        <v>10</v>
      </c>
    </row>
    <row r="5" spans="1:11" ht="30" customHeight="1" x14ac:dyDescent="0.3">
      <c r="A5" s="91" t="s">
        <v>4</v>
      </c>
      <c r="B5" s="92"/>
      <c r="C5" s="92"/>
      <c r="D5" s="92"/>
      <c r="E5" s="92" t="s">
        <v>191</v>
      </c>
      <c r="F5" s="92"/>
      <c r="G5" s="92"/>
      <c r="H5" s="92"/>
      <c r="I5" s="92"/>
      <c r="J5" s="92"/>
      <c r="K5" s="93"/>
    </row>
    <row r="6" spans="1:11" ht="100.2" customHeight="1" x14ac:dyDescent="0.3">
      <c r="A6" s="108" t="s">
        <v>138</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319</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139</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3521</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46449</v>
      </c>
      <c r="D16" s="73">
        <v>46480</v>
      </c>
      <c r="E16" s="97"/>
      <c r="F16" s="97"/>
      <c r="G16" s="97"/>
      <c r="H16" s="97"/>
      <c r="I16" s="97"/>
      <c r="J16" s="97"/>
      <c r="K16" s="98"/>
    </row>
    <row r="17" spans="1:11" ht="30" customHeight="1" x14ac:dyDescent="0.3">
      <c r="A17" s="91" t="s">
        <v>198</v>
      </c>
      <c r="B17" s="106">
        <v>25497.43002</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K20"/>
  <sheetViews>
    <sheetView showGridLines="0" view="pageBreakPreview" topLeftCell="A4" zoomScale="60" zoomScaleNormal="60" workbookViewId="0">
      <selection activeCell="A11" sqref="A11:D11"/>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274</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80</v>
      </c>
      <c r="C4" s="90" t="s">
        <v>146</v>
      </c>
      <c r="D4" s="90"/>
      <c r="E4" s="46" t="s">
        <v>27</v>
      </c>
      <c r="F4" s="46" t="s">
        <v>1</v>
      </c>
      <c r="G4" s="46" t="s">
        <v>258</v>
      </c>
      <c r="H4" s="44" t="s">
        <v>145</v>
      </c>
      <c r="I4" s="44">
        <v>34.5</v>
      </c>
      <c r="J4" s="44" t="s">
        <v>29</v>
      </c>
      <c r="K4" s="48">
        <v>10</v>
      </c>
    </row>
    <row r="5" spans="1:11" ht="30" customHeight="1" x14ac:dyDescent="0.3">
      <c r="A5" s="91" t="s">
        <v>4</v>
      </c>
      <c r="B5" s="92"/>
      <c r="C5" s="92"/>
      <c r="D5" s="92"/>
      <c r="E5" s="92" t="s">
        <v>191</v>
      </c>
      <c r="F5" s="92"/>
      <c r="G5" s="92"/>
      <c r="H5" s="92"/>
      <c r="I5" s="92"/>
      <c r="J5" s="92"/>
      <c r="K5" s="93"/>
    </row>
    <row r="6" spans="1:11" ht="100.2" customHeight="1" x14ac:dyDescent="0.3">
      <c r="A6" s="108" t="s">
        <v>143</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330</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144</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8807</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44"/>
      <c r="D16" s="44"/>
      <c r="E16" s="97"/>
      <c r="F16" s="97"/>
      <c r="G16" s="97"/>
      <c r="H16" s="97"/>
      <c r="I16" s="97"/>
      <c r="J16" s="97"/>
      <c r="K16" s="98"/>
    </row>
    <row r="17" spans="1:11" ht="30" customHeight="1" x14ac:dyDescent="0.3">
      <c r="A17" s="91" t="s">
        <v>198</v>
      </c>
      <c r="B17" s="106">
        <v>100600.72001999999</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K20"/>
  <sheetViews>
    <sheetView showGridLines="0" view="pageBreakPreview" zoomScale="55" zoomScaleNormal="60" zoomScaleSheetLayoutView="55"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275</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37</v>
      </c>
      <c r="C4" s="90" t="s">
        <v>149</v>
      </c>
      <c r="D4" s="90"/>
      <c r="E4" s="46" t="s">
        <v>27</v>
      </c>
      <c r="F4" s="46" t="s">
        <v>1</v>
      </c>
      <c r="G4" s="46" t="s">
        <v>258</v>
      </c>
      <c r="H4" s="44" t="s">
        <v>148</v>
      </c>
      <c r="I4" s="44">
        <v>34.5</v>
      </c>
      <c r="J4" s="44" t="s">
        <v>29</v>
      </c>
      <c r="K4" s="48">
        <v>10</v>
      </c>
    </row>
    <row r="5" spans="1:11" ht="30" customHeight="1" x14ac:dyDescent="0.3">
      <c r="A5" s="91" t="s">
        <v>4</v>
      </c>
      <c r="B5" s="92"/>
      <c r="C5" s="92"/>
      <c r="D5" s="92"/>
      <c r="E5" s="92" t="s">
        <v>191</v>
      </c>
      <c r="F5" s="92"/>
      <c r="G5" s="92"/>
      <c r="H5" s="92"/>
      <c r="I5" s="92"/>
      <c r="J5" s="92"/>
      <c r="K5" s="93"/>
    </row>
    <row r="6" spans="1:11" ht="100.2" customHeight="1" x14ac:dyDescent="0.3">
      <c r="A6" s="108" t="s">
        <v>147</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320</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288</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4912</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46449</v>
      </c>
      <c r="D16" s="73">
        <v>46480</v>
      </c>
      <c r="E16" s="97"/>
      <c r="F16" s="97"/>
      <c r="G16" s="97"/>
      <c r="H16" s="97"/>
      <c r="I16" s="97"/>
      <c r="J16" s="97"/>
      <c r="K16" s="98"/>
    </row>
    <row r="17" spans="1:11" ht="30" customHeight="1" x14ac:dyDescent="0.3">
      <c r="A17" s="91" t="s">
        <v>198</v>
      </c>
      <c r="B17" s="106">
        <v>16041.045005</v>
      </c>
      <c r="C17" s="107" t="s">
        <v>199</v>
      </c>
      <c r="D17" s="97"/>
      <c r="E17" s="42">
        <v>2025</v>
      </c>
      <c r="F17" s="42">
        <v>2026</v>
      </c>
      <c r="G17" s="42">
        <v>2027</v>
      </c>
      <c r="H17" s="42">
        <v>2028</v>
      </c>
      <c r="I17" s="42">
        <v>2029</v>
      </c>
      <c r="J17" s="42">
        <v>2030</v>
      </c>
      <c r="K17" s="43">
        <v>2031</v>
      </c>
    </row>
    <row r="18" spans="1:11" ht="30" customHeight="1" x14ac:dyDescent="0.3">
      <c r="A18" s="91"/>
      <c r="B18" s="106"/>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276</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76</v>
      </c>
      <c r="C4" s="90" t="s">
        <v>152</v>
      </c>
      <c r="D4" s="90"/>
      <c r="E4" s="46" t="s">
        <v>27</v>
      </c>
      <c r="F4" s="46" t="s">
        <v>1</v>
      </c>
      <c r="G4" s="46" t="s">
        <v>258</v>
      </c>
      <c r="H4" s="44" t="s">
        <v>151</v>
      </c>
      <c r="I4" s="44">
        <v>34.5</v>
      </c>
      <c r="J4" s="44" t="s">
        <v>29</v>
      </c>
      <c r="K4" s="48">
        <v>2.5</v>
      </c>
    </row>
    <row r="5" spans="1:11" ht="30" customHeight="1" x14ac:dyDescent="0.3">
      <c r="A5" s="91" t="s">
        <v>4</v>
      </c>
      <c r="B5" s="92"/>
      <c r="C5" s="92"/>
      <c r="D5" s="92"/>
      <c r="E5" s="92" t="s">
        <v>191</v>
      </c>
      <c r="F5" s="92"/>
      <c r="G5" s="92"/>
      <c r="H5" s="92"/>
      <c r="I5" s="92"/>
      <c r="J5" s="92"/>
      <c r="K5" s="93"/>
    </row>
    <row r="6" spans="1:11" ht="100.2" customHeight="1" x14ac:dyDescent="0.3">
      <c r="A6" s="108" t="s">
        <v>150</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321</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289</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4463</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46449</v>
      </c>
      <c r="D16" s="73">
        <v>46480</v>
      </c>
      <c r="E16" s="97"/>
      <c r="F16" s="97"/>
      <c r="G16" s="97"/>
      <c r="H16" s="97"/>
      <c r="I16" s="97"/>
      <c r="J16" s="97"/>
      <c r="K16" s="98"/>
    </row>
    <row r="17" spans="1:11" ht="30" customHeight="1" x14ac:dyDescent="0.3">
      <c r="A17" s="91" t="s">
        <v>198</v>
      </c>
      <c r="B17" s="106">
        <v>80788.030020000006</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K20"/>
  <sheetViews>
    <sheetView showGridLines="0" view="pageBreakPreview" zoomScale="60" zoomScaleNormal="60" workbookViewId="0">
      <selection activeCell="A21" sqref="A21"/>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277</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155</v>
      </c>
      <c r="C4" s="90" t="s">
        <v>156</v>
      </c>
      <c r="D4" s="90"/>
      <c r="E4" s="46" t="s">
        <v>27</v>
      </c>
      <c r="F4" s="46" t="s">
        <v>1</v>
      </c>
      <c r="G4" s="46" t="s">
        <v>258</v>
      </c>
      <c r="H4" s="44" t="s">
        <v>154</v>
      </c>
      <c r="I4" s="44">
        <v>34.5</v>
      </c>
      <c r="J4" s="44" t="s">
        <v>29</v>
      </c>
      <c r="K4" s="48">
        <v>20</v>
      </c>
    </row>
    <row r="5" spans="1:11" ht="30" customHeight="1" x14ac:dyDescent="0.3">
      <c r="A5" s="91" t="s">
        <v>4</v>
      </c>
      <c r="B5" s="92"/>
      <c r="C5" s="92"/>
      <c r="D5" s="92"/>
      <c r="E5" s="92" t="s">
        <v>191</v>
      </c>
      <c r="F5" s="92"/>
      <c r="G5" s="92"/>
      <c r="H5" s="92"/>
      <c r="I5" s="92"/>
      <c r="J5" s="92"/>
      <c r="K5" s="93"/>
    </row>
    <row r="6" spans="1:11" ht="100.2" customHeight="1" x14ac:dyDescent="0.3">
      <c r="A6" s="108" t="s">
        <v>153</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329</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108" t="s">
        <v>296</v>
      </c>
      <c r="B12" s="97"/>
      <c r="C12" s="97"/>
      <c r="D12" s="97"/>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18209</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44"/>
      <c r="D16" s="44"/>
      <c r="E16" s="97"/>
      <c r="F16" s="97"/>
      <c r="G16" s="97"/>
      <c r="H16" s="97"/>
      <c r="I16" s="97"/>
      <c r="J16" s="97"/>
      <c r="K16" s="98"/>
    </row>
    <row r="17" spans="1:11" ht="30" customHeight="1" x14ac:dyDescent="0.3">
      <c r="A17" s="91" t="s">
        <v>198</v>
      </c>
      <c r="B17" s="106">
        <v>469301.03002000001</v>
      </c>
      <c r="C17" s="107" t="s">
        <v>199</v>
      </c>
      <c r="D17" s="97"/>
      <c r="E17" s="42">
        <v>2025</v>
      </c>
      <c r="F17" s="42">
        <v>2026</v>
      </c>
      <c r="G17" s="42">
        <v>2027</v>
      </c>
      <c r="H17" s="42">
        <v>2028</v>
      </c>
      <c r="I17" s="42">
        <v>2029</v>
      </c>
      <c r="J17" s="42">
        <v>2030</v>
      </c>
      <c r="K17" s="43">
        <v>2031</v>
      </c>
    </row>
    <row r="18" spans="1:11" ht="30" customHeight="1" x14ac:dyDescent="0.3">
      <c r="A18" s="91"/>
      <c r="B18" s="106"/>
      <c r="C18" s="89"/>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t="s">
        <v>331</v>
      </c>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278</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76</v>
      </c>
      <c r="C4" s="90" t="s">
        <v>159</v>
      </c>
      <c r="D4" s="90"/>
      <c r="E4" s="46" t="s">
        <v>27</v>
      </c>
      <c r="F4" s="46" t="s">
        <v>1</v>
      </c>
      <c r="G4" s="46" t="s">
        <v>258</v>
      </c>
      <c r="H4" s="76" t="s">
        <v>158</v>
      </c>
      <c r="I4" s="44">
        <v>34.5</v>
      </c>
      <c r="J4" s="44" t="s">
        <v>29</v>
      </c>
      <c r="K4" s="48">
        <v>2.5</v>
      </c>
    </row>
    <row r="5" spans="1:11" ht="30" customHeight="1" x14ac:dyDescent="0.3">
      <c r="A5" s="91" t="s">
        <v>4</v>
      </c>
      <c r="B5" s="92"/>
      <c r="C5" s="92"/>
      <c r="D5" s="92"/>
      <c r="E5" s="92" t="s">
        <v>191</v>
      </c>
      <c r="F5" s="92"/>
      <c r="G5" s="92"/>
      <c r="H5" s="92"/>
      <c r="I5" s="92"/>
      <c r="J5" s="92"/>
      <c r="K5" s="93"/>
    </row>
    <row r="6" spans="1:11" ht="100.2" customHeight="1" x14ac:dyDescent="0.3">
      <c r="A6" s="108" t="s">
        <v>157</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322</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289</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4463</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46449</v>
      </c>
      <c r="D16" s="73">
        <v>46480</v>
      </c>
      <c r="E16" s="97"/>
      <c r="F16" s="97"/>
      <c r="G16" s="97"/>
      <c r="H16" s="97"/>
      <c r="I16" s="97"/>
      <c r="J16" s="97"/>
      <c r="K16" s="98"/>
    </row>
    <row r="17" spans="1:11" ht="30" customHeight="1" x14ac:dyDescent="0.3">
      <c r="A17" s="91" t="s">
        <v>198</v>
      </c>
      <c r="B17" s="106">
        <v>135206.74002</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279</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76</v>
      </c>
      <c r="C4" s="90" t="s">
        <v>162</v>
      </c>
      <c r="D4" s="90"/>
      <c r="E4" s="46" t="s">
        <v>27</v>
      </c>
      <c r="F4" s="46" t="s">
        <v>1</v>
      </c>
      <c r="G4" s="46" t="s">
        <v>258</v>
      </c>
      <c r="H4" s="75" t="s">
        <v>161</v>
      </c>
      <c r="I4" s="44">
        <v>34.5</v>
      </c>
      <c r="J4" s="44" t="s">
        <v>29</v>
      </c>
      <c r="K4" s="48">
        <v>5</v>
      </c>
    </row>
    <row r="5" spans="1:11" ht="30" customHeight="1" x14ac:dyDescent="0.3">
      <c r="A5" s="91" t="s">
        <v>4</v>
      </c>
      <c r="B5" s="92"/>
      <c r="C5" s="92"/>
      <c r="D5" s="92"/>
      <c r="E5" s="92" t="s">
        <v>191</v>
      </c>
      <c r="F5" s="92"/>
      <c r="G5" s="92"/>
      <c r="H5" s="92"/>
      <c r="I5" s="92"/>
      <c r="J5" s="92"/>
      <c r="K5" s="93"/>
    </row>
    <row r="6" spans="1:11" ht="100.2" customHeight="1" x14ac:dyDescent="0.3">
      <c r="A6" s="108" t="s">
        <v>160</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323</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289</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8">
        <v>4463</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46815</v>
      </c>
      <c r="D16" s="73">
        <v>46846</v>
      </c>
      <c r="E16" s="97"/>
      <c r="F16" s="97"/>
      <c r="G16" s="97"/>
      <c r="H16" s="97"/>
      <c r="I16" s="97"/>
      <c r="J16" s="97"/>
      <c r="K16" s="98"/>
    </row>
    <row r="17" spans="1:11" ht="30" customHeight="1" x14ac:dyDescent="0.3">
      <c r="A17" s="91" t="s">
        <v>198</v>
      </c>
      <c r="B17" s="106">
        <v>133393.03002000001</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5546875" style="21"/>
    <col min="257" max="260" width="30.6640625" style="21" customWidth="1"/>
    <col min="261" max="267" width="20.6640625" style="21" customWidth="1"/>
    <col min="268" max="512" width="11.5546875" style="21"/>
    <col min="513" max="516" width="30.6640625" style="21" customWidth="1"/>
    <col min="517" max="523" width="20.6640625" style="21" customWidth="1"/>
    <col min="524" max="768" width="11.5546875" style="21"/>
    <col min="769" max="772" width="30.6640625" style="21" customWidth="1"/>
    <col min="773" max="779" width="20.6640625" style="21" customWidth="1"/>
    <col min="780" max="1024" width="11.5546875" style="21"/>
    <col min="1025" max="1028" width="30.6640625" style="21" customWidth="1"/>
    <col min="1029" max="1035" width="20.6640625" style="21" customWidth="1"/>
    <col min="1036" max="1280" width="11.5546875" style="21"/>
    <col min="1281" max="1284" width="30.6640625" style="21" customWidth="1"/>
    <col min="1285" max="1291" width="20.6640625" style="21" customWidth="1"/>
    <col min="1292" max="1536" width="11.5546875" style="21"/>
    <col min="1537" max="1540" width="30.6640625" style="21" customWidth="1"/>
    <col min="1541" max="1547" width="20.6640625" style="21" customWidth="1"/>
    <col min="1548" max="1792" width="11.5546875" style="21"/>
    <col min="1793" max="1796" width="30.6640625" style="21" customWidth="1"/>
    <col min="1797" max="1803" width="20.6640625" style="21" customWidth="1"/>
    <col min="1804" max="2048" width="11.5546875" style="21"/>
    <col min="2049" max="2052" width="30.6640625" style="21" customWidth="1"/>
    <col min="2053" max="2059" width="20.6640625" style="21" customWidth="1"/>
    <col min="2060" max="2304" width="11.5546875" style="21"/>
    <col min="2305" max="2308" width="30.6640625" style="21" customWidth="1"/>
    <col min="2309" max="2315" width="20.6640625" style="21" customWidth="1"/>
    <col min="2316" max="2560" width="11.5546875" style="21"/>
    <col min="2561" max="2564" width="30.6640625" style="21" customWidth="1"/>
    <col min="2565" max="2571" width="20.6640625" style="21" customWidth="1"/>
    <col min="2572" max="2816" width="11.5546875" style="21"/>
    <col min="2817" max="2820" width="30.6640625" style="21" customWidth="1"/>
    <col min="2821" max="2827" width="20.6640625" style="21" customWidth="1"/>
    <col min="2828" max="3072" width="11.5546875" style="21"/>
    <col min="3073" max="3076" width="30.6640625" style="21" customWidth="1"/>
    <col min="3077" max="3083" width="20.6640625" style="21" customWidth="1"/>
    <col min="3084" max="3328" width="11.5546875" style="21"/>
    <col min="3329" max="3332" width="30.6640625" style="21" customWidth="1"/>
    <col min="3333" max="3339" width="20.6640625" style="21" customWidth="1"/>
    <col min="3340" max="3584" width="11.5546875" style="21"/>
    <col min="3585" max="3588" width="30.6640625" style="21" customWidth="1"/>
    <col min="3589" max="3595" width="20.6640625" style="21" customWidth="1"/>
    <col min="3596" max="3840" width="11.5546875" style="21"/>
    <col min="3841" max="3844" width="30.6640625" style="21" customWidth="1"/>
    <col min="3845" max="3851" width="20.6640625" style="21" customWidth="1"/>
    <col min="3852" max="4096" width="11.5546875" style="21"/>
    <col min="4097" max="4100" width="30.6640625" style="21" customWidth="1"/>
    <col min="4101" max="4107" width="20.6640625" style="21" customWidth="1"/>
    <col min="4108" max="4352" width="11.5546875" style="21"/>
    <col min="4353" max="4356" width="30.6640625" style="21" customWidth="1"/>
    <col min="4357" max="4363" width="20.6640625" style="21" customWidth="1"/>
    <col min="4364" max="4608" width="11.5546875" style="21"/>
    <col min="4609" max="4612" width="30.6640625" style="21" customWidth="1"/>
    <col min="4613" max="4619" width="20.6640625" style="21" customWidth="1"/>
    <col min="4620" max="4864" width="11.5546875" style="21"/>
    <col min="4865" max="4868" width="30.6640625" style="21" customWidth="1"/>
    <col min="4869" max="4875" width="20.6640625" style="21" customWidth="1"/>
    <col min="4876" max="5120" width="11.5546875" style="21"/>
    <col min="5121" max="5124" width="30.6640625" style="21" customWidth="1"/>
    <col min="5125" max="5131" width="20.6640625" style="21" customWidth="1"/>
    <col min="5132" max="5376" width="11.5546875" style="21"/>
    <col min="5377" max="5380" width="30.6640625" style="21" customWidth="1"/>
    <col min="5381" max="5387" width="20.6640625" style="21" customWidth="1"/>
    <col min="5388" max="5632" width="11.5546875" style="21"/>
    <col min="5633" max="5636" width="30.6640625" style="21" customWidth="1"/>
    <col min="5637" max="5643" width="20.6640625" style="21" customWidth="1"/>
    <col min="5644" max="5888" width="11.5546875" style="21"/>
    <col min="5889" max="5892" width="30.6640625" style="21" customWidth="1"/>
    <col min="5893" max="5899" width="20.6640625" style="21" customWidth="1"/>
    <col min="5900" max="6144" width="11.5546875" style="21"/>
    <col min="6145" max="6148" width="30.6640625" style="21" customWidth="1"/>
    <col min="6149" max="6155" width="20.6640625" style="21" customWidth="1"/>
    <col min="6156" max="6400" width="11.5546875" style="21"/>
    <col min="6401" max="6404" width="30.6640625" style="21" customWidth="1"/>
    <col min="6405" max="6411" width="20.6640625" style="21" customWidth="1"/>
    <col min="6412" max="6656" width="11.5546875" style="21"/>
    <col min="6657" max="6660" width="30.6640625" style="21" customWidth="1"/>
    <col min="6661" max="6667" width="20.6640625" style="21" customWidth="1"/>
    <col min="6668" max="6912" width="11.5546875" style="21"/>
    <col min="6913" max="6916" width="30.6640625" style="21" customWidth="1"/>
    <col min="6917" max="6923" width="20.6640625" style="21" customWidth="1"/>
    <col min="6924" max="7168" width="11.5546875" style="21"/>
    <col min="7169" max="7172" width="30.6640625" style="21" customWidth="1"/>
    <col min="7173" max="7179" width="20.6640625" style="21" customWidth="1"/>
    <col min="7180" max="7424" width="11.5546875" style="21"/>
    <col min="7425" max="7428" width="30.6640625" style="21" customWidth="1"/>
    <col min="7429" max="7435" width="20.6640625" style="21" customWidth="1"/>
    <col min="7436" max="7680" width="11.5546875" style="21"/>
    <col min="7681" max="7684" width="30.6640625" style="21" customWidth="1"/>
    <col min="7685" max="7691" width="20.6640625" style="21" customWidth="1"/>
    <col min="7692" max="7936" width="11.5546875" style="21"/>
    <col min="7937" max="7940" width="30.6640625" style="21" customWidth="1"/>
    <col min="7941" max="7947" width="20.6640625" style="21" customWidth="1"/>
    <col min="7948" max="8192" width="11.5546875" style="21"/>
    <col min="8193" max="8196" width="30.6640625" style="21" customWidth="1"/>
    <col min="8197" max="8203" width="20.6640625" style="21" customWidth="1"/>
    <col min="8204" max="8448" width="11.5546875" style="21"/>
    <col min="8449" max="8452" width="30.6640625" style="21" customWidth="1"/>
    <col min="8453" max="8459" width="20.6640625" style="21" customWidth="1"/>
    <col min="8460" max="8704" width="11.5546875" style="21"/>
    <col min="8705" max="8708" width="30.6640625" style="21" customWidth="1"/>
    <col min="8709" max="8715" width="20.6640625" style="21" customWidth="1"/>
    <col min="8716" max="8960" width="11.5546875" style="21"/>
    <col min="8961" max="8964" width="30.6640625" style="21" customWidth="1"/>
    <col min="8965" max="8971" width="20.6640625" style="21" customWidth="1"/>
    <col min="8972" max="9216" width="11.5546875" style="21"/>
    <col min="9217" max="9220" width="30.6640625" style="21" customWidth="1"/>
    <col min="9221" max="9227" width="20.6640625" style="21" customWidth="1"/>
    <col min="9228" max="9472" width="11.5546875" style="21"/>
    <col min="9473" max="9476" width="30.6640625" style="21" customWidth="1"/>
    <col min="9477" max="9483" width="20.6640625" style="21" customWidth="1"/>
    <col min="9484" max="9728" width="11.5546875" style="21"/>
    <col min="9729" max="9732" width="30.6640625" style="21" customWidth="1"/>
    <col min="9733" max="9739" width="20.6640625" style="21" customWidth="1"/>
    <col min="9740" max="9984" width="11.5546875" style="21"/>
    <col min="9985" max="9988" width="30.6640625" style="21" customWidth="1"/>
    <col min="9989" max="9995" width="20.6640625" style="21" customWidth="1"/>
    <col min="9996" max="10240" width="11.5546875" style="21"/>
    <col min="10241" max="10244" width="30.6640625" style="21" customWidth="1"/>
    <col min="10245" max="10251" width="20.6640625" style="21" customWidth="1"/>
    <col min="10252" max="10496" width="11.5546875" style="21"/>
    <col min="10497" max="10500" width="30.6640625" style="21" customWidth="1"/>
    <col min="10501" max="10507" width="20.6640625" style="21" customWidth="1"/>
    <col min="10508" max="10752" width="11.5546875" style="21"/>
    <col min="10753" max="10756" width="30.6640625" style="21" customWidth="1"/>
    <col min="10757" max="10763" width="20.6640625" style="21" customWidth="1"/>
    <col min="10764" max="11008" width="11.5546875" style="21"/>
    <col min="11009" max="11012" width="30.6640625" style="21" customWidth="1"/>
    <col min="11013" max="11019" width="20.6640625" style="21" customWidth="1"/>
    <col min="11020" max="11264" width="11.5546875" style="21"/>
    <col min="11265" max="11268" width="30.6640625" style="21" customWidth="1"/>
    <col min="11269" max="11275" width="20.6640625" style="21" customWidth="1"/>
    <col min="11276" max="11520" width="11.5546875" style="21"/>
    <col min="11521" max="11524" width="30.6640625" style="21" customWidth="1"/>
    <col min="11525" max="11531" width="20.6640625" style="21" customWidth="1"/>
    <col min="11532" max="11776" width="11.5546875" style="21"/>
    <col min="11777" max="11780" width="30.6640625" style="21" customWidth="1"/>
    <col min="11781" max="11787" width="20.6640625" style="21" customWidth="1"/>
    <col min="11788" max="12032" width="11.5546875" style="21"/>
    <col min="12033" max="12036" width="30.6640625" style="21" customWidth="1"/>
    <col min="12037" max="12043" width="20.6640625" style="21" customWidth="1"/>
    <col min="12044" max="12288" width="11.5546875" style="21"/>
    <col min="12289" max="12292" width="30.6640625" style="21" customWidth="1"/>
    <col min="12293" max="12299" width="20.6640625" style="21" customWidth="1"/>
    <col min="12300" max="12544" width="11.5546875" style="21"/>
    <col min="12545" max="12548" width="30.6640625" style="21" customWidth="1"/>
    <col min="12549" max="12555" width="20.6640625" style="21" customWidth="1"/>
    <col min="12556" max="12800" width="11.5546875" style="21"/>
    <col min="12801" max="12804" width="30.6640625" style="21" customWidth="1"/>
    <col min="12805" max="12811" width="20.6640625" style="21" customWidth="1"/>
    <col min="12812" max="13056" width="11.5546875" style="21"/>
    <col min="13057" max="13060" width="30.6640625" style="21" customWidth="1"/>
    <col min="13061" max="13067" width="20.6640625" style="21" customWidth="1"/>
    <col min="13068" max="13312" width="11.5546875" style="21"/>
    <col min="13313" max="13316" width="30.6640625" style="21" customWidth="1"/>
    <col min="13317" max="13323" width="20.6640625" style="21" customWidth="1"/>
    <col min="13324" max="13568" width="11.5546875" style="21"/>
    <col min="13569" max="13572" width="30.6640625" style="21" customWidth="1"/>
    <col min="13573" max="13579" width="20.6640625" style="21" customWidth="1"/>
    <col min="13580" max="13824" width="11.5546875" style="21"/>
    <col min="13825" max="13828" width="30.6640625" style="21" customWidth="1"/>
    <col min="13829" max="13835" width="20.6640625" style="21" customWidth="1"/>
    <col min="13836" max="14080" width="11.5546875" style="21"/>
    <col min="14081" max="14084" width="30.6640625" style="21" customWidth="1"/>
    <col min="14085" max="14091" width="20.6640625" style="21" customWidth="1"/>
    <col min="14092" max="14336" width="11.5546875" style="21"/>
    <col min="14337" max="14340" width="30.6640625" style="21" customWidth="1"/>
    <col min="14341" max="14347" width="20.6640625" style="21" customWidth="1"/>
    <col min="14348" max="14592" width="11.5546875" style="21"/>
    <col min="14593" max="14596" width="30.6640625" style="21" customWidth="1"/>
    <col min="14597" max="14603" width="20.6640625" style="21" customWidth="1"/>
    <col min="14604" max="14848" width="11.5546875" style="21"/>
    <col min="14849" max="14852" width="30.6640625" style="21" customWidth="1"/>
    <col min="14853" max="14859" width="20.6640625" style="21" customWidth="1"/>
    <col min="14860" max="15104" width="11.5546875" style="21"/>
    <col min="15105" max="15108" width="30.6640625" style="21" customWidth="1"/>
    <col min="15109" max="15115" width="20.6640625" style="21" customWidth="1"/>
    <col min="15116" max="15360" width="11.5546875" style="21"/>
    <col min="15361" max="15364" width="30.6640625" style="21" customWidth="1"/>
    <col min="15365" max="15371" width="20.6640625" style="21" customWidth="1"/>
    <col min="15372" max="15616" width="11.5546875" style="21"/>
    <col min="15617" max="15620" width="30.6640625" style="21" customWidth="1"/>
    <col min="15621" max="15627" width="20.6640625" style="21" customWidth="1"/>
    <col min="15628" max="15872" width="11.5546875" style="21"/>
    <col min="15873" max="15876" width="30.6640625" style="21" customWidth="1"/>
    <col min="15877" max="15883" width="20.6640625" style="21" customWidth="1"/>
    <col min="15884" max="16128" width="11.5546875" style="21"/>
    <col min="16129" max="16132" width="30.6640625" style="21" customWidth="1"/>
    <col min="16133" max="16139" width="20.6640625" style="21" customWidth="1"/>
    <col min="16140" max="16384" width="11.554687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280</v>
      </c>
      <c r="B2" s="41"/>
      <c r="C2" s="28"/>
      <c r="D2" s="28"/>
      <c r="E2" s="28"/>
      <c r="F2" s="28"/>
      <c r="G2" s="28"/>
      <c r="H2" s="28"/>
      <c r="I2" s="28"/>
      <c r="J2" s="28"/>
      <c r="K2" s="29"/>
    </row>
    <row r="3" spans="1:11" ht="30" customHeight="1" x14ac:dyDescent="0.3">
      <c r="A3" s="38" t="s">
        <v>0</v>
      </c>
      <c r="B3" s="33" t="s">
        <v>18</v>
      </c>
      <c r="C3" s="89" t="s">
        <v>184</v>
      </c>
      <c r="D3" s="89"/>
      <c r="E3" s="34" t="s">
        <v>185</v>
      </c>
      <c r="F3" s="34" t="s">
        <v>186</v>
      </c>
      <c r="G3" s="34" t="s">
        <v>187</v>
      </c>
      <c r="H3" s="34" t="s">
        <v>188</v>
      </c>
      <c r="I3" s="34" t="s">
        <v>189</v>
      </c>
      <c r="J3" s="34" t="s">
        <v>16</v>
      </c>
      <c r="K3" s="35" t="s">
        <v>190</v>
      </c>
    </row>
    <row r="4" spans="1:11" ht="40.200000000000003" customHeight="1" x14ac:dyDescent="0.3">
      <c r="A4" s="47" t="s">
        <v>49</v>
      </c>
      <c r="B4" s="44" t="s">
        <v>37</v>
      </c>
      <c r="C4" s="90" t="s">
        <v>164</v>
      </c>
      <c r="D4" s="90"/>
      <c r="E4" s="46" t="s">
        <v>27</v>
      </c>
      <c r="F4" s="46" t="s">
        <v>1</v>
      </c>
      <c r="G4" s="46" t="s">
        <v>258</v>
      </c>
      <c r="H4" s="44" t="s">
        <v>36</v>
      </c>
      <c r="I4" s="31">
        <v>34.5</v>
      </c>
      <c r="J4" s="44" t="s">
        <v>29</v>
      </c>
      <c r="K4" s="36">
        <v>5</v>
      </c>
    </row>
    <row r="5" spans="1:11" ht="30" customHeight="1" x14ac:dyDescent="0.3">
      <c r="A5" s="91" t="s">
        <v>4</v>
      </c>
      <c r="B5" s="92"/>
      <c r="C5" s="92"/>
      <c r="D5" s="92"/>
      <c r="E5" s="92" t="s">
        <v>191</v>
      </c>
      <c r="F5" s="92"/>
      <c r="G5" s="92"/>
      <c r="H5" s="92"/>
      <c r="I5" s="92"/>
      <c r="J5" s="92"/>
      <c r="K5" s="93"/>
    </row>
    <row r="6" spans="1:11" ht="100.2" customHeight="1" x14ac:dyDescent="0.3">
      <c r="A6" s="108" t="s">
        <v>163</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324</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288</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4912</v>
      </c>
      <c r="B14" s="97"/>
      <c r="C14" s="97"/>
      <c r="D14" s="97"/>
      <c r="E14" s="97"/>
      <c r="F14" s="97"/>
      <c r="G14" s="97"/>
      <c r="H14" s="97"/>
      <c r="I14" s="97"/>
      <c r="J14" s="97"/>
      <c r="K14" s="98"/>
    </row>
    <row r="15" spans="1:11" ht="30" customHeight="1" x14ac:dyDescent="0.3">
      <c r="A15" s="91" t="s">
        <v>194</v>
      </c>
      <c r="B15" s="32" t="s">
        <v>195</v>
      </c>
      <c r="C15" s="30" t="s">
        <v>196</v>
      </c>
      <c r="D15" s="30" t="s">
        <v>197</v>
      </c>
      <c r="E15" s="97"/>
      <c r="F15" s="97"/>
      <c r="G15" s="97"/>
      <c r="H15" s="97"/>
      <c r="I15" s="97"/>
      <c r="J15" s="97"/>
      <c r="K15" s="98"/>
    </row>
    <row r="16" spans="1:11" ht="30" customHeight="1" x14ac:dyDescent="0.3">
      <c r="A16" s="91"/>
      <c r="B16" s="31">
        <v>1</v>
      </c>
      <c r="C16" s="73">
        <v>46815</v>
      </c>
      <c r="D16" s="73">
        <v>46846</v>
      </c>
      <c r="E16" s="97"/>
      <c r="F16" s="97"/>
      <c r="G16" s="97"/>
      <c r="H16" s="97"/>
      <c r="I16" s="97"/>
      <c r="J16" s="97"/>
      <c r="K16" s="98"/>
    </row>
    <row r="17" spans="1:11" ht="30" customHeight="1" x14ac:dyDescent="0.3">
      <c r="A17" s="91" t="s">
        <v>198</v>
      </c>
      <c r="B17" s="106">
        <v>187497.43002</v>
      </c>
      <c r="C17" s="92" t="s">
        <v>199</v>
      </c>
      <c r="D17" s="97"/>
      <c r="E17" s="30">
        <v>2025</v>
      </c>
      <c r="F17" s="30">
        <v>2026</v>
      </c>
      <c r="G17" s="30">
        <v>2027</v>
      </c>
      <c r="H17" s="30">
        <v>2028</v>
      </c>
      <c r="I17" s="30">
        <v>2029</v>
      </c>
      <c r="J17" s="30">
        <v>2030</v>
      </c>
      <c r="K17" s="37">
        <v>2031</v>
      </c>
    </row>
    <row r="18" spans="1:11" ht="30" customHeight="1" x14ac:dyDescent="0.3">
      <c r="A18" s="91"/>
      <c r="B18" s="106"/>
      <c r="C18" s="92"/>
      <c r="D18" s="97"/>
      <c r="E18" s="31"/>
      <c r="F18" s="31"/>
      <c r="G18" s="31"/>
      <c r="H18" s="31"/>
      <c r="I18" s="31"/>
      <c r="J18" s="31"/>
      <c r="K18" s="36"/>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5:A16"/>
    <mergeCell ref="A17:A18"/>
    <mergeCell ref="B17:B18"/>
    <mergeCell ref="C17:C18"/>
    <mergeCell ref="D17:D18"/>
    <mergeCell ref="A13:D13"/>
    <mergeCell ref="C3:D3"/>
    <mergeCell ref="C4:D4"/>
    <mergeCell ref="A5:D5"/>
    <mergeCell ref="E5:K5"/>
    <mergeCell ref="A6:D6"/>
    <mergeCell ref="E6:K16"/>
    <mergeCell ref="A7:D7"/>
    <mergeCell ref="A8:D8"/>
    <mergeCell ref="A9:D9"/>
    <mergeCell ref="A10:D10"/>
    <mergeCell ref="A11:D11"/>
    <mergeCell ref="A12:D12"/>
    <mergeCell ref="A14:D14"/>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281</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167</v>
      </c>
      <c r="C4" s="90" t="s">
        <v>168</v>
      </c>
      <c r="D4" s="90"/>
      <c r="E4" s="46" t="s">
        <v>27</v>
      </c>
      <c r="F4" s="46" t="s">
        <v>1</v>
      </c>
      <c r="G4" s="46" t="s">
        <v>258</v>
      </c>
      <c r="H4" s="44" t="s">
        <v>166</v>
      </c>
      <c r="I4" s="44">
        <v>34.5</v>
      </c>
      <c r="J4" s="44" t="s">
        <v>29</v>
      </c>
      <c r="K4" s="48">
        <v>10</v>
      </c>
    </row>
    <row r="5" spans="1:11" ht="30" customHeight="1" x14ac:dyDescent="0.3">
      <c r="A5" s="91" t="s">
        <v>4</v>
      </c>
      <c r="B5" s="92"/>
      <c r="C5" s="92"/>
      <c r="D5" s="92"/>
      <c r="E5" s="92" t="s">
        <v>191</v>
      </c>
      <c r="F5" s="92"/>
      <c r="G5" s="92"/>
      <c r="H5" s="92"/>
      <c r="I5" s="92"/>
      <c r="J5" s="92"/>
      <c r="K5" s="93"/>
    </row>
    <row r="6" spans="1:11" ht="100.2" customHeight="1" x14ac:dyDescent="0.3">
      <c r="A6" s="108" t="s">
        <v>165</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325</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291</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7309</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44"/>
      <c r="D16" s="44"/>
      <c r="E16" s="97"/>
      <c r="F16" s="97"/>
      <c r="G16" s="97"/>
      <c r="H16" s="97"/>
      <c r="I16" s="97"/>
      <c r="J16" s="97"/>
      <c r="K16" s="98"/>
    </row>
    <row r="17" spans="1:11" ht="30" customHeight="1" x14ac:dyDescent="0.3">
      <c r="A17" s="91" t="s">
        <v>198</v>
      </c>
      <c r="B17" s="106">
        <v>34301.030019999998</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K20"/>
  <sheetViews>
    <sheetView showGridLines="0" view="pageBreakPreview" zoomScale="60" zoomScaleNormal="60" workbookViewId="0">
      <selection activeCell="E5" sqref="E5:K5"/>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282</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76</v>
      </c>
      <c r="C4" s="90" t="s">
        <v>125</v>
      </c>
      <c r="D4" s="90"/>
      <c r="E4" s="46" t="s">
        <v>27</v>
      </c>
      <c r="F4" s="46" t="s">
        <v>1</v>
      </c>
      <c r="G4" s="46" t="s">
        <v>258</v>
      </c>
      <c r="H4" s="44" t="s">
        <v>124</v>
      </c>
      <c r="I4" s="44">
        <v>34.5</v>
      </c>
      <c r="J4" s="44" t="s">
        <v>29</v>
      </c>
      <c r="K4" s="48">
        <v>5</v>
      </c>
    </row>
    <row r="5" spans="1:11" ht="30" customHeight="1" x14ac:dyDescent="0.3">
      <c r="A5" s="91" t="s">
        <v>4</v>
      </c>
      <c r="B5" s="92"/>
      <c r="C5" s="92"/>
      <c r="D5" s="92"/>
      <c r="E5" s="92" t="s">
        <v>191</v>
      </c>
      <c r="F5" s="92"/>
      <c r="G5" s="92"/>
      <c r="H5" s="92"/>
      <c r="I5" s="92"/>
      <c r="J5" s="92"/>
      <c r="K5" s="93"/>
    </row>
    <row r="6" spans="1:11" ht="100.2" customHeight="1" x14ac:dyDescent="0.3">
      <c r="A6" s="108" t="s">
        <v>169</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326</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289</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3719</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46815</v>
      </c>
      <c r="D16" s="73">
        <v>46846</v>
      </c>
      <c r="E16" s="97"/>
      <c r="F16" s="97"/>
      <c r="G16" s="97"/>
      <c r="H16" s="97"/>
      <c r="I16" s="97"/>
      <c r="J16" s="97"/>
      <c r="K16" s="98"/>
    </row>
    <row r="17" spans="1:11" ht="30" customHeight="1" x14ac:dyDescent="0.3">
      <c r="A17" s="91" t="s">
        <v>198</v>
      </c>
      <c r="B17" s="106">
        <v>186221.74002</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283</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172</v>
      </c>
      <c r="C4" s="90" t="s">
        <v>173</v>
      </c>
      <c r="D4" s="90"/>
      <c r="E4" s="46" t="s">
        <v>27</v>
      </c>
      <c r="F4" s="46" t="s">
        <v>1</v>
      </c>
      <c r="G4" s="46" t="s">
        <v>258</v>
      </c>
      <c r="H4" s="44" t="s">
        <v>171</v>
      </c>
      <c r="I4" s="44">
        <v>34.5</v>
      </c>
      <c r="J4" s="44" t="s">
        <v>29</v>
      </c>
      <c r="K4" s="48">
        <v>25</v>
      </c>
    </row>
    <row r="5" spans="1:11" ht="30" customHeight="1" x14ac:dyDescent="0.3">
      <c r="A5" s="91" t="s">
        <v>4</v>
      </c>
      <c r="B5" s="92"/>
      <c r="C5" s="92"/>
      <c r="D5" s="92"/>
      <c r="E5" s="92" t="s">
        <v>191</v>
      </c>
      <c r="F5" s="92"/>
      <c r="G5" s="92"/>
      <c r="H5" s="92"/>
      <c r="I5" s="92"/>
      <c r="J5" s="92"/>
      <c r="K5" s="93"/>
    </row>
    <row r="6" spans="1:11" ht="100.2" customHeight="1" x14ac:dyDescent="0.3">
      <c r="A6" s="108" t="s">
        <v>170</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297</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94" t="s">
        <v>292</v>
      </c>
      <c r="B12" s="95"/>
      <c r="C12" s="95"/>
      <c r="D12" s="96"/>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9751</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46815</v>
      </c>
      <c r="D16" s="73">
        <v>46846</v>
      </c>
      <c r="E16" s="97"/>
      <c r="F16" s="97"/>
      <c r="G16" s="97"/>
      <c r="H16" s="97"/>
      <c r="I16" s="97"/>
      <c r="J16" s="97"/>
      <c r="K16" s="98"/>
    </row>
    <row r="17" spans="1:11" ht="30" customHeight="1" x14ac:dyDescent="0.3">
      <c r="A17" s="91" t="s">
        <v>198</v>
      </c>
      <c r="B17" s="106">
        <v>118368.72001999999</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284</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172</v>
      </c>
      <c r="C4" s="90" t="s">
        <v>176</v>
      </c>
      <c r="D4" s="90"/>
      <c r="E4" s="46" t="s">
        <v>27</v>
      </c>
      <c r="F4" s="46" t="s">
        <v>1</v>
      </c>
      <c r="G4" s="46" t="s">
        <v>258</v>
      </c>
      <c r="H4" s="44" t="s">
        <v>175</v>
      </c>
      <c r="I4" s="44">
        <v>34.5</v>
      </c>
      <c r="J4" s="44" t="s">
        <v>29</v>
      </c>
      <c r="K4" s="48">
        <v>10</v>
      </c>
    </row>
    <row r="5" spans="1:11" ht="30" customHeight="1" x14ac:dyDescent="0.3">
      <c r="A5" s="91" t="s">
        <v>4</v>
      </c>
      <c r="B5" s="92"/>
      <c r="C5" s="92"/>
      <c r="D5" s="92"/>
      <c r="E5" s="92" t="s">
        <v>191</v>
      </c>
      <c r="F5" s="92"/>
      <c r="G5" s="92"/>
      <c r="H5" s="92"/>
      <c r="I5" s="92"/>
      <c r="J5" s="92"/>
      <c r="K5" s="93"/>
    </row>
    <row r="6" spans="1:11" ht="100.2" customHeight="1" x14ac:dyDescent="0.3">
      <c r="A6" s="108" t="s">
        <v>174</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327</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108" t="s">
        <v>292</v>
      </c>
      <c r="B12" s="97"/>
      <c r="C12" s="97"/>
      <c r="D12" s="97"/>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9751</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44"/>
      <c r="D16" s="44"/>
      <c r="E16" s="97"/>
      <c r="F16" s="97"/>
      <c r="G16" s="97"/>
      <c r="H16" s="97"/>
      <c r="I16" s="97"/>
      <c r="J16" s="97"/>
      <c r="K16" s="98"/>
    </row>
    <row r="17" spans="1:11" ht="30" customHeight="1" x14ac:dyDescent="0.3">
      <c r="A17" s="91" t="s">
        <v>198</v>
      </c>
      <c r="B17" s="106">
        <v>34301.030019999998</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K20"/>
  <sheetViews>
    <sheetView showGridLines="0" view="pageBreakPreview" zoomScale="60" zoomScaleNormal="60" workbookViewId="0">
      <selection activeCell="A2" sqref="A2"/>
    </sheetView>
  </sheetViews>
  <sheetFormatPr baseColWidth="10" defaultRowHeight="15.6" x14ac:dyDescent="0.3"/>
  <cols>
    <col min="1"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201</v>
      </c>
      <c r="B1" s="40"/>
      <c r="C1" s="26"/>
      <c r="D1" s="26"/>
      <c r="E1" s="26"/>
      <c r="F1" s="26"/>
      <c r="G1" s="26"/>
      <c r="H1" s="26"/>
      <c r="I1" s="26"/>
      <c r="J1" s="26"/>
      <c r="K1" s="27"/>
    </row>
    <row r="2" spans="1:11" ht="79.95" customHeight="1" thickBot="1" x14ac:dyDescent="0.35">
      <c r="A2" s="39" t="s">
        <v>285</v>
      </c>
      <c r="B2" s="41"/>
      <c r="C2" s="28"/>
      <c r="D2" s="28"/>
      <c r="E2" s="28"/>
      <c r="F2" s="28"/>
      <c r="G2" s="28"/>
      <c r="H2" s="28"/>
      <c r="I2" s="28"/>
      <c r="J2" s="28"/>
      <c r="K2" s="29"/>
    </row>
    <row r="3" spans="1:11" ht="30" customHeight="1" x14ac:dyDescent="0.3">
      <c r="A3" s="38" t="s">
        <v>0</v>
      </c>
      <c r="B3" s="33" t="s">
        <v>18</v>
      </c>
      <c r="C3" s="89" t="s">
        <v>184</v>
      </c>
      <c r="D3" s="89"/>
      <c r="E3" s="45" t="s">
        <v>185</v>
      </c>
      <c r="F3" s="45" t="s">
        <v>186</v>
      </c>
      <c r="G3" s="45" t="s">
        <v>187</v>
      </c>
      <c r="H3" s="45" t="s">
        <v>188</v>
      </c>
      <c r="I3" s="45" t="s">
        <v>189</v>
      </c>
      <c r="J3" s="45" t="s">
        <v>16</v>
      </c>
      <c r="K3" s="35" t="s">
        <v>190</v>
      </c>
    </row>
    <row r="4" spans="1:11" ht="40.200000000000003" customHeight="1" x14ac:dyDescent="0.3">
      <c r="A4" s="47" t="s">
        <v>49</v>
      </c>
      <c r="B4" s="44" t="s">
        <v>180</v>
      </c>
      <c r="C4" s="90" t="s">
        <v>181</v>
      </c>
      <c r="D4" s="90"/>
      <c r="E4" s="46" t="s">
        <v>27</v>
      </c>
      <c r="F4" s="46" t="s">
        <v>1</v>
      </c>
      <c r="G4" s="46" t="s">
        <v>258</v>
      </c>
      <c r="H4" s="44" t="s">
        <v>179</v>
      </c>
      <c r="I4" s="44">
        <v>34.5</v>
      </c>
      <c r="J4" s="44" t="s">
        <v>29</v>
      </c>
      <c r="K4" s="48">
        <v>5</v>
      </c>
    </row>
    <row r="5" spans="1:11" ht="30" customHeight="1" x14ac:dyDescent="0.3">
      <c r="A5" s="91" t="s">
        <v>4</v>
      </c>
      <c r="B5" s="92"/>
      <c r="C5" s="92"/>
      <c r="D5" s="92"/>
      <c r="E5" s="92" t="s">
        <v>191</v>
      </c>
      <c r="F5" s="92"/>
      <c r="G5" s="92"/>
      <c r="H5" s="92"/>
      <c r="I5" s="92"/>
      <c r="J5" s="92"/>
      <c r="K5" s="93"/>
    </row>
    <row r="6" spans="1:11" ht="100.2" customHeight="1" x14ac:dyDescent="0.3">
      <c r="A6" s="108" t="s">
        <v>177</v>
      </c>
      <c r="B6" s="97"/>
      <c r="C6" s="97"/>
      <c r="D6" s="97"/>
      <c r="E6" s="97"/>
      <c r="F6" s="97"/>
      <c r="G6" s="97"/>
      <c r="H6" s="97"/>
      <c r="I6" s="97"/>
      <c r="J6" s="97"/>
      <c r="K6" s="98"/>
    </row>
    <row r="7" spans="1:11" ht="30" customHeight="1" x14ac:dyDescent="0.3">
      <c r="A7" s="91" t="s">
        <v>5</v>
      </c>
      <c r="B7" s="92"/>
      <c r="C7" s="92"/>
      <c r="D7" s="92"/>
      <c r="E7" s="97"/>
      <c r="F7" s="97"/>
      <c r="G7" s="97"/>
      <c r="H7" s="97"/>
      <c r="I7" s="97"/>
      <c r="J7" s="97"/>
      <c r="K7" s="98"/>
    </row>
    <row r="8" spans="1:11" ht="100.2" customHeight="1" x14ac:dyDescent="0.3">
      <c r="A8" s="108" t="s">
        <v>133</v>
      </c>
      <c r="B8" s="97"/>
      <c r="C8" s="97"/>
      <c r="D8" s="97"/>
      <c r="E8" s="97"/>
      <c r="F8" s="97"/>
      <c r="G8" s="97"/>
      <c r="H8" s="97"/>
      <c r="I8" s="97"/>
      <c r="J8" s="97"/>
      <c r="K8" s="98"/>
    </row>
    <row r="9" spans="1:11" ht="30" customHeight="1" x14ac:dyDescent="0.3">
      <c r="A9" s="91" t="s">
        <v>6</v>
      </c>
      <c r="B9" s="92"/>
      <c r="C9" s="92"/>
      <c r="D9" s="92"/>
      <c r="E9" s="97"/>
      <c r="F9" s="97"/>
      <c r="G9" s="97"/>
      <c r="H9" s="97"/>
      <c r="I9" s="97"/>
      <c r="J9" s="97"/>
      <c r="K9" s="98"/>
    </row>
    <row r="10" spans="1:11" ht="199.95" customHeight="1" x14ac:dyDescent="0.3">
      <c r="A10" s="99" t="s">
        <v>134</v>
      </c>
      <c r="B10" s="90"/>
      <c r="C10" s="90"/>
      <c r="D10" s="90"/>
      <c r="E10" s="97"/>
      <c r="F10" s="97"/>
      <c r="G10" s="97"/>
      <c r="H10" s="97"/>
      <c r="I10" s="97"/>
      <c r="J10" s="97"/>
      <c r="K10" s="98"/>
    </row>
    <row r="11" spans="1:11" ht="30" customHeight="1" x14ac:dyDescent="0.3">
      <c r="A11" s="91" t="s">
        <v>192</v>
      </c>
      <c r="B11" s="92"/>
      <c r="C11" s="92"/>
      <c r="D11" s="92"/>
      <c r="E11" s="97"/>
      <c r="F11" s="97"/>
      <c r="G11" s="97"/>
      <c r="H11" s="97"/>
      <c r="I11" s="97"/>
      <c r="J11" s="97"/>
      <c r="K11" s="98"/>
    </row>
    <row r="12" spans="1:11" ht="150" customHeight="1" x14ac:dyDescent="0.3">
      <c r="A12" s="108" t="s">
        <v>178</v>
      </c>
      <c r="B12" s="97"/>
      <c r="C12" s="97"/>
      <c r="D12" s="97"/>
      <c r="E12" s="97"/>
      <c r="F12" s="97"/>
      <c r="G12" s="97"/>
      <c r="H12" s="97"/>
      <c r="I12" s="97"/>
      <c r="J12" s="97"/>
      <c r="K12" s="98"/>
    </row>
    <row r="13" spans="1:11" ht="30" customHeight="1" x14ac:dyDescent="0.3">
      <c r="A13" s="91" t="s">
        <v>193</v>
      </c>
      <c r="B13" s="92"/>
      <c r="C13" s="92"/>
      <c r="D13" s="92"/>
      <c r="E13" s="97"/>
      <c r="F13" s="97"/>
      <c r="G13" s="97"/>
      <c r="H13" s="97"/>
      <c r="I13" s="97"/>
      <c r="J13" s="97"/>
      <c r="K13" s="98"/>
    </row>
    <row r="14" spans="1:11" ht="19.95" customHeight="1" x14ac:dyDescent="0.3">
      <c r="A14" s="103">
        <v>10034</v>
      </c>
      <c r="B14" s="97"/>
      <c r="C14" s="97"/>
      <c r="D14" s="97"/>
      <c r="E14" s="97"/>
      <c r="F14" s="97"/>
      <c r="G14" s="97"/>
      <c r="H14" s="97"/>
      <c r="I14" s="97"/>
      <c r="J14" s="97"/>
      <c r="K14" s="98"/>
    </row>
    <row r="15" spans="1:11" ht="30" customHeight="1" x14ac:dyDescent="0.3">
      <c r="A15" s="91" t="s">
        <v>194</v>
      </c>
      <c r="B15" s="32" t="s">
        <v>195</v>
      </c>
      <c r="C15" s="42" t="s">
        <v>196</v>
      </c>
      <c r="D15" s="42" t="s">
        <v>197</v>
      </c>
      <c r="E15" s="97"/>
      <c r="F15" s="97"/>
      <c r="G15" s="97"/>
      <c r="H15" s="97"/>
      <c r="I15" s="97"/>
      <c r="J15" s="97"/>
      <c r="K15" s="98"/>
    </row>
    <row r="16" spans="1:11" ht="30" customHeight="1" x14ac:dyDescent="0.3">
      <c r="A16" s="91"/>
      <c r="B16" s="44">
        <v>1</v>
      </c>
      <c r="C16" s="73">
        <v>46815</v>
      </c>
      <c r="D16" s="73">
        <v>46846</v>
      </c>
      <c r="E16" s="97"/>
      <c r="F16" s="97"/>
      <c r="G16" s="97"/>
      <c r="H16" s="97"/>
      <c r="I16" s="97"/>
      <c r="J16" s="97"/>
      <c r="K16" s="98"/>
    </row>
    <row r="17" spans="1:11" ht="30" customHeight="1" x14ac:dyDescent="0.3">
      <c r="A17" s="91" t="s">
        <v>198</v>
      </c>
      <c r="B17" s="106">
        <v>24371.05</v>
      </c>
      <c r="C17" s="92" t="s">
        <v>199</v>
      </c>
      <c r="D17" s="97"/>
      <c r="E17" s="42">
        <v>2025</v>
      </c>
      <c r="F17" s="42">
        <v>2026</v>
      </c>
      <c r="G17" s="42">
        <v>2027</v>
      </c>
      <c r="H17" s="42">
        <v>2028</v>
      </c>
      <c r="I17" s="42">
        <v>2029</v>
      </c>
      <c r="J17" s="42">
        <v>2030</v>
      </c>
      <c r="K17" s="43">
        <v>2031</v>
      </c>
    </row>
    <row r="18" spans="1:11" ht="30" customHeight="1" x14ac:dyDescent="0.3">
      <c r="A18" s="91"/>
      <c r="B18" s="106"/>
      <c r="C18" s="92"/>
      <c r="D18" s="97"/>
      <c r="E18" s="44"/>
      <c r="F18" s="44"/>
      <c r="G18" s="44"/>
      <c r="H18" s="44"/>
      <c r="I18" s="44"/>
      <c r="J18" s="44"/>
      <c r="K18" s="48"/>
    </row>
    <row r="19" spans="1:11" x14ac:dyDescent="0.3">
      <c r="A19" s="91" t="s">
        <v>200</v>
      </c>
      <c r="B19" s="92"/>
      <c r="C19" s="92"/>
      <c r="D19" s="92"/>
      <c r="E19" s="92"/>
      <c r="F19" s="92"/>
      <c r="G19" s="92"/>
      <c r="H19" s="92"/>
      <c r="I19" s="92"/>
      <c r="J19" s="92"/>
      <c r="K19" s="93"/>
    </row>
    <row r="20" spans="1:11" ht="100.2" customHeight="1" thickBot="1" x14ac:dyDescent="0.35">
      <c r="A20" s="109"/>
      <c r="B20" s="110"/>
      <c r="C20" s="110"/>
      <c r="D20" s="110"/>
      <c r="E20" s="110"/>
      <c r="F20" s="110"/>
      <c r="G20" s="110"/>
      <c r="H20" s="110"/>
      <c r="I20" s="110"/>
      <c r="J20" s="110"/>
      <c r="K20" s="11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4:Y51"/>
  <sheetViews>
    <sheetView showGridLines="0" topLeftCell="A10" zoomScale="55" zoomScaleNormal="55" workbookViewId="0">
      <selection activeCell="S37" sqref="S37:S41"/>
    </sheetView>
  </sheetViews>
  <sheetFormatPr baseColWidth="10" defaultColWidth="11.44140625" defaultRowHeight="14.4" x14ac:dyDescent="0.3"/>
  <cols>
    <col min="1" max="1" width="23.88671875" style="52" customWidth="1"/>
    <col min="2" max="2" width="43.5546875" style="52" customWidth="1"/>
    <col min="3" max="3" width="1.33203125" style="49" customWidth="1"/>
    <col min="4" max="4" width="18.6640625" style="52" customWidth="1"/>
    <col min="5" max="5" width="20.6640625" style="52" customWidth="1"/>
    <col min="6" max="6" width="1" style="49" customWidth="1"/>
    <col min="7" max="7" width="18.6640625" style="52" customWidth="1"/>
    <col min="8" max="8" width="20.6640625" style="52" customWidth="1"/>
    <col min="9" max="9" width="0.88671875" style="49" customWidth="1"/>
    <col min="10" max="10" width="18.6640625" style="52" customWidth="1"/>
    <col min="11" max="11" width="20.6640625" style="52" customWidth="1"/>
    <col min="12" max="12" width="1" style="49" customWidth="1"/>
    <col min="13" max="13" width="18.6640625" style="52" customWidth="1"/>
    <col min="14" max="14" width="20.6640625" style="52" customWidth="1"/>
    <col min="15" max="15" width="1" style="49" customWidth="1"/>
    <col min="16" max="16" width="18.6640625" style="52" customWidth="1"/>
    <col min="17" max="17" width="20.6640625" style="52" customWidth="1"/>
    <col min="18" max="18" width="1.109375" style="49" customWidth="1"/>
    <col min="19" max="19" width="34.109375" style="52" customWidth="1"/>
    <col min="20" max="21" width="11.44140625" style="49"/>
    <col min="22" max="22" width="11.44140625" style="52"/>
    <col min="23" max="23" width="30.88671875" style="52" customWidth="1"/>
    <col min="24" max="24" width="11.44140625" style="52"/>
    <col min="25" max="25" width="22.88671875" style="52" customWidth="1"/>
    <col min="26" max="16384" width="11.44140625" style="52"/>
  </cols>
  <sheetData>
    <row r="4" spans="1:25" s="49" customFormat="1" ht="17.399999999999999" x14ac:dyDescent="0.3">
      <c r="A4" s="67" t="s">
        <v>49</v>
      </c>
      <c r="B4" s="68"/>
      <c r="C4" s="69"/>
      <c r="D4" s="70">
        <v>2</v>
      </c>
      <c r="E4" s="70">
        <v>3</v>
      </c>
      <c r="F4" s="69"/>
      <c r="G4" s="69"/>
      <c r="H4" s="69"/>
      <c r="I4" s="69"/>
      <c r="J4" s="71">
        <v>6</v>
      </c>
      <c r="K4" s="71">
        <v>7</v>
      </c>
      <c r="L4" s="69"/>
      <c r="M4" s="71">
        <v>8</v>
      </c>
      <c r="N4" s="71">
        <v>9</v>
      </c>
      <c r="O4" s="69"/>
      <c r="P4" s="70">
        <v>10</v>
      </c>
      <c r="Q4" s="70">
        <v>11</v>
      </c>
      <c r="R4" s="69"/>
      <c r="S4" s="69"/>
      <c r="T4" s="69"/>
      <c r="V4" s="52"/>
      <c r="W4" s="52"/>
      <c r="X4" s="52"/>
      <c r="Y4" s="52"/>
    </row>
    <row r="6" spans="1:25" s="49" customFormat="1" x14ac:dyDescent="0.3">
      <c r="B6" s="50"/>
      <c r="V6" s="52"/>
      <c r="W6" s="52"/>
      <c r="X6" s="52"/>
      <c r="Y6" s="52"/>
    </row>
    <row r="7" spans="1:25" s="49" customFormat="1" x14ac:dyDescent="0.3">
      <c r="B7" s="50"/>
      <c r="V7" s="52"/>
      <c r="W7" s="52"/>
      <c r="X7" s="52"/>
      <c r="Y7" s="52"/>
    </row>
    <row r="8" spans="1:25" s="49" customFormat="1" ht="16.8" x14ac:dyDescent="0.3">
      <c r="A8" s="51"/>
      <c r="V8" s="52"/>
      <c r="W8" s="52"/>
      <c r="X8" s="52"/>
      <c r="Y8" s="52"/>
    </row>
    <row r="9" spans="1:25" s="49" customFormat="1" x14ac:dyDescent="0.3">
      <c r="A9" s="52"/>
      <c r="B9" s="50"/>
      <c r="V9" s="52"/>
      <c r="W9" s="52"/>
      <c r="X9" s="52"/>
      <c r="Y9" s="52"/>
    </row>
    <row r="10" spans="1:25" s="49" customFormat="1" x14ac:dyDescent="0.3">
      <c r="A10" s="52"/>
      <c r="B10" s="52"/>
      <c r="V10" s="52"/>
      <c r="W10" s="52"/>
      <c r="X10" s="52"/>
      <c r="Y10" s="52"/>
    </row>
    <row r="11" spans="1:25" s="49" customFormat="1" x14ac:dyDescent="0.3">
      <c r="B11" s="52"/>
      <c r="V11" s="52"/>
      <c r="W11" s="52"/>
      <c r="X11" s="52"/>
      <c r="Y11" s="52"/>
    </row>
    <row r="12" spans="1:25" s="49" customFormat="1" x14ac:dyDescent="0.3">
      <c r="A12" s="53"/>
      <c r="B12" s="54"/>
      <c r="C12" s="53"/>
      <c r="D12" s="53"/>
      <c r="E12" s="53"/>
      <c r="F12" s="53"/>
      <c r="G12" s="53"/>
      <c r="H12" s="53"/>
      <c r="I12" s="53"/>
      <c r="J12" s="53"/>
      <c r="K12" s="53"/>
      <c r="L12" s="53"/>
      <c r="M12" s="53"/>
      <c r="N12" s="53"/>
      <c r="O12" s="53"/>
      <c r="P12" s="53"/>
      <c r="Q12" s="53"/>
      <c r="R12" s="53"/>
      <c r="S12" s="53"/>
      <c r="V12" s="52"/>
      <c r="W12" s="52"/>
      <c r="X12" s="52"/>
      <c r="Y12" s="52"/>
    </row>
    <row r="13" spans="1:25" s="49" customFormat="1" ht="15.6" x14ac:dyDescent="0.3">
      <c r="A13" s="55" t="s">
        <v>223</v>
      </c>
      <c r="B13" s="56" t="s">
        <v>224</v>
      </c>
      <c r="C13" s="53"/>
      <c r="D13" s="136" t="s">
        <v>225</v>
      </c>
      <c r="E13" s="136"/>
      <c r="F13" s="57"/>
      <c r="G13" s="136" t="s">
        <v>226</v>
      </c>
      <c r="H13" s="136"/>
      <c r="I13" s="57"/>
      <c r="J13" s="136" t="s">
        <v>227</v>
      </c>
      <c r="K13" s="136"/>
      <c r="L13" s="57"/>
      <c r="M13" s="136" t="s">
        <v>228</v>
      </c>
      <c r="N13" s="136"/>
      <c r="O13" s="57"/>
      <c r="P13" s="136" t="s">
        <v>229</v>
      </c>
      <c r="Q13" s="136"/>
      <c r="R13" s="56"/>
      <c r="S13" s="132" t="s">
        <v>230</v>
      </c>
      <c r="V13" s="52"/>
      <c r="W13" s="52"/>
      <c r="X13" s="52"/>
      <c r="Y13" s="52"/>
    </row>
    <row r="14" spans="1:25" s="49" customFormat="1" ht="15.6" x14ac:dyDescent="0.3">
      <c r="A14" s="55" t="s">
        <v>231</v>
      </c>
      <c r="B14" s="54"/>
      <c r="C14" s="53"/>
      <c r="D14" s="136"/>
      <c r="E14" s="136"/>
      <c r="F14" s="57"/>
      <c r="G14" s="136"/>
      <c r="H14" s="136"/>
      <c r="I14" s="57"/>
      <c r="J14" s="136"/>
      <c r="K14" s="136"/>
      <c r="L14" s="57"/>
      <c r="M14" s="136"/>
      <c r="N14" s="136"/>
      <c r="O14" s="57"/>
      <c r="P14" s="136"/>
      <c r="Q14" s="136"/>
      <c r="R14" s="56"/>
      <c r="S14" s="132"/>
      <c r="V14" s="52"/>
      <c r="W14" s="52"/>
      <c r="X14" s="52"/>
      <c r="Y14" s="52"/>
    </row>
    <row r="15" spans="1:25" s="49" customFormat="1" x14ac:dyDescent="0.3">
      <c r="A15" s="53"/>
      <c r="B15" s="54"/>
      <c r="C15" s="53"/>
      <c r="D15" s="136"/>
      <c r="E15" s="136"/>
      <c r="F15" s="57"/>
      <c r="G15" s="136"/>
      <c r="H15" s="136"/>
      <c r="I15" s="57"/>
      <c r="J15" s="136"/>
      <c r="K15" s="136"/>
      <c r="L15" s="57"/>
      <c r="M15" s="136"/>
      <c r="N15" s="136"/>
      <c r="O15" s="57"/>
      <c r="P15" s="136"/>
      <c r="Q15" s="136"/>
      <c r="R15" s="56"/>
      <c r="S15" s="132"/>
      <c r="V15" s="52"/>
      <c r="W15" s="52"/>
      <c r="X15" s="52"/>
      <c r="Y15" s="52"/>
    </row>
    <row r="16" spans="1:25" s="49" customFormat="1" x14ac:dyDescent="0.3">
      <c r="A16" s="133" t="s">
        <v>249</v>
      </c>
      <c r="B16" s="134" t="str">
        <f>+A4</f>
        <v>TACHIRA</v>
      </c>
      <c r="C16" s="53"/>
      <c r="D16" s="58" t="s">
        <v>232</v>
      </c>
      <c r="E16" s="58" t="s">
        <v>233</v>
      </c>
      <c r="F16" s="59"/>
      <c r="G16" s="58" t="s">
        <v>232</v>
      </c>
      <c r="H16" s="58" t="s">
        <v>233</v>
      </c>
      <c r="I16" s="59"/>
      <c r="J16" s="58" t="s">
        <v>232</v>
      </c>
      <c r="K16" s="58" t="s">
        <v>233</v>
      </c>
      <c r="L16" s="59"/>
      <c r="M16" s="58" t="s">
        <v>232</v>
      </c>
      <c r="N16" s="58" t="s">
        <v>233</v>
      </c>
      <c r="O16" s="59"/>
      <c r="P16" s="58" t="s">
        <v>232</v>
      </c>
      <c r="Q16" s="58" t="s">
        <v>233</v>
      </c>
      <c r="R16" s="59"/>
      <c r="S16" s="58" t="s">
        <v>230</v>
      </c>
      <c r="V16" s="52"/>
      <c r="W16" s="52"/>
      <c r="X16" s="52"/>
      <c r="Y16" s="52"/>
    </row>
    <row r="17" spans="1:25" s="49" customFormat="1" x14ac:dyDescent="0.3">
      <c r="A17" s="133"/>
      <c r="B17" s="135"/>
      <c r="C17" s="53"/>
      <c r="D17" s="58" t="s">
        <v>234</v>
      </c>
      <c r="E17" s="58" t="s">
        <v>235</v>
      </c>
      <c r="F17" s="59"/>
      <c r="G17" s="58" t="s">
        <v>236</v>
      </c>
      <c r="H17" s="58" t="s">
        <v>235</v>
      </c>
      <c r="I17" s="59"/>
      <c r="J17" s="58" t="s">
        <v>237</v>
      </c>
      <c r="K17" s="58" t="s">
        <v>235</v>
      </c>
      <c r="L17" s="59"/>
      <c r="M17" s="58" t="s">
        <v>238</v>
      </c>
      <c r="N17" s="58" t="s">
        <v>235</v>
      </c>
      <c r="O17" s="59"/>
      <c r="P17" s="58" t="s">
        <v>239</v>
      </c>
      <c r="Q17" s="58" t="s">
        <v>235</v>
      </c>
      <c r="R17" s="59"/>
      <c r="S17" s="58" t="s">
        <v>235</v>
      </c>
      <c r="V17" s="52"/>
      <c r="W17" s="52"/>
      <c r="X17" s="52"/>
      <c r="Y17" s="52"/>
    </row>
    <row r="18" spans="1:25" s="49" customFormat="1" x14ac:dyDescent="0.3">
      <c r="A18" s="53"/>
      <c r="B18" s="53"/>
      <c r="C18" s="53"/>
      <c r="D18" s="53"/>
      <c r="E18" s="53"/>
      <c r="F18" s="53"/>
      <c r="G18" s="53"/>
      <c r="H18" s="53"/>
      <c r="I18" s="53"/>
      <c r="J18" s="53"/>
      <c r="K18" s="53"/>
      <c r="L18" s="53"/>
      <c r="M18" s="53"/>
      <c r="N18" s="53"/>
      <c r="O18" s="53"/>
      <c r="P18" s="53"/>
      <c r="Q18" s="53"/>
      <c r="R18" s="53"/>
      <c r="S18" s="53"/>
      <c r="V18" s="52"/>
      <c r="W18" s="52"/>
      <c r="X18" s="52"/>
      <c r="Y18" s="52"/>
    </row>
    <row r="19" spans="1:25" s="49" customFormat="1" x14ac:dyDescent="0.3">
      <c r="A19" s="127" t="s">
        <v>240</v>
      </c>
      <c r="B19" s="127"/>
      <c r="C19" s="53"/>
      <c r="D19" s="126">
        <v>24</v>
      </c>
      <c r="E19" s="114">
        <v>7.1689603454250026</v>
      </c>
      <c r="F19" s="53"/>
      <c r="G19" s="126">
        <v>3</v>
      </c>
      <c r="H19" s="114">
        <v>2.105</v>
      </c>
      <c r="I19" s="53"/>
      <c r="J19" s="126">
        <v>0</v>
      </c>
      <c r="K19" s="114">
        <v>0</v>
      </c>
      <c r="L19" s="53"/>
      <c r="M19" s="126">
        <v>0</v>
      </c>
      <c r="N19" s="114">
        <v>0</v>
      </c>
      <c r="O19" s="53"/>
      <c r="P19" s="126">
        <v>2</v>
      </c>
      <c r="Q19" s="114">
        <v>2.0095499999999999</v>
      </c>
      <c r="R19" s="53"/>
      <c r="S19" s="114">
        <f>E19+H19+K19+N19+Q19</f>
        <v>11.283510345425004</v>
      </c>
      <c r="V19" s="52"/>
      <c r="W19" s="52"/>
      <c r="X19" s="52"/>
      <c r="Y19" s="52"/>
    </row>
    <row r="20" spans="1:25" s="49" customFormat="1" x14ac:dyDescent="0.3">
      <c r="A20" s="127"/>
      <c r="B20" s="127"/>
      <c r="C20" s="53"/>
      <c r="D20" s="126"/>
      <c r="E20" s="114"/>
      <c r="F20" s="53"/>
      <c r="G20" s="126"/>
      <c r="H20" s="114"/>
      <c r="I20" s="53"/>
      <c r="J20" s="126"/>
      <c r="K20" s="114"/>
      <c r="L20" s="53"/>
      <c r="M20" s="126"/>
      <c r="N20" s="114"/>
      <c r="O20" s="53"/>
      <c r="P20" s="126"/>
      <c r="Q20" s="114"/>
      <c r="R20" s="53"/>
      <c r="S20" s="114"/>
      <c r="V20" s="52"/>
      <c r="W20" s="52"/>
      <c r="X20" s="52"/>
      <c r="Y20" s="52"/>
    </row>
    <row r="21" spans="1:25" s="49" customFormat="1" x14ac:dyDescent="0.3">
      <c r="A21" s="127"/>
      <c r="B21" s="127"/>
      <c r="C21" s="53"/>
      <c r="D21" s="126"/>
      <c r="E21" s="114"/>
      <c r="F21" s="53"/>
      <c r="G21" s="126"/>
      <c r="H21" s="114"/>
      <c r="I21" s="53"/>
      <c r="J21" s="126"/>
      <c r="K21" s="114"/>
      <c r="L21" s="53"/>
      <c r="M21" s="126"/>
      <c r="N21" s="114"/>
      <c r="O21" s="53"/>
      <c r="P21" s="126"/>
      <c r="Q21" s="114"/>
      <c r="R21" s="53"/>
      <c r="S21" s="114"/>
      <c r="V21" s="52"/>
      <c r="W21" s="52"/>
      <c r="X21" s="52"/>
      <c r="Y21" s="52"/>
    </row>
    <row r="22" spans="1:25" s="49" customFormat="1" x14ac:dyDescent="0.3">
      <c r="A22" s="127"/>
      <c r="B22" s="127"/>
      <c r="C22" s="53"/>
      <c r="D22" s="126"/>
      <c r="E22" s="114"/>
      <c r="F22" s="53"/>
      <c r="G22" s="126"/>
      <c r="H22" s="114"/>
      <c r="I22" s="53"/>
      <c r="J22" s="126"/>
      <c r="K22" s="114"/>
      <c r="L22" s="53"/>
      <c r="M22" s="126"/>
      <c r="N22" s="114"/>
      <c r="O22" s="53"/>
      <c r="P22" s="126"/>
      <c r="Q22" s="114"/>
      <c r="R22" s="53"/>
      <c r="S22" s="114"/>
      <c r="V22" s="52"/>
      <c r="W22" s="52"/>
      <c r="X22" s="52"/>
      <c r="Y22" s="52"/>
    </row>
    <row r="23" spans="1:25" s="49" customFormat="1" x14ac:dyDescent="0.3">
      <c r="A23" s="127"/>
      <c r="B23" s="127"/>
      <c r="C23" s="53"/>
      <c r="D23" s="126"/>
      <c r="E23" s="114"/>
      <c r="F23" s="53"/>
      <c r="G23" s="126"/>
      <c r="H23" s="114"/>
      <c r="I23" s="53"/>
      <c r="J23" s="126"/>
      <c r="K23" s="114"/>
      <c r="L23" s="53"/>
      <c r="M23" s="126"/>
      <c r="N23" s="114"/>
      <c r="O23" s="53"/>
      <c r="P23" s="126"/>
      <c r="Q23" s="114"/>
      <c r="R23" s="53"/>
      <c r="S23" s="114"/>
      <c r="V23" s="52"/>
      <c r="W23" s="52"/>
      <c r="X23" s="52"/>
      <c r="Y23" s="52"/>
    </row>
    <row r="24" spans="1:25" s="49" customFormat="1" x14ac:dyDescent="0.3">
      <c r="A24" s="60"/>
      <c r="B24" s="60"/>
      <c r="C24" s="53"/>
      <c r="D24" s="53"/>
      <c r="E24" s="53"/>
      <c r="F24" s="53"/>
      <c r="G24" s="53"/>
      <c r="H24" s="53"/>
      <c r="I24" s="53"/>
      <c r="J24" s="53"/>
      <c r="K24" s="53"/>
      <c r="L24" s="53"/>
      <c r="M24" s="53"/>
      <c r="N24" s="53"/>
      <c r="O24" s="53"/>
      <c r="P24" s="53"/>
      <c r="Q24" s="53"/>
      <c r="R24" s="53"/>
      <c r="S24" s="53"/>
      <c r="V24" s="52"/>
      <c r="W24" s="52"/>
      <c r="X24" s="52"/>
      <c r="Y24" s="52"/>
    </row>
    <row r="25" spans="1:25" s="49" customFormat="1" x14ac:dyDescent="0.3">
      <c r="A25" s="127" t="s">
        <v>241</v>
      </c>
      <c r="B25" s="127"/>
      <c r="C25" s="53"/>
      <c r="D25" s="126">
        <v>1</v>
      </c>
      <c r="E25" s="114">
        <v>0.60255000000000003</v>
      </c>
      <c r="F25" s="53"/>
      <c r="G25" s="126">
        <v>0</v>
      </c>
      <c r="H25" s="114">
        <v>0</v>
      </c>
      <c r="I25" s="53"/>
      <c r="J25" s="126">
        <v>11</v>
      </c>
      <c r="K25" s="114">
        <v>3.99</v>
      </c>
      <c r="L25" s="53"/>
      <c r="M25" s="126">
        <v>1</v>
      </c>
      <c r="N25" s="114">
        <v>1.1025882352941176</v>
      </c>
      <c r="O25" s="53"/>
      <c r="P25" s="126">
        <v>0</v>
      </c>
      <c r="Q25" s="114">
        <v>0</v>
      </c>
      <c r="R25" s="53"/>
      <c r="S25" s="114">
        <f>E25+H25+K25+N25+Q25</f>
        <v>5.6951382352941176</v>
      </c>
      <c r="V25" s="52"/>
      <c r="W25" s="52"/>
      <c r="X25" s="52"/>
      <c r="Y25" s="52"/>
    </row>
    <row r="26" spans="1:25" s="49" customFormat="1" x14ac:dyDescent="0.3">
      <c r="A26" s="127"/>
      <c r="B26" s="127"/>
      <c r="C26" s="53"/>
      <c r="D26" s="126"/>
      <c r="E26" s="114"/>
      <c r="F26" s="53"/>
      <c r="G26" s="126"/>
      <c r="H26" s="114"/>
      <c r="I26" s="53"/>
      <c r="J26" s="126"/>
      <c r="K26" s="114"/>
      <c r="L26" s="53"/>
      <c r="M26" s="126"/>
      <c r="N26" s="114"/>
      <c r="O26" s="53"/>
      <c r="P26" s="126"/>
      <c r="Q26" s="114"/>
      <c r="R26" s="53"/>
      <c r="S26" s="114"/>
      <c r="V26" s="52"/>
      <c r="W26" s="52"/>
      <c r="X26" s="52"/>
      <c r="Y26" s="52"/>
    </row>
    <row r="27" spans="1:25" s="49" customFormat="1" x14ac:dyDescent="0.3">
      <c r="A27" s="127"/>
      <c r="B27" s="127"/>
      <c r="C27" s="53"/>
      <c r="D27" s="126"/>
      <c r="E27" s="114"/>
      <c r="F27" s="53"/>
      <c r="G27" s="126"/>
      <c r="H27" s="114"/>
      <c r="I27" s="53"/>
      <c r="J27" s="126"/>
      <c r="K27" s="114"/>
      <c r="L27" s="53"/>
      <c r="M27" s="126"/>
      <c r="N27" s="114"/>
      <c r="O27" s="53"/>
      <c r="P27" s="126"/>
      <c r="Q27" s="114"/>
      <c r="R27" s="53"/>
      <c r="S27" s="114"/>
      <c r="V27" s="52"/>
      <c r="W27" s="52"/>
      <c r="X27" s="52"/>
      <c r="Y27" s="52"/>
    </row>
    <row r="28" spans="1:25" s="49" customFormat="1" x14ac:dyDescent="0.3">
      <c r="A28" s="127"/>
      <c r="B28" s="127"/>
      <c r="C28" s="53"/>
      <c r="D28" s="126"/>
      <c r="E28" s="114"/>
      <c r="F28" s="53"/>
      <c r="G28" s="126"/>
      <c r="H28" s="114"/>
      <c r="I28" s="53"/>
      <c r="J28" s="126"/>
      <c r="K28" s="114"/>
      <c r="L28" s="53"/>
      <c r="M28" s="126"/>
      <c r="N28" s="114"/>
      <c r="O28" s="53"/>
      <c r="P28" s="126"/>
      <c r="Q28" s="114"/>
      <c r="R28" s="53"/>
      <c r="S28" s="114"/>
      <c r="V28" s="52"/>
      <c r="W28" s="52"/>
      <c r="X28" s="52"/>
      <c r="Y28" s="52"/>
    </row>
    <row r="29" spans="1:25" s="49" customFormat="1" x14ac:dyDescent="0.3">
      <c r="A29" s="127"/>
      <c r="B29" s="127"/>
      <c r="C29" s="53"/>
      <c r="D29" s="126"/>
      <c r="E29" s="114"/>
      <c r="F29" s="53"/>
      <c r="G29" s="126"/>
      <c r="H29" s="114"/>
      <c r="I29" s="53"/>
      <c r="J29" s="126"/>
      <c r="K29" s="114"/>
      <c r="L29" s="53"/>
      <c r="M29" s="126"/>
      <c r="N29" s="114"/>
      <c r="O29" s="53"/>
      <c r="P29" s="126"/>
      <c r="Q29" s="114"/>
      <c r="R29" s="53"/>
      <c r="S29" s="114"/>
      <c r="V29" s="52"/>
      <c r="W29" s="52"/>
      <c r="X29" s="52"/>
      <c r="Y29" s="52"/>
    </row>
    <row r="30" spans="1:25" s="49" customFormat="1" x14ac:dyDescent="0.3">
      <c r="A30" s="53"/>
      <c r="B30" s="53"/>
      <c r="C30" s="53"/>
      <c r="D30" s="53"/>
      <c r="E30" s="53"/>
      <c r="F30" s="53"/>
      <c r="G30" s="53"/>
      <c r="H30" s="53"/>
      <c r="I30" s="53"/>
      <c r="J30" s="53"/>
      <c r="K30" s="53"/>
      <c r="L30" s="53"/>
      <c r="M30" s="53"/>
      <c r="N30" s="53"/>
      <c r="O30" s="53"/>
      <c r="P30" s="53"/>
      <c r="Q30" s="53"/>
      <c r="R30" s="53"/>
      <c r="S30" s="53"/>
      <c r="V30" s="52"/>
      <c r="W30" s="52"/>
      <c r="X30" s="52"/>
      <c r="Y30" s="52"/>
    </row>
    <row r="31" spans="1:25" s="49" customFormat="1" ht="15" customHeight="1" x14ac:dyDescent="0.3">
      <c r="A31" s="115" t="s">
        <v>242</v>
      </c>
      <c r="B31" s="115"/>
      <c r="C31" s="53"/>
      <c r="D31" s="116" t="s">
        <v>250</v>
      </c>
      <c r="E31" s="117"/>
      <c r="F31" s="117"/>
      <c r="G31" s="117"/>
      <c r="H31" s="117"/>
      <c r="I31" s="117"/>
      <c r="J31" s="117"/>
      <c r="K31" s="117"/>
      <c r="L31" s="117"/>
      <c r="M31" s="117"/>
      <c r="N31" s="117"/>
      <c r="O31" s="117"/>
      <c r="P31" s="117"/>
      <c r="Q31" s="118"/>
      <c r="R31" s="53"/>
      <c r="S31" s="114">
        <v>7.3125</v>
      </c>
      <c r="V31" s="52"/>
      <c r="W31" s="52"/>
      <c r="X31" s="52"/>
      <c r="Y31" s="52"/>
    </row>
    <row r="32" spans="1:25" s="49" customFormat="1" ht="15" customHeight="1" x14ac:dyDescent="0.3">
      <c r="A32" s="115"/>
      <c r="B32" s="115"/>
      <c r="C32" s="53"/>
      <c r="D32" s="119"/>
      <c r="E32" s="120"/>
      <c r="F32" s="120"/>
      <c r="G32" s="120"/>
      <c r="H32" s="120"/>
      <c r="I32" s="120"/>
      <c r="J32" s="120"/>
      <c r="K32" s="120"/>
      <c r="L32" s="120"/>
      <c r="M32" s="120"/>
      <c r="N32" s="120"/>
      <c r="O32" s="120"/>
      <c r="P32" s="120"/>
      <c r="Q32" s="121"/>
      <c r="R32" s="53"/>
      <c r="S32" s="114"/>
      <c r="V32" s="52"/>
      <c r="W32" s="52"/>
      <c r="X32" s="52"/>
      <c r="Y32" s="52"/>
    </row>
    <row r="33" spans="1:25" s="49" customFormat="1" ht="15" customHeight="1" x14ac:dyDescent="0.3">
      <c r="A33" s="115"/>
      <c r="B33" s="115"/>
      <c r="C33" s="53"/>
      <c r="D33" s="119"/>
      <c r="E33" s="120"/>
      <c r="F33" s="120"/>
      <c r="G33" s="120"/>
      <c r="H33" s="120"/>
      <c r="I33" s="120"/>
      <c r="J33" s="120"/>
      <c r="K33" s="120"/>
      <c r="L33" s="120"/>
      <c r="M33" s="120"/>
      <c r="N33" s="120"/>
      <c r="O33" s="120"/>
      <c r="P33" s="120"/>
      <c r="Q33" s="121"/>
      <c r="R33" s="53"/>
      <c r="S33" s="114"/>
      <c r="V33" s="52"/>
      <c r="W33" s="52"/>
      <c r="X33" s="52"/>
      <c r="Y33" s="52"/>
    </row>
    <row r="34" spans="1:25" s="49" customFormat="1" ht="15" customHeight="1" x14ac:dyDescent="0.3">
      <c r="A34" s="115"/>
      <c r="B34" s="115"/>
      <c r="C34" s="53"/>
      <c r="D34" s="119"/>
      <c r="E34" s="120"/>
      <c r="F34" s="120"/>
      <c r="G34" s="120"/>
      <c r="H34" s="120"/>
      <c r="I34" s="120"/>
      <c r="J34" s="120"/>
      <c r="K34" s="120"/>
      <c r="L34" s="120"/>
      <c r="M34" s="120"/>
      <c r="N34" s="120"/>
      <c r="O34" s="120"/>
      <c r="P34" s="120"/>
      <c r="Q34" s="121"/>
      <c r="R34" s="53"/>
      <c r="S34" s="114"/>
      <c r="V34" s="52"/>
      <c r="W34" s="52"/>
      <c r="X34" s="52"/>
      <c r="Y34" s="52"/>
    </row>
    <row r="35" spans="1:25" s="49" customFormat="1" ht="15" customHeight="1" x14ac:dyDescent="0.3">
      <c r="A35" s="115"/>
      <c r="B35" s="115"/>
      <c r="C35" s="53"/>
      <c r="D35" s="122"/>
      <c r="E35" s="123"/>
      <c r="F35" s="123"/>
      <c r="G35" s="123"/>
      <c r="H35" s="123"/>
      <c r="I35" s="123"/>
      <c r="J35" s="123"/>
      <c r="K35" s="123"/>
      <c r="L35" s="123"/>
      <c r="M35" s="123"/>
      <c r="N35" s="123"/>
      <c r="O35" s="123"/>
      <c r="P35" s="123"/>
      <c r="Q35" s="124"/>
      <c r="R35" s="53"/>
      <c r="S35" s="114"/>
      <c r="V35" s="52"/>
      <c r="W35" s="52"/>
      <c r="X35" s="52"/>
      <c r="Y35" s="52"/>
    </row>
    <row r="36" spans="1:25" s="49" customFormat="1" x14ac:dyDescent="0.3">
      <c r="A36" s="61"/>
      <c r="B36" s="61"/>
      <c r="C36" s="53"/>
      <c r="D36" s="62"/>
      <c r="E36" s="62"/>
      <c r="F36" s="62"/>
      <c r="G36" s="62"/>
      <c r="H36" s="62"/>
      <c r="I36" s="62"/>
      <c r="J36" s="62"/>
      <c r="K36" s="62"/>
      <c r="L36" s="62"/>
      <c r="M36" s="62"/>
      <c r="N36" s="62"/>
      <c r="O36" s="62"/>
      <c r="P36" s="62"/>
      <c r="Q36" s="62"/>
      <c r="R36" s="53"/>
      <c r="S36" s="63"/>
      <c r="V36" s="52"/>
      <c r="W36" s="52"/>
      <c r="X36" s="52"/>
      <c r="Y36" s="52"/>
    </row>
    <row r="37" spans="1:25" s="49" customFormat="1" ht="15" customHeight="1" x14ac:dyDescent="0.3">
      <c r="A37" s="115" t="s">
        <v>243</v>
      </c>
      <c r="B37" s="115"/>
      <c r="C37" s="53"/>
      <c r="D37" s="125" t="s">
        <v>244</v>
      </c>
      <c r="E37" s="125"/>
      <c r="F37" s="125"/>
      <c r="G37" s="125"/>
      <c r="H37" s="125"/>
      <c r="I37" s="125"/>
      <c r="J37" s="125"/>
      <c r="K37" s="125"/>
      <c r="L37" s="125"/>
      <c r="M37" s="125"/>
      <c r="N37" s="125"/>
      <c r="O37" s="125"/>
      <c r="P37" s="125"/>
      <c r="Q37" s="125"/>
      <c r="R37" s="53"/>
      <c r="S37" s="114">
        <v>1.8258420199999998</v>
      </c>
      <c r="V37" s="52"/>
      <c r="W37" s="52"/>
      <c r="X37" s="52"/>
      <c r="Y37" s="52"/>
    </row>
    <row r="38" spans="1:25" s="49" customFormat="1" ht="15" customHeight="1" x14ac:dyDescent="0.3">
      <c r="A38" s="115"/>
      <c r="B38" s="115"/>
      <c r="C38" s="53"/>
      <c r="D38" s="125"/>
      <c r="E38" s="125"/>
      <c r="F38" s="125"/>
      <c r="G38" s="125"/>
      <c r="H38" s="125"/>
      <c r="I38" s="125"/>
      <c r="J38" s="125"/>
      <c r="K38" s="125"/>
      <c r="L38" s="125"/>
      <c r="M38" s="125"/>
      <c r="N38" s="125"/>
      <c r="O38" s="125"/>
      <c r="P38" s="125"/>
      <c r="Q38" s="125"/>
      <c r="R38" s="53"/>
      <c r="S38" s="114"/>
      <c r="V38" s="52"/>
      <c r="W38" s="52"/>
      <c r="X38" s="52"/>
      <c r="Y38" s="52"/>
    </row>
    <row r="39" spans="1:25" s="49" customFormat="1" ht="15" customHeight="1" x14ac:dyDescent="0.3">
      <c r="A39" s="115"/>
      <c r="B39" s="115"/>
      <c r="C39" s="53"/>
      <c r="D39" s="125"/>
      <c r="E39" s="125"/>
      <c r="F39" s="125"/>
      <c r="G39" s="125"/>
      <c r="H39" s="125"/>
      <c r="I39" s="125"/>
      <c r="J39" s="125"/>
      <c r="K39" s="125"/>
      <c r="L39" s="125"/>
      <c r="M39" s="125"/>
      <c r="N39" s="125"/>
      <c r="O39" s="125"/>
      <c r="P39" s="125"/>
      <c r="Q39" s="125"/>
      <c r="R39" s="53"/>
      <c r="S39" s="114"/>
      <c r="V39" s="52"/>
      <c r="W39" s="52"/>
      <c r="X39" s="52"/>
      <c r="Y39" s="52"/>
    </row>
    <row r="40" spans="1:25" s="49" customFormat="1" ht="15" customHeight="1" x14ac:dyDescent="0.3">
      <c r="A40" s="115"/>
      <c r="B40" s="115"/>
      <c r="C40" s="53"/>
      <c r="D40" s="125"/>
      <c r="E40" s="125"/>
      <c r="F40" s="125"/>
      <c r="G40" s="125"/>
      <c r="H40" s="125"/>
      <c r="I40" s="125"/>
      <c r="J40" s="125"/>
      <c r="K40" s="125"/>
      <c r="L40" s="125"/>
      <c r="M40" s="125"/>
      <c r="N40" s="125"/>
      <c r="O40" s="125"/>
      <c r="P40" s="125"/>
      <c r="Q40" s="125"/>
      <c r="R40" s="53"/>
      <c r="S40" s="114"/>
      <c r="V40" s="52"/>
      <c r="W40" s="52"/>
      <c r="X40" s="52"/>
      <c r="Y40" s="52"/>
    </row>
    <row r="41" spans="1:25" s="49" customFormat="1" ht="15" customHeight="1" x14ac:dyDescent="0.3">
      <c r="A41" s="115"/>
      <c r="B41" s="115"/>
      <c r="C41" s="53"/>
      <c r="D41" s="125"/>
      <c r="E41" s="125"/>
      <c r="F41" s="125"/>
      <c r="G41" s="125"/>
      <c r="H41" s="125"/>
      <c r="I41" s="125"/>
      <c r="J41" s="125"/>
      <c r="K41" s="125"/>
      <c r="L41" s="125"/>
      <c r="M41" s="125"/>
      <c r="N41" s="125"/>
      <c r="O41" s="125"/>
      <c r="P41" s="125"/>
      <c r="Q41" s="125"/>
      <c r="R41" s="53"/>
      <c r="S41" s="114"/>
      <c r="V41" s="52"/>
      <c r="W41" s="52"/>
      <c r="X41" s="52"/>
      <c r="Y41" s="52"/>
    </row>
    <row r="42" spans="1:25" s="49" customFormat="1" x14ac:dyDescent="0.3">
      <c r="A42" s="53"/>
      <c r="B42" s="53"/>
      <c r="C42" s="53"/>
      <c r="D42" s="53"/>
      <c r="E42" s="53"/>
      <c r="F42" s="53"/>
      <c r="G42" s="53"/>
      <c r="H42" s="53"/>
      <c r="I42" s="53"/>
      <c r="J42" s="53"/>
      <c r="K42" s="53"/>
      <c r="L42" s="53"/>
      <c r="M42" s="53"/>
      <c r="N42" s="53"/>
      <c r="O42" s="53"/>
      <c r="P42" s="53"/>
      <c r="Q42" s="53"/>
      <c r="R42" s="53"/>
      <c r="S42" s="53"/>
      <c r="V42" s="52"/>
      <c r="W42" s="52"/>
      <c r="X42" s="52"/>
      <c r="Y42" s="52"/>
    </row>
    <row r="43" spans="1:25" s="49" customFormat="1" x14ac:dyDescent="0.3">
      <c r="A43" s="115" t="s">
        <v>245</v>
      </c>
      <c r="B43" s="115"/>
      <c r="C43" s="53"/>
      <c r="D43" s="128" t="s">
        <v>246</v>
      </c>
      <c r="E43" s="128"/>
      <c r="F43" s="128"/>
      <c r="G43" s="128"/>
      <c r="H43" s="128"/>
      <c r="I43" s="128"/>
      <c r="J43" s="128"/>
      <c r="K43" s="128"/>
      <c r="L43" s="128"/>
      <c r="M43" s="128"/>
      <c r="N43" s="128"/>
      <c r="O43" s="128"/>
      <c r="P43" s="128"/>
      <c r="Q43" s="128"/>
      <c r="R43" s="53"/>
      <c r="S43" s="114">
        <v>5.3962872042574004</v>
      </c>
      <c r="V43" s="52"/>
      <c r="W43" s="52"/>
      <c r="X43" s="52"/>
      <c r="Y43" s="52"/>
    </row>
    <row r="44" spans="1:25" s="49" customFormat="1" x14ac:dyDescent="0.3">
      <c r="A44" s="115"/>
      <c r="B44" s="115"/>
      <c r="C44" s="53"/>
      <c r="D44" s="128"/>
      <c r="E44" s="128"/>
      <c r="F44" s="128"/>
      <c r="G44" s="128"/>
      <c r="H44" s="128"/>
      <c r="I44" s="128"/>
      <c r="J44" s="128"/>
      <c r="K44" s="128"/>
      <c r="L44" s="128"/>
      <c r="M44" s="128"/>
      <c r="N44" s="128"/>
      <c r="O44" s="128"/>
      <c r="P44" s="128"/>
      <c r="Q44" s="128"/>
      <c r="R44" s="53"/>
      <c r="S44" s="114"/>
      <c r="V44" s="52"/>
      <c r="W44" s="52"/>
      <c r="X44" s="52"/>
      <c r="Y44" s="52"/>
    </row>
    <row r="45" spans="1:25" s="49" customFormat="1" x14ac:dyDescent="0.3">
      <c r="A45" s="115"/>
      <c r="B45" s="115"/>
      <c r="C45" s="53"/>
      <c r="D45" s="128"/>
      <c r="E45" s="128"/>
      <c r="F45" s="128"/>
      <c r="G45" s="128"/>
      <c r="H45" s="128"/>
      <c r="I45" s="128"/>
      <c r="J45" s="128"/>
      <c r="K45" s="128"/>
      <c r="L45" s="128"/>
      <c r="M45" s="128"/>
      <c r="N45" s="128"/>
      <c r="O45" s="128"/>
      <c r="P45" s="128"/>
      <c r="Q45" s="128"/>
      <c r="R45" s="53"/>
      <c r="S45" s="114"/>
      <c r="V45" s="52"/>
      <c r="W45" s="52"/>
      <c r="X45" s="52"/>
      <c r="Y45" s="52"/>
    </row>
    <row r="46" spans="1:25" s="49" customFormat="1" x14ac:dyDescent="0.3">
      <c r="A46" s="115"/>
      <c r="B46" s="115"/>
      <c r="C46" s="53"/>
      <c r="D46" s="128"/>
      <c r="E46" s="128"/>
      <c r="F46" s="128"/>
      <c r="G46" s="128"/>
      <c r="H46" s="128"/>
      <c r="I46" s="128"/>
      <c r="J46" s="128"/>
      <c r="K46" s="128"/>
      <c r="L46" s="128"/>
      <c r="M46" s="128"/>
      <c r="N46" s="128"/>
      <c r="O46" s="128"/>
      <c r="P46" s="128"/>
      <c r="Q46" s="128"/>
      <c r="R46" s="53"/>
      <c r="S46" s="114"/>
      <c r="V46" s="52"/>
      <c r="W46" s="52"/>
      <c r="X46" s="52"/>
      <c r="Y46" s="52"/>
    </row>
    <row r="47" spans="1:25" s="49" customFormat="1" x14ac:dyDescent="0.3">
      <c r="A47" s="115"/>
      <c r="B47" s="115"/>
      <c r="C47" s="53"/>
      <c r="D47" s="128"/>
      <c r="E47" s="128"/>
      <c r="F47" s="128"/>
      <c r="G47" s="128"/>
      <c r="H47" s="128"/>
      <c r="I47" s="128"/>
      <c r="J47" s="128"/>
      <c r="K47" s="128"/>
      <c r="L47" s="128"/>
      <c r="M47" s="128"/>
      <c r="N47" s="128"/>
      <c r="O47" s="128"/>
      <c r="P47" s="128"/>
      <c r="Q47" s="128"/>
      <c r="R47" s="53"/>
      <c r="S47" s="114"/>
      <c r="V47" s="52"/>
      <c r="W47" s="52"/>
      <c r="X47" s="52"/>
      <c r="Y47" s="52"/>
    </row>
    <row r="48" spans="1:25" s="49" customFormat="1" x14ac:dyDescent="0.3">
      <c r="A48" s="53"/>
      <c r="B48" s="53"/>
      <c r="C48" s="53"/>
      <c r="D48" s="53"/>
      <c r="E48" s="53"/>
      <c r="F48" s="53"/>
      <c r="G48" s="53"/>
      <c r="H48" s="53"/>
      <c r="I48" s="53"/>
      <c r="J48" s="53"/>
      <c r="K48" s="53"/>
      <c r="L48" s="53"/>
      <c r="M48" s="53"/>
      <c r="N48" s="53"/>
      <c r="O48" s="53"/>
      <c r="P48" s="53"/>
      <c r="Q48" s="53"/>
      <c r="R48" s="53"/>
      <c r="S48" s="53"/>
      <c r="V48" s="52"/>
      <c r="W48" s="52"/>
      <c r="X48" s="52"/>
      <c r="Y48" s="52"/>
    </row>
    <row r="49" spans="1:25" s="49" customFormat="1" ht="35.1" customHeight="1" x14ac:dyDescent="0.3">
      <c r="N49" s="129" t="s">
        <v>247</v>
      </c>
      <c r="O49" s="130"/>
      <c r="P49" s="130"/>
      <c r="Q49" s="131"/>
      <c r="S49" s="64">
        <f>+D19+D25+G19+G25+J19+J25+M19+M25+P19+P25</f>
        <v>42</v>
      </c>
      <c r="V49" s="52"/>
      <c r="W49" s="52"/>
      <c r="X49" s="52"/>
      <c r="Y49" s="52"/>
    </row>
    <row r="50" spans="1:25" s="49" customFormat="1" ht="15" customHeight="1" x14ac:dyDescent="0.3">
      <c r="N50" s="65"/>
      <c r="O50" s="65"/>
      <c r="P50" s="65"/>
      <c r="Q50" s="65"/>
      <c r="S50" s="65"/>
      <c r="V50" s="52"/>
      <c r="W50" s="52"/>
      <c r="X50" s="52"/>
      <c r="Y50" s="52"/>
    </row>
    <row r="51" spans="1:25" s="49" customFormat="1" ht="35.1" customHeight="1" x14ac:dyDescent="0.3">
      <c r="A51" s="52"/>
      <c r="B51" s="52"/>
      <c r="D51" s="52"/>
      <c r="E51" s="52"/>
      <c r="G51" s="52"/>
      <c r="H51" s="52"/>
      <c r="J51" s="52"/>
      <c r="K51" s="52"/>
      <c r="M51" s="52"/>
      <c r="N51" s="129" t="s">
        <v>248</v>
      </c>
      <c r="O51" s="130"/>
      <c r="P51" s="130"/>
      <c r="Q51" s="131"/>
      <c r="S51" s="66">
        <f>+S43+S31+S25+S19+S37</f>
        <v>31.513277804976521</v>
      </c>
      <c r="V51" s="52"/>
      <c r="W51" s="52"/>
      <c r="X51" s="52"/>
      <c r="Y51" s="52"/>
    </row>
  </sheetData>
  <mergeCells count="43">
    <mergeCell ref="P13:Q15"/>
    <mergeCell ref="G25:G29"/>
    <mergeCell ref="H25:H29"/>
    <mergeCell ref="M19:M23"/>
    <mergeCell ref="N19:N23"/>
    <mergeCell ref="P19:P23"/>
    <mergeCell ref="S13:S15"/>
    <mergeCell ref="A16:A17"/>
    <mergeCell ref="B16:B17"/>
    <mergeCell ref="A19:B23"/>
    <mergeCell ref="D19:D23"/>
    <mergeCell ref="E19:E23"/>
    <mergeCell ref="G19:G23"/>
    <mergeCell ref="H19:H23"/>
    <mergeCell ref="J19:J23"/>
    <mergeCell ref="K19:K23"/>
    <mergeCell ref="Q19:Q23"/>
    <mergeCell ref="S19:S23"/>
    <mergeCell ref="D13:E15"/>
    <mergeCell ref="G13:H15"/>
    <mergeCell ref="J13:K15"/>
    <mergeCell ref="M13:N15"/>
    <mergeCell ref="A43:B47"/>
    <mergeCell ref="D43:Q47"/>
    <mergeCell ref="S43:S47"/>
    <mergeCell ref="N49:Q49"/>
    <mergeCell ref="N51:Q51"/>
    <mergeCell ref="S25:S29"/>
    <mergeCell ref="A31:B35"/>
    <mergeCell ref="D31:Q35"/>
    <mergeCell ref="S31:S35"/>
    <mergeCell ref="A37:B41"/>
    <mergeCell ref="D37:Q41"/>
    <mergeCell ref="S37:S41"/>
    <mergeCell ref="J25:J29"/>
    <mergeCell ref="K25:K29"/>
    <mergeCell ref="M25:M29"/>
    <mergeCell ref="N25:N29"/>
    <mergeCell ref="P25:P29"/>
    <mergeCell ref="Q25:Q29"/>
    <mergeCell ref="A25:B29"/>
    <mergeCell ref="D25:D29"/>
    <mergeCell ref="E25:E29"/>
  </mergeCells>
  <dataValidations count="1">
    <dataValidation type="list" allowBlank="1" showErrorMessage="1" sqref="A4">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31</vt:i4>
      </vt:variant>
    </vt:vector>
  </HeadingPairs>
  <TitlesOfParts>
    <vt:vector size="62" baseType="lpstr">
      <vt:lpstr>PRTSEN</vt:lpstr>
      <vt:lpstr>FICHA PROYECTO (655)</vt:lpstr>
      <vt:lpstr>FICHA PROYECTO (656)</vt:lpstr>
      <vt:lpstr>FICHA PROYECTO (657)</vt:lpstr>
      <vt:lpstr>FICHA PROYECTO (658)</vt:lpstr>
      <vt:lpstr>FICHA PROYECTO (659)</vt:lpstr>
      <vt:lpstr>FICHA PROYECTO (660)</vt:lpstr>
      <vt:lpstr>FICHA PROYECTO (661)</vt:lpstr>
      <vt:lpstr>FICHA PROYECTO (662)</vt:lpstr>
      <vt:lpstr>FICHA PROYECTO (663)</vt:lpstr>
      <vt:lpstr>FICHA PROYECTO (664)</vt:lpstr>
      <vt:lpstr>FICHA PROYECTO (665)</vt:lpstr>
      <vt:lpstr>FICHA PROYECTO (666)</vt:lpstr>
      <vt:lpstr>FICHA PROYECTO (667)</vt:lpstr>
      <vt:lpstr>FICHA PROYECTO (668)</vt:lpstr>
      <vt:lpstr>FICHA PROYECTO (669)</vt:lpstr>
      <vt:lpstr>FICHA PROYECTO (670)</vt:lpstr>
      <vt:lpstr>FICHA PROYECTO (671)</vt:lpstr>
      <vt:lpstr>FICHA PROYECTO (672)</vt:lpstr>
      <vt:lpstr>FICHA PROYECTO (673)</vt:lpstr>
      <vt:lpstr>FICHA PROYECTO (674)</vt:lpstr>
      <vt:lpstr>FICHA PROYECTO (675)</vt:lpstr>
      <vt:lpstr>FICHA PROYECTO (676)</vt:lpstr>
      <vt:lpstr>FICHA PROYECTO (677)</vt:lpstr>
      <vt:lpstr>FICHA PROYECTO (678)</vt:lpstr>
      <vt:lpstr>FICHA PROYECTO (679)</vt:lpstr>
      <vt:lpstr>FICHA PROYECTO (680)</vt:lpstr>
      <vt:lpstr>FICHA PROYECTO (681)</vt:lpstr>
      <vt:lpstr>FICHA PROYECTO (682)</vt:lpstr>
      <vt:lpstr>FICHA PROYECTO (683)</vt:lpstr>
      <vt:lpstr>SEGMENTO RECUPERAC</vt:lpstr>
      <vt:lpstr>'FICHA PROYECTO (655)'!Área_de_impresión</vt:lpstr>
      <vt:lpstr>'FICHA PROYECTO (656)'!Área_de_impresión</vt:lpstr>
      <vt:lpstr>'FICHA PROYECTO (657)'!Área_de_impresión</vt:lpstr>
      <vt:lpstr>'FICHA PROYECTO (658)'!Área_de_impresión</vt:lpstr>
      <vt:lpstr>'FICHA PROYECTO (659)'!Área_de_impresión</vt:lpstr>
      <vt:lpstr>'FICHA PROYECTO (660)'!Área_de_impresión</vt:lpstr>
      <vt:lpstr>'FICHA PROYECTO (661)'!Área_de_impresión</vt:lpstr>
      <vt:lpstr>'FICHA PROYECTO (662)'!Área_de_impresión</vt:lpstr>
      <vt:lpstr>'FICHA PROYECTO (663)'!Área_de_impresión</vt:lpstr>
      <vt:lpstr>'FICHA PROYECTO (664)'!Área_de_impresión</vt:lpstr>
      <vt:lpstr>'FICHA PROYECTO (665)'!Área_de_impresión</vt:lpstr>
      <vt:lpstr>'FICHA PROYECTO (666)'!Área_de_impresión</vt:lpstr>
      <vt:lpstr>'FICHA PROYECTO (667)'!Área_de_impresión</vt:lpstr>
      <vt:lpstr>'FICHA PROYECTO (668)'!Área_de_impresión</vt:lpstr>
      <vt:lpstr>'FICHA PROYECTO (669)'!Área_de_impresión</vt:lpstr>
      <vt:lpstr>'FICHA PROYECTO (670)'!Área_de_impresión</vt:lpstr>
      <vt:lpstr>'FICHA PROYECTO (671)'!Área_de_impresión</vt:lpstr>
      <vt:lpstr>'FICHA PROYECTO (672)'!Área_de_impresión</vt:lpstr>
      <vt:lpstr>'FICHA PROYECTO (673)'!Área_de_impresión</vt:lpstr>
      <vt:lpstr>'FICHA PROYECTO (674)'!Área_de_impresión</vt:lpstr>
      <vt:lpstr>'FICHA PROYECTO (675)'!Área_de_impresión</vt:lpstr>
      <vt:lpstr>'FICHA PROYECTO (676)'!Área_de_impresión</vt:lpstr>
      <vt:lpstr>'FICHA PROYECTO (677)'!Área_de_impresión</vt:lpstr>
      <vt:lpstr>'FICHA PROYECTO (678)'!Área_de_impresión</vt:lpstr>
      <vt:lpstr>'FICHA PROYECTO (679)'!Área_de_impresión</vt:lpstr>
      <vt:lpstr>'FICHA PROYECTO (680)'!Área_de_impresión</vt:lpstr>
      <vt:lpstr>'FICHA PROYECTO (681)'!Área_de_impresión</vt:lpstr>
      <vt:lpstr>'FICHA PROYECTO (682)'!Área_de_impresión</vt:lpstr>
      <vt:lpstr>'FICHA PROYECTO (683)'!Área_de_impresión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2025-11-10T19:43:26Z</cp:lastPrinted>
  <dcterms:created xsi:type="dcterms:W3CDTF">2025-10-10T16:04:04Z</dcterms:created>
  <dcterms:modified xsi:type="dcterms:W3CDTF">2025-11-14T17:56:36Z</dcterms:modified>
</cp:coreProperties>
</file>