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<sst xmlns="http://schemas.openxmlformats.org/spreadsheetml/2006/main" count="47" uniqueCount="20">
  <si>
    <t xml:space="preserve">Grid Size</t>
  </si>
  <si>
    <t xml:space="preserve">Name</t>
  </si>
  <si>
    <t xml:space="preserve">Max Output</t>
  </si>
  <si>
    <t xml:space="preserve">Capacity</t>
  </si>
  <si>
    <t xml:space="preserve">Passive Cooling</t>
  </si>
  <si>
    <t xml:space="preserve">Time to Overheat (minutes)</t>
  </si>
  <si>
    <t xml:space="preserve">Time to Cool (minutes)</t>
  </si>
  <si>
    <t xml:space="preserve">capacity needed to run for an hour</t>
  </si>
  <si>
    <t xml:space="preserve">Large</t>
  </si>
  <si>
    <t xml:space="preserve">Large Reactor (No Cooling)</t>
  </si>
  <si>
    <t xml:space="preserve">Small Reactor (No Cooling)</t>
  </si>
  <si>
    <t xml:space="preserve">Small</t>
  </si>
  <si>
    <t xml:space="preserve">Battery (No Cooling)</t>
  </si>
  <si>
    <t xml:space="preserve">Small Battery (No Cooling)</t>
  </si>
  <si>
    <t xml:space="preserve">H2 Engine (No Cooling)</t>
  </si>
  <si>
    <t xml:space="preserve">HeatSink</t>
  </si>
  <si>
    <t xml:space="preserve">HeatSink Sinking 1 Battery</t>
  </si>
  <si>
    <t xml:space="preserve">HeatSink Sinking 1 Large Reactor</t>
  </si>
  <si>
    <t xml:space="preserve">HeatSink Sinking 3 Batteries</t>
  </si>
  <si>
    <t xml:space="preserve">Output at 50%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</si>
</sst>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_);\(#,##0.00\)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3.49"/>
    <col collapsed="false" customWidth="true" hidden="false" outlineLevel="0" max="2" min="2" style="1" width="30.46"/>
    <col collapsed="false" customWidth="true" hidden="false" outlineLevel="0" max="3" min="3" style="1" width="20.17"/>
    <col collapsed="false" customWidth="true" hidden="false" outlineLevel="0" max="4" min="4" style="1" width="19.61"/>
    <col collapsed="false" customWidth="true" hidden="false" outlineLevel="0" max="5" min="5" style="1" width="23.37"/>
    <col collapsed="false" customWidth="true" hidden="false" outlineLevel="0" max="6" min="6" style="1" width="24.06"/>
    <col collapsed="false" customWidth="true" hidden="false" outlineLevel="0" max="7" min="7" style="1" width="19.2"/>
    <col collapsed="false" customWidth="true" hidden="false" outlineLevel="0" max="8" min="8" style="1" width="34.3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1" t="s">
        <v>8</v>
      </c>
      <c r="B2" s="1" t="s">
        <v>9</v>
      </c>
      <c r="C2" s="2" t="n">
        <v>300</v>
      </c>
      <c r="D2" s="2" t="n">
        <f aca="false">C2*100</f>
        <v>30000</v>
      </c>
      <c r="E2" s="2" t="n">
        <f aca="false">C2/600</f>
        <v>0.5</v>
      </c>
      <c r="F2" s="2" t="n">
        <f aca="false">(D2/(C2-E2)*1.667)/60</f>
        <v>2.78297161936561</v>
      </c>
      <c r="G2" s="2" t="n">
        <f aca="false">((D2/E2)*1.667)/60</f>
        <v>1667</v>
      </c>
      <c r="H2" s="2" t="n">
        <f aca="false">(60/F2)*D2</f>
        <v>646790.641871626</v>
      </c>
    </row>
    <row r="3" customFormat="false" ht="12.8" hidden="false" customHeight="false" outlineLevel="0" collapsed="false">
      <c r="A3" s="1" t="s">
        <v>8</v>
      </c>
      <c r="B3" s="1" t="s">
        <v>10</v>
      </c>
      <c r="C3" s="2" t="n">
        <v>15</v>
      </c>
      <c r="D3" s="2" t="n">
        <f aca="false">C3*100</f>
        <v>1500</v>
      </c>
      <c r="E3" s="2" t="n">
        <f aca="false">C3/600</f>
        <v>0.025</v>
      </c>
      <c r="F3" s="2" t="n">
        <f aca="false">(D3/(C3-E3)*1.667)/60</f>
        <v>2.78297161936561</v>
      </c>
      <c r="G3" s="2" t="n">
        <f aca="false">((D3/E3)*1.667)/60</f>
        <v>1667</v>
      </c>
      <c r="H3" s="2" t="n">
        <f aca="false">(60/F3)*D3</f>
        <v>32339.5320935813</v>
      </c>
    </row>
    <row r="4" customFormat="false" ht="12.8" hidden="false" customHeight="false" outlineLevel="0" collapsed="false">
      <c r="A4" s="1" t="s">
        <v>11</v>
      </c>
      <c r="B4" s="1" t="s">
        <v>9</v>
      </c>
      <c r="C4" s="2" t="n">
        <v>10.5</v>
      </c>
      <c r="D4" s="2" t="n">
        <f aca="false">C4*100</f>
        <v>1050</v>
      </c>
      <c r="E4" s="2" t="n">
        <f aca="false">C4/600</f>
        <v>0.0175</v>
      </c>
      <c r="F4" s="2" t="n">
        <f aca="false">(D4/(C4-E4)*1.667)/60</f>
        <v>2.78297161936561</v>
      </c>
      <c r="G4" s="2" t="n">
        <f aca="false">((D4/E4)*1.667)/60</f>
        <v>1667</v>
      </c>
      <c r="H4" s="2" t="n">
        <f aca="false">(60/F4)*D4</f>
        <v>22637.6724655069</v>
      </c>
    </row>
    <row r="5" customFormat="false" ht="12.8" hidden="false" customHeight="false" outlineLevel="0" collapsed="false">
      <c r="A5" s="1" t="s">
        <v>11</v>
      </c>
      <c r="B5" s="1" t="s">
        <v>10</v>
      </c>
      <c r="C5" s="2" t="n">
        <v>0.5</v>
      </c>
      <c r="D5" s="2" t="n">
        <f aca="false">C5*100</f>
        <v>50</v>
      </c>
      <c r="E5" s="2" t="n">
        <f aca="false">C5/600</f>
        <v>0.000833333333333333</v>
      </c>
      <c r="F5" s="2" t="n">
        <f aca="false">(D5/(C5-E5)*1.667)/60</f>
        <v>2.78297161936561</v>
      </c>
      <c r="G5" s="2" t="n">
        <f aca="false">((D5/E5)*1.667)/60</f>
        <v>1667</v>
      </c>
      <c r="H5" s="2" t="n">
        <f aca="false">(60/F5)*D5</f>
        <v>1077.98440311938</v>
      </c>
    </row>
    <row r="6" customFormat="false" ht="12.8" hidden="false" customHeight="false" outlineLevel="0" collapsed="false">
      <c r="C6" s="2"/>
      <c r="D6" s="2"/>
      <c r="E6" s="2"/>
      <c r="F6" s="2"/>
      <c r="G6" s="2"/>
      <c r="H6" s="2"/>
    </row>
    <row r="7" customFormat="false" ht="12.8" hidden="false" customHeight="false" outlineLevel="0" collapsed="false">
      <c r="A7" s="1" t="s">
        <v>8</v>
      </c>
      <c r="B7" s="1" t="s">
        <v>12</v>
      </c>
      <c r="C7" s="2" t="n">
        <v>12</v>
      </c>
      <c r="D7" s="2" t="n">
        <f aca="false">C7*100</f>
        <v>1200</v>
      </c>
      <c r="E7" s="2" t="n">
        <f aca="false">C7/30</f>
        <v>0.4</v>
      </c>
      <c r="F7" s="2" t="n">
        <f aca="false">(D7/(C7-E7)*1.667)/60</f>
        <v>2.87413793103448</v>
      </c>
      <c r="G7" s="2" t="n">
        <f aca="false">((D7/E7)*1.667)/60</f>
        <v>83.35</v>
      </c>
      <c r="H7" s="2" t="n">
        <f aca="false">(60/F7)*D7</f>
        <v>25050.9898020396</v>
      </c>
    </row>
    <row r="8" customFormat="false" ht="12.8" hidden="false" customHeight="false" outlineLevel="0" collapsed="false">
      <c r="A8" s="1" t="s">
        <v>11</v>
      </c>
      <c r="B8" s="1" t="s">
        <v>12</v>
      </c>
      <c r="C8" s="2" t="n">
        <v>4.32</v>
      </c>
      <c r="D8" s="2" t="n">
        <f aca="false">C8*100</f>
        <v>432</v>
      </c>
      <c r="E8" s="2" t="n">
        <f aca="false">C8/30</f>
        <v>0.144</v>
      </c>
      <c r="F8" s="2" t="n">
        <f aca="false">(D8/(C8-E8)*1.667)/60</f>
        <v>2.87413793103448</v>
      </c>
      <c r="G8" s="2" t="n">
        <f aca="false">((D8/E8)*1.667)/60</f>
        <v>83.35</v>
      </c>
      <c r="H8" s="2" t="n">
        <f aca="false">(60/F8)*D8</f>
        <v>9018.35632873425</v>
      </c>
    </row>
    <row r="9" customFormat="false" ht="12.8" hidden="false" customHeight="false" outlineLevel="0" collapsed="false">
      <c r="A9" s="1" t="s">
        <v>11</v>
      </c>
      <c r="B9" s="1" t="s">
        <v>13</v>
      </c>
      <c r="C9" s="2" t="n">
        <v>0.2</v>
      </c>
      <c r="D9" s="2" t="n">
        <f aca="false">C9*100</f>
        <v>20</v>
      </c>
      <c r="E9" s="2" t="n">
        <f aca="false">C9/30</f>
        <v>0.00666666666666667</v>
      </c>
      <c r="F9" s="2" t="n">
        <f aca="false">(D9/(C9-E9)*1.667)/60</f>
        <v>2.87413793103448</v>
      </c>
      <c r="G9" s="2" t="n">
        <f aca="false">((D9/E9)*1.667)/60</f>
        <v>83.35</v>
      </c>
      <c r="H9" s="2" t="n">
        <f aca="false">(60/F9)*D9</f>
        <v>417.51649670066</v>
      </c>
    </row>
    <row r="10" customFormat="false" ht="12.8" hidden="false" customHeight="false" outlineLevel="0" collapsed="false">
      <c r="C10" s="2"/>
      <c r="D10" s="2"/>
      <c r="E10" s="2"/>
      <c r="F10" s="2"/>
      <c r="G10" s="2"/>
      <c r="H10" s="2"/>
    </row>
    <row r="11" customFormat="false" ht="12.8" hidden="false" customHeight="false" outlineLevel="0" collapsed="false">
      <c r="A11" s="1" t="s">
        <v>8</v>
      </c>
      <c r="B11" s="1" t="s">
        <v>14</v>
      </c>
      <c r="C11" s="2" t="n">
        <v>5</v>
      </c>
      <c r="D11" s="2" t="n">
        <f aca="false">C11*100</f>
        <v>500</v>
      </c>
      <c r="E11" s="2" t="n">
        <f aca="false">C11/50</f>
        <v>0.1</v>
      </c>
      <c r="F11" s="2" t="n">
        <f aca="false">(D11/(C11-E11)*1.667)/60</f>
        <v>2.83503401360544</v>
      </c>
      <c r="G11" s="2" t="n">
        <f aca="false">((D11/E11)*1.667)/60</f>
        <v>138.916666666667</v>
      </c>
      <c r="H11" s="2" t="n">
        <f aca="false">(60/F11)*D11</f>
        <v>10581.8836232753</v>
      </c>
    </row>
    <row r="12" customFormat="false" ht="12.8" hidden="false" customHeight="false" outlineLevel="0" collapsed="false">
      <c r="A12" s="1" t="s">
        <v>11</v>
      </c>
      <c r="B12" s="1" t="s">
        <v>14</v>
      </c>
      <c r="C12" s="2" t="n">
        <v>0.5</v>
      </c>
      <c r="D12" s="2" t="n">
        <f aca="false">C12*100</f>
        <v>50</v>
      </c>
      <c r="E12" s="2" t="n">
        <f aca="false">C12/50</f>
        <v>0.01</v>
      </c>
      <c r="F12" s="2" t="n">
        <f aca="false">(D12/(C12-E12)*1.667)/60</f>
        <v>2.83503401360544</v>
      </c>
      <c r="G12" s="2" t="n">
        <f aca="false">((D12/E12)*1.667)/60</f>
        <v>138.916666666667</v>
      </c>
      <c r="H12" s="2" t="n">
        <f aca="false">(60/F12)*D12</f>
        <v>1058.18836232753</v>
      </c>
    </row>
    <row r="13" customFormat="false" ht="12.8" hidden="false" customHeight="false" outlineLevel="0" collapsed="false">
      <c r="C13" s="2"/>
      <c r="D13" s="2"/>
      <c r="E13" s="2"/>
      <c r="F13" s="2"/>
      <c r="G13" s="2"/>
      <c r="H13" s="2"/>
    </row>
    <row r="14" customFormat="false" ht="12.8" hidden="false" customHeight="false" outlineLevel="0" collapsed="false">
      <c r="A14" s="1" t="s">
        <v>8</v>
      </c>
      <c r="B14" s="1" t="s">
        <v>15</v>
      </c>
      <c r="C14" s="2" t="n">
        <v>0</v>
      </c>
      <c r="D14" s="2" t="n">
        <v>1000000</v>
      </c>
      <c r="E14" s="2" t="n">
        <v>0</v>
      </c>
      <c r="F14" s="3"/>
      <c r="G14" s="3"/>
      <c r="H14" s="3"/>
    </row>
    <row r="15" customFormat="false" ht="12.8" hidden="false" customHeight="false" outlineLevel="0" collapsed="false">
      <c r="A15" s="1" t="s">
        <v>11</v>
      </c>
      <c r="B15" s="1" t="s">
        <v>15</v>
      </c>
      <c r="C15" s="2" t="n">
        <v>0</v>
      </c>
      <c r="D15" s="2" t="n">
        <v>500000</v>
      </c>
      <c r="E15" s="2" t="n">
        <v>0</v>
      </c>
      <c r="F15" s="3"/>
      <c r="G15" s="3"/>
      <c r="H15" s="3"/>
    </row>
    <row r="16" customFormat="false" ht="12.8" hidden="false" customHeight="false" outlineLevel="0" collapsed="false">
      <c r="A16" s="1" t="s">
        <v>8</v>
      </c>
      <c r="B16" s="1" t="s">
        <v>16</v>
      </c>
      <c r="C16" s="2" t="n">
        <f aca="false">C7</f>
        <v>12</v>
      </c>
      <c r="D16" s="2" t="n">
        <f aca="false">D14</f>
        <v>1000000</v>
      </c>
      <c r="E16" s="2" t="n">
        <f aca="false">$E$14+$E$7</f>
        <v>0.4</v>
      </c>
      <c r="F16" s="2" t="n">
        <f aca="false">(D16/(C16-E16)*1.667)/60</f>
        <v>2395.11494252874</v>
      </c>
      <c r="G16" s="2" t="n">
        <f aca="false">((D16/E16)*1.667)/60</f>
        <v>69458.3333333333</v>
      </c>
      <c r="H16" s="2" t="n">
        <f aca="false">(60/F16)*D16</f>
        <v>25050.9898020396</v>
      </c>
    </row>
    <row r="17" customFormat="false" ht="12.8" hidden="false" customHeight="false" outlineLevel="0" collapsed="false">
      <c r="A17" s="1" t="s">
        <v>8</v>
      </c>
      <c r="B17" s="1" t="s">
        <v>17</v>
      </c>
      <c r="C17" s="2" t="n">
        <f aca="false">C2</f>
        <v>300</v>
      </c>
      <c r="D17" s="2" t="n">
        <f aca="false">D14</f>
        <v>1000000</v>
      </c>
      <c r="E17" s="2" t="n">
        <f aca="false">$E$14+$E$2</f>
        <v>0.5</v>
      </c>
      <c r="F17" s="2" t="n">
        <f aca="false">(D17/(C17-E17)*1.667)/60</f>
        <v>92.7657206455203</v>
      </c>
      <c r="G17" s="2" t="n">
        <f aca="false">((D17/E17)*1.667)/60</f>
        <v>55566.6666666667</v>
      </c>
      <c r="H17" s="2" t="n">
        <f aca="false">(60/F17)*D17</f>
        <v>646790.641871626</v>
      </c>
    </row>
    <row r="18" customFormat="false" ht="12.8" hidden="false" customHeight="false" outlineLevel="0" collapsed="false">
      <c r="A18" s="1" t="s">
        <v>11</v>
      </c>
      <c r="B18" s="1" t="s">
        <v>18</v>
      </c>
      <c r="C18" s="2" t="n">
        <f aca="false">C8*3</f>
        <v>12.96</v>
      </c>
      <c r="D18" s="2" t="n">
        <f aca="false">$D$15</f>
        <v>500000</v>
      </c>
      <c r="E18" s="2" t="n">
        <f aca="false">$E$14+$E$8</f>
        <v>0.144</v>
      </c>
      <c r="F18" s="2" t="n">
        <f aca="false">(D18/(C18-E18)*1.667)/60</f>
        <v>1083.93154390345</v>
      </c>
      <c r="G18" s="2" t="n">
        <f aca="false">((D18/E18)*1.667)/60</f>
        <v>96469.9074074074</v>
      </c>
      <c r="H18" s="2" t="n">
        <f aca="false">(60/F18)*D18</f>
        <v>27677.024595081</v>
      </c>
    </row>
    <row r="19" customFormat="false" ht="12.8" hidden="false" customHeight="false" outlineLevel="0" collapsed="false">
      <c r="A19" s="1" t="s">
        <v>11</v>
      </c>
      <c r="B19" s="1" t="s">
        <v>17</v>
      </c>
      <c r="C19" s="2" t="n">
        <f aca="false">C4</f>
        <v>10.5</v>
      </c>
      <c r="D19" s="2" t="n">
        <f aca="false">$D$15</f>
        <v>500000</v>
      </c>
      <c r="E19" s="2" t="n">
        <f aca="false">$E$14+$E$4</f>
        <v>0.0175</v>
      </c>
      <c r="F19" s="2" t="n">
        <f aca="false">(D19/(C19-E19)*1.667)/60</f>
        <v>1325.22458065029</v>
      </c>
      <c r="G19" s="2" t="n">
        <f aca="false">((D19/E19)*1.667)/60</f>
        <v>793809.523809524</v>
      </c>
      <c r="H19" s="2" t="n">
        <f aca="false">(60/F19)*D19</f>
        <v>22637.6724655069</v>
      </c>
    </row>
    <row r="20" customFormat="false" ht="12.8" hidden="false" customHeight="false" outlineLevel="0" collapsed="false">
      <c r="D20" s="2"/>
    </row>
    <row r="21" customFormat="false" ht="12.8" hidden="false" customHeight="false" outlineLevel="0" collapsed="false">
      <c r="D21" s="2"/>
    </row>
    <row r="22" customFormat="false" ht="12.8" hidden="false" customHeight="false" outlineLevel="0" collapsed="false">
      <c r="A22" s="1" t="s">
        <v>19</v>
      </c>
      <c r="D22" s="2"/>
    </row>
    <row r="23" customFormat="false" ht="12.8" hidden="false" customHeight="false" outlineLevel="0" collapsed="false">
      <c r="A23" s="1" t="s">
        <v>8</v>
      </c>
      <c r="B23" s="1" t="s">
        <v>16</v>
      </c>
      <c r="C23" s="2" t="n">
        <f aca="false">C16/2</f>
        <v>6</v>
      </c>
      <c r="D23" s="2" t="n">
        <f aca="false">$D$14</f>
        <v>1000000</v>
      </c>
      <c r="E23" s="2" t="n">
        <f aca="false">$E$14+$E$7</f>
        <v>0.4</v>
      </c>
      <c r="F23" s="2" t="n">
        <f aca="false">(D23/(C23-E23)*1.667)/60</f>
        <v>4961.30952380952</v>
      </c>
      <c r="G23" s="2" t="n">
        <f aca="false">((D23/E23)*1.667)/60</f>
        <v>69458.3333333333</v>
      </c>
      <c r="H23" s="2" t="n">
        <f aca="false">(60/F23)*D23</f>
        <v>12093.5812837433</v>
      </c>
    </row>
    <row r="24" customFormat="false" ht="12.8" hidden="false" customHeight="false" outlineLevel="0" collapsed="false">
      <c r="A24" s="1" t="s">
        <v>8</v>
      </c>
      <c r="B24" s="1" t="s">
        <v>17</v>
      </c>
      <c r="C24" s="2" t="n">
        <f aca="false">C17/2</f>
        <v>150</v>
      </c>
      <c r="D24" s="2" t="n">
        <f aca="false">$D$14</f>
        <v>1000000</v>
      </c>
      <c r="E24" s="2" t="n">
        <f aca="false">$E$14+$E$2</f>
        <v>0.5</v>
      </c>
      <c r="F24" s="2" t="n">
        <f aca="false">(D24/(C24-E24)*1.667)/60</f>
        <v>185.841694537347</v>
      </c>
      <c r="G24" s="2" t="n">
        <f aca="false">((D24/E24)*1.667)/60</f>
        <v>55566.6666666667</v>
      </c>
      <c r="H24" s="2" t="n">
        <f aca="false">(60/F24)*D24</f>
        <v>322855.428914217</v>
      </c>
    </row>
    <row r="25" customFormat="false" ht="12.8" hidden="false" customHeight="false" outlineLevel="0" collapsed="false">
      <c r="A25" s="1" t="s">
        <v>11</v>
      </c>
      <c r="B25" s="1" t="s">
        <v>18</v>
      </c>
      <c r="C25" s="2" t="n">
        <f aca="false">C18/2</f>
        <v>6.48</v>
      </c>
      <c r="D25" s="2" t="n">
        <f aca="false">$D$15</f>
        <v>500000</v>
      </c>
      <c r="E25" s="2" t="n">
        <f aca="false">$E$14+$E$8</f>
        <v>0.144</v>
      </c>
      <c r="F25" s="2" t="n">
        <f aca="false">(D25/(C25-E25)*1.667)/60</f>
        <v>2192.4978956229</v>
      </c>
      <c r="G25" s="2" t="n">
        <f aca="false">((D25/E25)*1.667)/60</f>
        <v>96469.9074074074</v>
      </c>
      <c r="H25" s="2" t="n">
        <f aca="false">(60/F25)*D25</f>
        <v>13683.0233953209</v>
      </c>
    </row>
    <row r="26" customFormat="false" ht="12.8" hidden="false" customHeight="false" outlineLevel="0" collapsed="false">
      <c r="A26" s="1" t="s">
        <v>11</v>
      </c>
      <c r="B26" s="1" t="s">
        <v>17</v>
      </c>
      <c r="C26" s="2" t="n">
        <f aca="false">C19/2</f>
        <v>5.25</v>
      </c>
      <c r="D26" s="2" t="n">
        <f aca="false">$D$15</f>
        <v>500000</v>
      </c>
      <c r="E26" s="2" t="n">
        <f aca="false">$E$14+$E$4</f>
        <v>0.0175</v>
      </c>
      <c r="F26" s="2" t="n">
        <f aca="false">(D26/(C26-E26)*1.667)/60</f>
        <v>2654.88135053352</v>
      </c>
      <c r="G26" s="2" t="n">
        <f aca="false">((D26/E26)*1.667)/60</f>
        <v>793809.523809524</v>
      </c>
      <c r="H26" s="2" t="n">
        <f aca="false">(60/F26)*D26</f>
        <v>11299.9400119976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2024-05-12T20:22:25Z</dcterms:created>
  <dc:creator/>
  <dc:description/>
  <dc:language>en-US</dc:language>
  <cp:lastModifiedBy/>
  <dcterms:modified xsi:type="dcterms:W3CDTF">2024-05-23T07:19:02Z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