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840" windowHeight="13740" tabRatio="695"/>
  </bookViews>
  <sheets>
    <sheet name="сводный" sheetId="1" r:id="rId1"/>
    <sheet name="продажи" sheetId="4" r:id="rId2"/>
    <sheet name="производство" sheetId="2" r:id="rId3"/>
    <sheet name="логистика" sheetId="3" r:id="rId4"/>
    <sheet name="прочее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E11" i="1"/>
  <c r="F11" i="1"/>
  <c r="E12" i="1"/>
  <c r="F12" i="1"/>
  <c r="G10" i="1"/>
  <c r="J12" i="1"/>
  <c r="K11" i="1"/>
  <c r="E6" i="1"/>
  <c r="F6" i="1"/>
  <c r="G6" i="1"/>
  <c r="E7" i="1"/>
  <c r="F7" i="1"/>
  <c r="G7" i="1"/>
  <c r="H7" i="1"/>
  <c r="I7" i="1"/>
  <c r="J7" i="1"/>
  <c r="K7" i="1"/>
  <c r="D13" i="1"/>
  <c r="F13" i="1"/>
  <c r="H13" i="1"/>
  <c r="I13" i="1"/>
  <c r="B11" i="1"/>
  <c r="C11" i="1"/>
  <c r="D11" i="1"/>
  <c r="G11" i="1"/>
  <c r="H11" i="1"/>
  <c r="I11" i="1"/>
  <c r="J11" i="1"/>
  <c r="L11" i="1"/>
  <c r="M11" i="1"/>
  <c r="B12" i="1"/>
  <c r="C12" i="1"/>
  <c r="D12" i="1"/>
  <c r="G12" i="1"/>
  <c r="H12" i="1"/>
  <c r="I12" i="1"/>
  <c r="K12" i="1"/>
  <c r="L12" i="1"/>
  <c r="M12" i="1"/>
  <c r="B13" i="1"/>
  <c r="C13" i="1"/>
  <c r="E13" i="1"/>
  <c r="G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0" i="1"/>
  <c r="C10" i="1"/>
  <c r="D10" i="1"/>
  <c r="H10" i="1"/>
  <c r="I10" i="1"/>
  <c r="J10" i="1"/>
  <c r="K10" i="1"/>
  <c r="L10" i="1"/>
  <c r="M10" i="1"/>
  <c r="B7" i="1"/>
  <c r="C7" i="1"/>
  <c r="D7" i="1"/>
  <c r="L7" i="1"/>
  <c r="M7" i="1"/>
  <c r="C6" i="1"/>
  <c r="D6" i="1"/>
  <c r="H6" i="1"/>
  <c r="I6" i="1"/>
  <c r="J6" i="1"/>
  <c r="K6" i="1"/>
  <c r="L6" i="1"/>
  <c r="M6" i="1"/>
  <c r="B6" i="1"/>
  <c r="C8" i="1"/>
  <c r="C15" i="1"/>
  <c r="C16" i="1"/>
  <c r="D8" i="1"/>
  <c r="D15" i="1"/>
  <c r="D16" i="1"/>
  <c r="E8" i="1"/>
  <c r="E15" i="1"/>
  <c r="E16" i="1"/>
  <c r="F8" i="1"/>
  <c r="F15" i="1"/>
  <c r="F16" i="1"/>
  <c r="G8" i="1"/>
  <c r="G15" i="1"/>
  <c r="G16" i="1"/>
  <c r="H8" i="1"/>
  <c r="H15" i="1"/>
  <c r="H16" i="1"/>
  <c r="I8" i="1"/>
  <c r="I15" i="1"/>
  <c r="I16" i="1"/>
  <c r="J8" i="1"/>
  <c r="J15" i="1"/>
  <c r="J16" i="1"/>
  <c r="K8" i="1"/>
  <c r="K15" i="1"/>
  <c r="K16" i="1"/>
  <c r="L8" i="1"/>
  <c r="L15" i="1"/>
  <c r="L16" i="1"/>
  <c r="M8" i="1"/>
  <c r="M15" i="1"/>
  <c r="M16" i="1"/>
  <c r="B8" i="1"/>
  <c r="B15" i="1"/>
  <c r="B16" i="1"/>
</calcChain>
</file>

<file path=xl/sharedStrings.xml><?xml version="1.0" encoding="utf-8"?>
<sst xmlns="http://schemas.openxmlformats.org/spreadsheetml/2006/main" count="73" uniqueCount="25">
  <si>
    <t>Год</t>
  </si>
  <si>
    <t>02</t>
  </si>
  <si>
    <t>Доходы</t>
  </si>
  <si>
    <t>Итого доходы</t>
  </si>
  <si>
    <t>Расходы</t>
  </si>
  <si>
    <t>Производственные</t>
  </si>
  <si>
    <t>Административные</t>
  </si>
  <si>
    <t>Продажи и маркетинг</t>
  </si>
  <si>
    <t>ФОТ</t>
  </si>
  <si>
    <t>Итого расходы</t>
  </si>
  <si>
    <t>Операционная прибыль</t>
  </si>
  <si>
    <t>Квартал (кв.)</t>
  </si>
  <si>
    <t>Месяц (мес.)</t>
  </si>
  <si>
    <t>Продукты</t>
  </si>
  <si>
    <t>Услуги</t>
  </si>
  <si>
    <t xml:space="preserve"> </t>
  </si>
  <si>
    <t>СВОДНЫЙ БЮДЖЕТ (все подразделения) 02г., тыс.руб</t>
  </si>
  <si>
    <t>БЮДЖЕТ ПРОДАЖ 02г., тыс.руб</t>
  </si>
  <si>
    <t>БЮДЖЕТ ПРОИЗВОДСТВА 02г., тыс.руб</t>
  </si>
  <si>
    <t>БЮДЖЕТ ЛОГИСТИКИ 02г., тыс.руб</t>
  </si>
  <si>
    <t>ПРОЧИЕ РАСХОДЫ 02г., тыс.руб</t>
  </si>
  <si>
    <t>Хранение и транспортировка</t>
  </si>
  <si>
    <t>Прирост доходов (%), к кв. пред. года</t>
  </si>
  <si>
    <t>Маржинальность (%), кв.</t>
  </si>
  <si>
    <t>Доля расходов в доходах (%),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</si>
</sst>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5" fillId="0" borderId="12" xfId="0" applyFont="1" applyBorder="1"/>
    <xf numFmtId="3" fontId="5" fillId="0" borderId="6" xfId="0" applyNumberFormat="1" applyFont="1" applyBorder="1"/>
    <xf numFmtId="3" fontId="5" fillId="0" borderId="1" xfId="0" applyNumberFormat="1" applyFont="1" applyBorder="1"/>
    <xf numFmtId="3" fontId="5" fillId="0" borderId="7" xfId="0" applyNumberFormat="1" applyFont="1" applyBorder="1"/>
    <xf numFmtId="3" fontId="5" fillId="0" borderId="24" xfId="0" applyNumberFormat="1" applyFont="1" applyBorder="1"/>
    <xf numFmtId="3" fontId="5" fillId="0" borderId="36" xfId="0" applyNumberFormat="1" applyFont="1" applyBorder="1"/>
    <xf numFmtId="0" fontId="5" fillId="0" borderId="0" xfId="0" applyFont="1"/>
    <xf numFmtId="0" fontId="5" fillId="0" borderId="12" xfId="0" applyFont="1" applyFill="1" applyBorder="1"/>
    <xf numFmtId="0" fontId="5" fillId="0" borderId="15" xfId="0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10" xfId="0" applyNumberFormat="1" applyFont="1" applyBorder="1"/>
    <xf numFmtId="3" fontId="5" fillId="0" borderId="30" xfId="0" applyNumberFormat="1" applyFont="1" applyBorder="1"/>
    <xf numFmtId="3" fontId="5" fillId="0" borderId="13" xfId="0" applyNumberFormat="1" applyFont="1" applyBorder="1"/>
    <xf numFmtId="3" fontId="5" fillId="0" borderId="2" xfId="0" applyNumberFormat="1" applyFont="1" applyBorder="1"/>
    <xf numFmtId="3" fontId="5" fillId="0" borderId="29" xfId="0" applyNumberFormat="1" applyFont="1" applyBorder="1"/>
    <xf numFmtId="3" fontId="5" fillId="0" borderId="14" xfId="0" applyNumberFormat="1" applyFont="1" applyBorder="1"/>
    <xf numFmtId="3" fontId="5" fillId="0" borderId="35" xfId="0" applyNumberFormat="1" applyFont="1" applyBorder="1"/>
    <xf numFmtId="0" fontId="6" fillId="2" borderId="16" xfId="0" applyFont="1" applyFill="1" applyBorder="1"/>
    <xf numFmtId="3" fontId="6" fillId="2" borderId="41" xfId="0" applyNumberFormat="1" applyFont="1" applyFill="1" applyBorder="1"/>
    <xf numFmtId="3" fontId="6" fillId="2" borderId="42" xfId="0" applyNumberFormat="1" applyFont="1" applyFill="1" applyBorder="1"/>
    <xf numFmtId="3" fontId="6" fillId="2" borderId="43" xfId="0" applyNumberFormat="1" applyFont="1" applyFill="1" applyBorder="1"/>
    <xf numFmtId="3" fontId="6" fillId="2" borderId="17" xfId="0" applyNumberFormat="1" applyFont="1" applyFill="1" applyBorder="1"/>
    <xf numFmtId="3" fontId="6" fillId="2" borderId="18" xfId="0" applyNumberFormat="1" applyFont="1" applyFill="1" applyBorder="1"/>
    <xf numFmtId="3" fontId="6" fillId="2" borderId="19" xfId="0" applyNumberFormat="1" applyFont="1" applyFill="1" applyBorder="1"/>
    <xf numFmtId="3" fontId="6" fillId="2" borderId="37" xfId="0" applyNumberFormat="1" applyFont="1" applyFill="1" applyBorder="1"/>
    <xf numFmtId="0" fontId="7" fillId="0" borderId="0" xfId="0" applyFont="1"/>
    <xf numFmtId="3" fontId="6" fillId="2" borderId="44" xfId="0" applyNumberFormat="1" applyFont="1" applyFill="1" applyBorder="1"/>
    <xf numFmtId="3" fontId="6" fillId="2" borderId="45" xfId="0" applyNumberFormat="1" applyFont="1" applyFill="1" applyBorder="1"/>
    <xf numFmtId="3" fontId="6" fillId="2" borderId="46" xfId="0" applyNumberFormat="1" applyFont="1" applyFill="1" applyBorder="1"/>
    <xf numFmtId="3" fontId="6" fillId="2" borderId="31" xfId="0" applyNumberFormat="1" applyFont="1" applyFill="1" applyBorder="1"/>
    <xf numFmtId="0" fontId="6" fillId="2" borderId="34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35" xfId="0" quotePrefix="1" applyFont="1" applyBorder="1" applyAlignment="1">
      <alignment horizontal="center"/>
    </xf>
    <xf numFmtId="0" fontId="6" fillId="0" borderId="11" xfId="0" applyFont="1" applyFill="1" applyBorder="1"/>
    <xf numFmtId="3" fontId="6" fillId="0" borderId="3" xfId="0" applyNumberFormat="1" applyFont="1" applyFill="1" applyBorder="1"/>
    <xf numFmtId="3" fontId="6" fillId="0" borderId="4" xfId="0" applyNumberFormat="1" applyFont="1" applyFill="1" applyBorder="1"/>
    <xf numFmtId="3" fontId="6" fillId="0" borderId="28" xfId="0" applyNumberFormat="1" applyFont="1" applyFill="1" applyBorder="1"/>
    <xf numFmtId="3" fontId="6" fillId="0" borderId="5" xfId="0" applyNumberFormat="1" applyFont="1" applyFill="1" applyBorder="1"/>
    <xf numFmtId="3" fontId="6" fillId="0" borderId="34" xfId="0" quotePrefix="1" applyNumberFormat="1" applyFont="1" applyFill="1" applyBorder="1" applyAlignment="1">
      <alignment horizontal="right"/>
    </xf>
    <xf numFmtId="3" fontId="7" fillId="0" borderId="3" xfId="0" applyNumberFormat="1" applyFont="1" applyFill="1" applyBorder="1"/>
    <xf numFmtId="3" fontId="7" fillId="0" borderId="4" xfId="0" applyNumberFormat="1" applyFont="1" applyFill="1" applyBorder="1"/>
    <xf numFmtId="3" fontId="7" fillId="0" borderId="5" xfId="0" applyNumberFormat="1" applyFont="1" applyFill="1" applyBorder="1"/>
    <xf numFmtId="3" fontId="7" fillId="0" borderId="27" xfId="0" applyNumberFormat="1" applyFont="1" applyFill="1" applyBorder="1"/>
    <xf numFmtId="3" fontId="7" fillId="0" borderId="25" xfId="0" applyNumberFormat="1" applyFont="1" applyFill="1" applyBorder="1"/>
    <xf numFmtId="3" fontId="7" fillId="0" borderId="26" xfId="0" applyNumberFormat="1" applyFont="1" applyFill="1" applyBorder="1"/>
    <xf numFmtId="3" fontId="7" fillId="0" borderId="38" xfId="0" applyNumberFormat="1" applyFont="1" applyFill="1" applyBorder="1"/>
    <xf numFmtId="0" fontId="6" fillId="0" borderId="20" xfId="0" applyFont="1" applyFill="1" applyBorder="1"/>
    <xf numFmtId="3" fontId="7" fillId="0" borderId="21" xfId="0" applyNumberFormat="1" applyFont="1" applyFill="1" applyBorder="1"/>
    <xf numFmtId="3" fontId="7" fillId="0" borderId="22" xfId="0" applyNumberFormat="1" applyFont="1" applyFill="1" applyBorder="1"/>
    <xf numFmtId="3" fontId="7" fillId="0" borderId="32" xfId="0" applyNumberFormat="1" applyFont="1" applyFill="1" applyBorder="1"/>
    <xf numFmtId="3" fontId="7" fillId="0" borderId="23" xfId="0" applyNumberFormat="1" applyFont="1" applyFill="1" applyBorder="1"/>
    <xf numFmtId="3" fontId="7" fillId="0" borderId="39" xfId="0" applyNumberFormat="1" applyFont="1" applyFill="1" applyBorder="1"/>
    <xf numFmtId="0" fontId="7" fillId="0" borderId="0" xfId="0" applyFont="1" applyFill="1"/>
    <xf numFmtId="3" fontId="7" fillId="2" borderId="3" xfId="0" applyNumberFormat="1" applyFont="1" applyFill="1" applyBorder="1"/>
    <xf numFmtId="3" fontId="7" fillId="2" borderId="4" xfId="0" applyNumberFormat="1" applyFont="1" applyFill="1" applyBorder="1"/>
    <xf numFmtId="3" fontId="7" fillId="2" borderId="28" xfId="0" applyNumberFormat="1" applyFont="1" applyFill="1" applyBorder="1"/>
    <xf numFmtId="3" fontId="7" fillId="2" borderId="5" xfId="0" applyNumberFormat="1" applyFont="1" applyFill="1" applyBorder="1"/>
    <xf numFmtId="3" fontId="7" fillId="2" borderId="34" xfId="0" applyNumberFormat="1" applyFont="1" applyFill="1" applyBorder="1"/>
    <xf numFmtId="3" fontId="7" fillId="2" borderId="6" xfId="0" applyNumberFormat="1" applyFont="1" applyFill="1" applyBorder="1"/>
    <xf numFmtId="3" fontId="7" fillId="2" borderId="1" xfId="0" applyNumberFormat="1" applyFont="1" applyFill="1" applyBorder="1"/>
    <xf numFmtId="3" fontId="7" fillId="2" borderId="30" xfId="0" applyNumberFormat="1" applyFont="1" applyFill="1" applyBorder="1"/>
    <xf numFmtId="3" fontId="7" fillId="2" borderId="7" xfId="0" applyNumberFormat="1" applyFont="1" applyFill="1" applyBorder="1"/>
    <xf numFmtId="3" fontId="7" fillId="2" borderId="36" xfId="0" applyNumberFormat="1" applyFont="1" applyFill="1" applyBorder="1"/>
    <xf numFmtId="3" fontId="7" fillId="2" borderId="8" xfId="0" applyNumberFormat="1" applyFont="1" applyFill="1" applyBorder="1"/>
    <xf numFmtId="3" fontId="7" fillId="2" borderId="9" xfId="0" applyNumberFormat="1" applyFont="1" applyFill="1" applyBorder="1"/>
    <xf numFmtId="3" fontId="7" fillId="2" borderId="33" xfId="0" applyNumberFormat="1" applyFont="1" applyFill="1" applyBorder="1"/>
    <xf numFmtId="3" fontId="7" fillId="2" borderId="10" xfId="0" applyNumberFormat="1" applyFont="1" applyFill="1" applyBorder="1"/>
    <xf numFmtId="3" fontId="7" fillId="2" borderId="40" xfId="0" applyNumberFormat="1" applyFont="1" applyFill="1" applyBorder="1"/>
    <xf numFmtId="3" fontId="7" fillId="0" borderId="41" xfId="0" applyNumberFormat="1" applyFont="1" applyFill="1" applyBorder="1"/>
    <xf numFmtId="3" fontId="7" fillId="0" borderId="42" xfId="0" applyNumberFormat="1" applyFont="1" applyFill="1" applyBorder="1"/>
    <xf numFmtId="3" fontId="7" fillId="0" borderId="47" xfId="0" applyNumberFormat="1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0" fontId="6" fillId="2" borderId="48" xfId="0" applyFont="1" applyFill="1" applyBorder="1"/>
    <xf numFmtId="0" fontId="6" fillId="2" borderId="49" xfId="0" applyFont="1" applyFill="1" applyBorder="1"/>
    <xf numFmtId="0" fontId="6" fillId="2" borderId="50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20"/>
  <sheetViews>
    <sheetView tabSelected="1" workbookViewId="0">
      <selection activeCell="A24" sqref="A24"/>
    </sheetView>
  </sheetViews>
  <sheetFormatPr defaultColWidth="11" defaultRowHeight="15" x14ac:dyDescent="0.2"/>
  <cols>
    <col min="1" max="1" width="36.5" style="1" bestFit="1" customWidth="1"/>
    <col min="2" max="13" width="8.625" style="1" customWidth="1"/>
    <col min="14" max="18" width="9.625" style="1" customWidth="1"/>
    <col min="19" max="16384" width="11" style="1"/>
  </cols>
  <sheetData>
    <row r="1" spans="1:18" ht="15.75" x14ac:dyDescent="0.25">
      <c r="B1" s="87" t="s">
        <v>16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thickBot="1" x14ac:dyDescent="0.25"/>
    <row r="3" spans="1:18" s="28" customFormat="1" x14ac:dyDescent="0.25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 t="s">
        <v>11</v>
      </c>
      <c r="O3" s="84"/>
      <c r="P3" s="84"/>
      <c r="Q3" s="86"/>
      <c r="R3" s="33" t="s">
        <v>0</v>
      </c>
    </row>
    <row r="4" spans="1:18" s="28" customFormat="1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 t="s">
        <v>1</v>
      </c>
    </row>
    <row r="5" spans="1:18" s="28" customFormat="1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>
        <f>продажи!B6+производство!B6+логистика!B6+прочее!B6</f>
        <v>585000</v>
      </c>
      <c r="C6" s="4">
        <f>продажи!C6+производство!C6+логистика!C6+прочее!C6</f>
        <v>670000</v>
      </c>
      <c r="D6" s="4">
        <f>продажи!D6+производство!D6+логистика!D6+прочее!D6</f>
        <v>628900</v>
      </c>
      <c r="E6" s="4">
        <f>продажи!E6+производство!E6+логистика!E6+прочее!E6</f>
        <v>635732</v>
      </c>
      <c r="F6" s="4">
        <f>продажи!F6+производство!F6+логистика!F6+прочее!F6</f>
        <v>574300</v>
      </c>
      <c r="G6" s="4">
        <f>продажи!G6+производство!G6+логистика!G6+прочее!G6</f>
        <v>590543</v>
      </c>
      <c r="H6" s="4">
        <f>продажи!H6+производство!H6+логистика!H6+прочее!H6</f>
        <v>600786</v>
      </c>
      <c r="I6" s="4">
        <f>продажи!I6+производство!I6+логистика!I6+прочее!I6</f>
        <v>690434</v>
      </c>
      <c r="J6" s="4">
        <f>продажи!J6+производство!J6+логистика!J6+прочее!J6</f>
        <v>765434</v>
      </c>
      <c r="K6" s="4">
        <f>продажи!K6+производство!K6+логистика!K6+прочее!K6</f>
        <v>867532</v>
      </c>
      <c r="L6" s="4">
        <f>продажи!L6+производство!L6+логистика!L6+прочее!L6</f>
        <v>900076</v>
      </c>
      <c r="M6" s="14">
        <f>продажи!M6+производство!M6+логистика!M6+прочее!M6</f>
        <v>867534</v>
      </c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>
        <f>продажи!B7+производство!B7+логистика!B7+прочее!B7</f>
        <v>1344</v>
      </c>
      <c r="C7" s="16">
        <f>продажи!C7+производство!C7+логистика!C7+прочее!C7</f>
        <v>2144</v>
      </c>
      <c r="D7" s="16">
        <f>продажи!D7+производство!D7+логистика!D7+прочее!D7</f>
        <v>5343</v>
      </c>
      <c r="E7" s="16">
        <f>продажи!E7+производство!E7+логистика!E7+прочее!E7</f>
        <v>1298</v>
      </c>
      <c r="F7" s="16">
        <f>продажи!F7+производство!F7+логистика!F7+прочее!F7</f>
        <v>1432</v>
      </c>
      <c r="G7" s="16">
        <f>продажи!G7+производство!G7+логистика!G7+прочее!G7</f>
        <v>3786</v>
      </c>
      <c r="H7" s="16">
        <f>продажи!H7+производство!H7+логистика!H7+прочее!H7</f>
        <v>2343</v>
      </c>
      <c r="I7" s="16">
        <f>продажи!I7+производство!I7+логистика!I7+прочее!I7</f>
        <v>1243</v>
      </c>
      <c r="J7" s="16">
        <f>продажи!J7+производство!J7+логистика!J7+прочее!J7</f>
        <v>2333</v>
      </c>
      <c r="K7" s="16">
        <f>продажи!K7+производство!K7+логистика!K7+прочее!K7</f>
        <v>3005</v>
      </c>
      <c r="L7" s="16">
        <f>продажи!L7+производство!L7+логистика!L7+прочее!L7</f>
        <v>2556</v>
      </c>
      <c r="M7" s="17">
        <f>продажи!M7+производство!M7+логистика!M7+прочее!M7</f>
        <v>2765</v>
      </c>
      <c r="N7" s="15"/>
      <c r="O7" s="16"/>
      <c r="P7" s="16"/>
      <c r="Q7" s="18"/>
      <c r="R7" s="19"/>
    </row>
    <row r="8" spans="1:18" s="28" customFormat="1" ht="15.75" thickBot="1" x14ac:dyDescent="0.3">
      <c r="A8" s="20" t="s">
        <v>3</v>
      </c>
      <c r="B8" s="21">
        <f>SUM(B6:B7)</f>
        <v>586344</v>
      </c>
      <c r="C8" s="22">
        <f t="shared" ref="C8:M8" si="0">SUM(C6:C7)</f>
        <v>672144</v>
      </c>
      <c r="D8" s="22">
        <f t="shared" si="0"/>
        <v>634243</v>
      </c>
      <c r="E8" s="22">
        <f t="shared" si="0"/>
        <v>637030</v>
      </c>
      <c r="F8" s="22">
        <f t="shared" si="0"/>
        <v>575732</v>
      </c>
      <c r="G8" s="22">
        <f t="shared" si="0"/>
        <v>594329</v>
      </c>
      <c r="H8" s="22">
        <f t="shared" si="0"/>
        <v>603129</v>
      </c>
      <c r="I8" s="22">
        <f t="shared" si="0"/>
        <v>691677</v>
      </c>
      <c r="J8" s="22">
        <f t="shared" si="0"/>
        <v>767767</v>
      </c>
      <c r="K8" s="22">
        <f t="shared" si="0"/>
        <v>870537</v>
      </c>
      <c r="L8" s="22">
        <f t="shared" si="0"/>
        <v>902632</v>
      </c>
      <c r="M8" s="23">
        <f t="shared" si="0"/>
        <v>870299</v>
      </c>
      <c r="N8" s="24"/>
      <c r="O8" s="25"/>
      <c r="P8" s="25"/>
      <c r="Q8" s="26"/>
      <c r="R8" s="27"/>
    </row>
    <row r="9" spans="1:18" s="28" customFormat="1" x14ac:dyDescent="0.25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3">
        <f>продажи!B10+производство!B10+логистика!B10+прочее!B10</f>
        <v>250000</v>
      </c>
      <c r="C10" s="4">
        <f>продажи!C10+производство!C10+логистика!C10+прочее!C10</f>
        <v>191250</v>
      </c>
      <c r="D10" s="4">
        <f>продажи!D10+производство!D10+логистика!D10+прочее!D10</f>
        <v>150830.83333333334</v>
      </c>
      <c r="E10" s="4">
        <f>продажи!E10+производство!E10+логистика!E10+прочее!E10</f>
        <v>185891.66666666669</v>
      </c>
      <c r="F10" s="4">
        <f>продажи!F10+производство!F10+логистика!F10+прочее!F10</f>
        <v>100441.66666666667</v>
      </c>
      <c r="G10" s="4">
        <f>продажи!G10+производство!G10+логистика!G10+прочее!G10</f>
        <v>139916.66666666669</v>
      </c>
      <c r="H10" s="4">
        <f>продажи!H10+производство!H10+логистика!H10+прочее!H10</f>
        <v>187250</v>
      </c>
      <c r="I10" s="4">
        <f>продажи!I10+производство!I10+логистика!I10+прочее!I10</f>
        <v>292139.16666666669</v>
      </c>
      <c r="J10" s="4">
        <f>продажи!J10+производство!J10+логистика!J10+прочее!J10</f>
        <v>192239.16666666669</v>
      </c>
      <c r="K10" s="4">
        <f>продажи!K10+производство!K10+логистика!K10+прочее!K10</f>
        <v>149120.83333333334</v>
      </c>
      <c r="L10" s="4">
        <f>продажи!L10+производство!L10+логистика!L10+прочее!L10</f>
        <v>155583.33333333334</v>
      </c>
      <c r="M10" s="5">
        <f>продажи!M10+производство!M10+логистика!M10+прочее!M10</f>
        <v>102791.66666666667</v>
      </c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>
        <f>продажи!B11+производство!B11+логистика!B11+прочее!B11</f>
        <v>0</v>
      </c>
      <c r="C11" s="4">
        <f>продажи!C11+производство!C11+логистика!C11+прочее!C11</f>
        <v>0</v>
      </c>
      <c r="D11" s="4">
        <f>продажи!D11+производство!D11+логистика!D11+прочее!D11</f>
        <v>0</v>
      </c>
      <c r="E11" s="4">
        <f>продажи!E11+производство!E11+логистика!E11+прочее!E11</f>
        <v>0</v>
      </c>
      <c r="F11" s="4">
        <f>продажи!F11+производство!F11+логистика!F11+прочее!F11</f>
        <v>0</v>
      </c>
      <c r="G11" s="4">
        <f>продажи!G11+производство!G11+логистика!G11+прочее!G11</f>
        <v>0</v>
      </c>
      <c r="H11" s="4">
        <f>продажи!H11+производство!H11+логистика!H11+прочее!H11</f>
        <v>0</v>
      </c>
      <c r="I11" s="4">
        <f>продажи!I11+производство!I11+логистика!I11+прочее!I11</f>
        <v>0</v>
      </c>
      <c r="J11" s="4">
        <f>продажи!J11+производство!J11+логистика!J11+прочее!J11</f>
        <v>0</v>
      </c>
      <c r="K11" s="4">
        <f>продажи!K11+производство!K11+логистика!K11+прочее!K11</f>
        <v>0</v>
      </c>
      <c r="L11" s="4">
        <f>продажи!L11+производство!L11+логистика!L11+прочее!L11</f>
        <v>0</v>
      </c>
      <c r="M11" s="5">
        <f>продажи!M11+производство!M11+логистика!M11+прочее!M11</f>
        <v>0</v>
      </c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>
        <f>продажи!B12+производство!B12+логистика!B12+прочее!B12</f>
        <v>22500</v>
      </c>
      <c r="C12" s="4">
        <f>продажи!C12+производство!C12+логистика!C12+прочее!C12</f>
        <v>22321</v>
      </c>
      <c r="D12" s="4">
        <f>продажи!D12+производство!D12+логистика!D12+прочее!D12</f>
        <v>19670</v>
      </c>
      <c r="E12" s="4">
        <f>продажи!E12+производство!E12+логистика!E12+прочее!E12</f>
        <v>18709</v>
      </c>
      <c r="F12" s="4">
        <f>продажи!F12+производство!F12+логистика!F12+прочее!F12</f>
        <v>24387</v>
      </c>
      <c r="G12" s="4">
        <f>продажи!G12+производство!G12+логистика!G12+прочее!G12</f>
        <v>15087</v>
      </c>
      <c r="H12" s="4">
        <f>продажи!H12+производство!H12+логистика!H12+прочее!H12</f>
        <v>23001</v>
      </c>
      <c r="I12" s="4">
        <f>продажи!I12+производство!I12+логистика!I12+прочее!I12</f>
        <v>15003</v>
      </c>
      <c r="J12" s="4">
        <f>продажи!J12+производство!J12+логистика!J12+прочее!J12</f>
        <v>16089</v>
      </c>
      <c r="K12" s="4">
        <f>продажи!K12+производство!K12+логистика!K12+прочее!K12</f>
        <v>19800</v>
      </c>
      <c r="L12" s="4">
        <f>продажи!L12+производство!L12+логистика!L12+прочее!L12</f>
        <v>23670</v>
      </c>
      <c r="M12" s="5">
        <f>продажи!M12+производство!M12+логистика!M12+прочее!M12</f>
        <v>24100</v>
      </c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>
        <f>продажи!B13+производство!B13+логистика!B13+прочее!B13</f>
        <v>125640</v>
      </c>
      <c r="C13" s="4">
        <f>продажи!C13+производство!C13+логистика!C13+прочее!C13</f>
        <v>119220</v>
      </c>
      <c r="D13" s="4">
        <f>продажи!D13+производство!D13+логистика!D13+прочее!D13</f>
        <v>115585</v>
      </c>
      <c r="E13" s="4">
        <f>продажи!E13+производство!E13+логистика!E13+прочее!E13</f>
        <v>121830</v>
      </c>
      <c r="F13" s="4">
        <f>продажи!F13+производство!F13+логистика!F13+прочее!F13</f>
        <v>107443</v>
      </c>
      <c r="G13" s="4">
        <f>продажи!G13+производство!G13+логистика!G13+прочее!G13</f>
        <v>114646</v>
      </c>
      <c r="H13" s="4">
        <f>продажи!H13+производство!H13+логистика!H13+прочее!H13</f>
        <v>124900</v>
      </c>
      <c r="I13" s="4">
        <f>продажи!I13+производство!I13+логистика!I13+прочее!I13</f>
        <v>121379</v>
      </c>
      <c r="J13" s="4">
        <f>продажи!J13+производство!J13+логистика!J13+прочее!J13</f>
        <v>117180</v>
      </c>
      <c r="K13" s="4">
        <f>продажи!K13+производство!K13+логистика!K13+прочее!K13</f>
        <v>113627</v>
      </c>
      <c r="L13" s="4">
        <f>продажи!L13+производство!L13+логистика!L13+прочее!L13</f>
        <v>115254</v>
      </c>
      <c r="M13" s="5">
        <f>продажи!M13+производство!M13+логистика!M13+прочее!M13</f>
        <v>124461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>
        <f>продажи!B14+производство!B14+логистика!B14+прочее!B14</f>
        <v>21373</v>
      </c>
      <c r="C14" s="12">
        <f>продажи!C14+производство!C14+логистика!C14+прочее!C14</f>
        <v>18311</v>
      </c>
      <c r="D14" s="12">
        <f>продажи!D14+производство!D14+логистика!D14+прочее!D14</f>
        <v>19303</v>
      </c>
      <c r="E14" s="12">
        <f>продажи!E14+производство!E14+логистика!E14+прочее!E14</f>
        <v>20622</v>
      </c>
      <c r="F14" s="12">
        <f>продажи!F14+производство!F14+логистика!F14+прочее!F14</f>
        <v>20535</v>
      </c>
      <c r="G14" s="12">
        <f>продажи!G14+производство!G14+логистика!G14+прочее!G14</f>
        <v>20817</v>
      </c>
      <c r="H14" s="12">
        <f>продажи!H14+производство!H14+логистика!H14+прочее!H14</f>
        <v>19807</v>
      </c>
      <c r="I14" s="12">
        <f>продажи!I14+производство!I14+логистика!I14+прочее!I14</f>
        <v>19531</v>
      </c>
      <c r="J14" s="12">
        <f>продажи!J14+производство!J14+логистика!J14+прочее!J14</f>
        <v>20457</v>
      </c>
      <c r="K14" s="12">
        <f>продажи!K14+производство!K14+логистика!K14+прочее!K14</f>
        <v>20186</v>
      </c>
      <c r="L14" s="12">
        <f>продажи!L14+производство!L14+логистика!L14+прочее!L14</f>
        <v>21512</v>
      </c>
      <c r="M14" s="13">
        <f>продажи!M14+производство!M14+логистика!M14+прочее!M14</f>
        <v>20964</v>
      </c>
      <c r="N14" s="6"/>
      <c r="O14" s="4"/>
      <c r="P14" s="4"/>
      <c r="Q14" s="5"/>
      <c r="R14" s="7"/>
    </row>
    <row r="15" spans="1:18" s="28" customFormat="1" ht="15.75" thickBot="1" x14ac:dyDescent="0.3">
      <c r="A15" s="20" t="s">
        <v>9</v>
      </c>
      <c r="B15" s="29">
        <f>SUM(B10:B14)</f>
        <v>419513</v>
      </c>
      <c r="C15" s="30">
        <f t="shared" ref="C15:M15" si="1">SUM(C10:C14)</f>
        <v>351102</v>
      </c>
      <c r="D15" s="30">
        <f t="shared" si="1"/>
        <v>305388.83333333337</v>
      </c>
      <c r="E15" s="30">
        <f t="shared" si="1"/>
        <v>347052.66666666669</v>
      </c>
      <c r="F15" s="30">
        <f t="shared" si="1"/>
        <v>252806.66666666669</v>
      </c>
      <c r="G15" s="30">
        <f t="shared" si="1"/>
        <v>290466.66666666669</v>
      </c>
      <c r="H15" s="30">
        <f t="shared" si="1"/>
        <v>354958</v>
      </c>
      <c r="I15" s="30">
        <f t="shared" si="1"/>
        <v>448052.16666666669</v>
      </c>
      <c r="J15" s="30">
        <f t="shared" si="1"/>
        <v>345965.16666666669</v>
      </c>
      <c r="K15" s="30">
        <f t="shared" si="1"/>
        <v>302733.83333333337</v>
      </c>
      <c r="L15" s="30">
        <f t="shared" si="1"/>
        <v>316019.33333333337</v>
      </c>
      <c r="M15" s="31">
        <f t="shared" si="1"/>
        <v>272316.66666666669</v>
      </c>
      <c r="N15" s="24"/>
      <c r="O15" s="25"/>
      <c r="P15" s="25"/>
      <c r="Q15" s="26"/>
      <c r="R15" s="27"/>
    </row>
    <row r="16" spans="1:18" s="28" customFormat="1" ht="15.75" thickBot="1" x14ac:dyDescent="0.3">
      <c r="A16" s="20" t="s">
        <v>10</v>
      </c>
      <c r="B16" s="24">
        <f>B8-B15</f>
        <v>166831</v>
      </c>
      <c r="C16" s="25">
        <f t="shared" ref="C16:M16" si="2">C8-C15</f>
        <v>321042</v>
      </c>
      <c r="D16" s="25">
        <f t="shared" si="2"/>
        <v>328854.16666666663</v>
      </c>
      <c r="E16" s="25">
        <f t="shared" si="2"/>
        <v>289977.33333333331</v>
      </c>
      <c r="F16" s="25">
        <f t="shared" si="2"/>
        <v>322925.33333333331</v>
      </c>
      <c r="G16" s="25">
        <f t="shared" si="2"/>
        <v>303862.33333333331</v>
      </c>
      <c r="H16" s="25">
        <f t="shared" si="2"/>
        <v>248171</v>
      </c>
      <c r="I16" s="25">
        <f t="shared" si="2"/>
        <v>243624.83333333331</v>
      </c>
      <c r="J16" s="25">
        <f t="shared" si="2"/>
        <v>421801.83333333331</v>
      </c>
      <c r="K16" s="25">
        <f t="shared" si="2"/>
        <v>567803.16666666663</v>
      </c>
      <c r="L16" s="25">
        <f t="shared" si="2"/>
        <v>586612.66666666663</v>
      </c>
      <c r="M16" s="32">
        <f t="shared" si="2"/>
        <v>597982.33333333326</v>
      </c>
      <c r="N16" s="24"/>
      <c r="O16" s="25"/>
      <c r="P16" s="25"/>
      <c r="Q16" s="26"/>
      <c r="R16" s="27"/>
    </row>
    <row r="17" spans="1:18" s="58" customFormat="1" ht="15.75" thickBot="1" x14ac:dyDescent="0.3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53"/>
      <c r="O17" s="54"/>
      <c r="P17" s="54"/>
      <c r="Q17" s="56"/>
      <c r="R17" s="57"/>
    </row>
    <row r="18" spans="1:18" s="28" customFormat="1" x14ac:dyDescent="0.25">
      <c r="A18" s="80" t="s">
        <v>24</v>
      </c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1"/>
      <c r="N18" s="59"/>
      <c r="O18" s="60"/>
      <c r="P18" s="60"/>
      <c r="Q18" s="62"/>
      <c r="R18" s="63"/>
    </row>
    <row r="19" spans="1:18" s="28" customFormat="1" x14ac:dyDescent="0.25">
      <c r="A19" s="81" t="s">
        <v>23</v>
      </c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6"/>
      <c r="N19" s="64"/>
      <c r="O19" s="65"/>
      <c r="P19" s="65"/>
      <c r="Q19" s="67"/>
      <c r="R19" s="68"/>
    </row>
    <row r="20" spans="1:18" s="28" customFormat="1" ht="15.75" thickBot="1" x14ac:dyDescent="0.3">
      <c r="A20" s="82" t="s">
        <v>22</v>
      </c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1"/>
      <c r="N20" s="69"/>
      <c r="O20" s="70"/>
      <c r="P20" s="70"/>
      <c r="Q20" s="72"/>
      <c r="R20" s="73"/>
    </row>
  </sheetData>
  <mergeCells count="3">
    <mergeCell ref="B3:M3"/>
    <mergeCell ref="N3:Q3"/>
    <mergeCell ref="B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A22" sqref="A22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87" t="s">
        <v>17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ht="15" thickBot="1" x14ac:dyDescent="0.25"/>
    <row r="3" spans="1:18" s="28" customFormat="1" ht="15" x14ac:dyDescent="0.25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/>
      <c r="O3" s="84"/>
      <c r="P3" s="84"/>
      <c r="Q3" s="86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>
        <v>585000</v>
      </c>
      <c r="C6" s="4">
        <v>670000</v>
      </c>
      <c r="D6" s="4">
        <v>628900</v>
      </c>
      <c r="E6" s="4">
        <v>635732</v>
      </c>
      <c r="F6" s="4">
        <v>574300</v>
      </c>
      <c r="G6" s="4">
        <v>590543</v>
      </c>
      <c r="H6" s="4">
        <v>600786</v>
      </c>
      <c r="I6" s="4">
        <v>690434</v>
      </c>
      <c r="J6" s="4">
        <v>765434</v>
      </c>
      <c r="K6" s="4">
        <v>867532</v>
      </c>
      <c r="L6" s="4">
        <v>900076</v>
      </c>
      <c r="M6" s="14">
        <v>867534</v>
      </c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thickBot="1" x14ac:dyDescent="0.3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5" x14ac:dyDescent="0.25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>
        <v>22500</v>
      </c>
      <c r="C12" s="4">
        <v>22321</v>
      </c>
      <c r="D12" s="4">
        <v>19670</v>
      </c>
      <c r="E12" s="4">
        <v>18709</v>
      </c>
      <c r="F12" s="4">
        <v>24387</v>
      </c>
      <c r="G12" s="4">
        <v>15087</v>
      </c>
      <c r="H12" s="4">
        <v>23001</v>
      </c>
      <c r="I12" s="4">
        <v>15003</v>
      </c>
      <c r="J12" s="4">
        <v>16089</v>
      </c>
      <c r="K12" s="4">
        <v>19800</v>
      </c>
      <c r="L12" s="4">
        <v>23670</v>
      </c>
      <c r="M12" s="5">
        <v>24100</v>
      </c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>
        <v>27000</v>
      </c>
      <c r="C13" s="4">
        <v>25600</v>
      </c>
      <c r="D13" s="4">
        <v>23467</v>
      </c>
      <c r="E13" s="4">
        <v>28300</v>
      </c>
      <c r="F13" s="4">
        <v>22467</v>
      </c>
      <c r="G13" s="4">
        <v>23455</v>
      </c>
      <c r="H13" s="4">
        <v>27600</v>
      </c>
      <c r="I13" s="4">
        <v>22400</v>
      </c>
      <c r="J13" s="4">
        <v>23098</v>
      </c>
      <c r="K13" s="4">
        <v>24300</v>
      </c>
      <c r="L13" s="4">
        <v>23007</v>
      </c>
      <c r="M13" s="5">
        <v>22867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>
        <v>3373</v>
      </c>
      <c r="C14" s="12">
        <v>3267</v>
      </c>
      <c r="D14" s="12">
        <v>3009</v>
      </c>
      <c r="E14" s="12">
        <v>3290</v>
      </c>
      <c r="F14" s="12">
        <v>3211</v>
      </c>
      <c r="G14" s="12">
        <v>3223</v>
      </c>
      <c r="H14" s="12">
        <v>3234</v>
      </c>
      <c r="I14" s="12">
        <v>3246</v>
      </c>
      <c r="J14" s="12">
        <v>3257</v>
      </c>
      <c r="K14" s="12">
        <v>3269</v>
      </c>
      <c r="L14" s="12">
        <v>3280</v>
      </c>
      <c r="M14" s="13">
        <v>3292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D30" sqref="D30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87" t="s">
        <v>18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ht="15" thickBot="1" x14ac:dyDescent="0.25"/>
    <row r="3" spans="1:18" s="28" customFormat="1" ht="15" x14ac:dyDescent="0.25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/>
      <c r="O3" s="84"/>
      <c r="P3" s="84"/>
      <c r="Q3" s="86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thickBot="1" x14ac:dyDescent="0.3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thickBot="1" x14ac:dyDescent="0.3">
      <c r="A9" s="39" t="s">
        <v>4</v>
      </c>
      <c r="B9" s="74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77">
        <v>250000</v>
      </c>
      <c r="C10" s="78">
        <v>191250</v>
      </c>
      <c r="D10" s="78">
        <v>150830.83333333334</v>
      </c>
      <c r="E10" s="78">
        <v>185891.66666666669</v>
      </c>
      <c r="F10" s="78">
        <v>100441.66666666667</v>
      </c>
      <c r="G10" s="78">
        <v>139916.66666666669</v>
      </c>
      <c r="H10" s="78">
        <v>187250</v>
      </c>
      <c r="I10" s="78">
        <v>292139.16666666669</v>
      </c>
      <c r="J10" s="78">
        <v>192239.16666666669</v>
      </c>
      <c r="K10" s="78">
        <v>149120.83333333334</v>
      </c>
      <c r="L10" s="78">
        <v>155583.33333333334</v>
      </c>
      <c r="M10" s="79">
        <v>102791.66666666667</v>
      </c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>
        <v>64890</v>
      </c>
      <c r="C13" s="4">
        <v>60750</v>
      </c>
      <c r="D13" s="4">
        <v>58688</v>
      </c>
      <c r="E13" s="4">
        <v>61730</v>
      </c>
      <c r="F13" s="4">
        <v>53430</v>
      </c>
      <c r="G13" s="4">
        <v>58324</v>
      </c>
      <c r="H13" s="4">
        <v>62500</v>
      </c>
      <c r="I13" s="4">
        <v>65769</v>
      </c>
      <c r="J13" s="4">
        <v>61870</v>
      </c>
      <c r="K13" s="4">
        <v>57367</v>
      </c>
      <c r="L13" s="4">
        <v>59347</v>
      </c>
      <c r="M13" s="5">
        <v>68574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>
        <v>4500</v>
      </c>
      <c r="C14" s="12">
        <v>4537</v>
      </c>
      <c r="D14" s="12">
        <v>4398</v>
      </c>
      <c r="E14" s="12">
        <v>4567</v>
      </c>
      <c r="F14" s="12">
        <v>4320</v>
      </c>
      <c r="G14" s="12">
        <v>4607</v>
      </c>
      <c r="H14" s="12">
        <v>4564</v>
      </c>
      <c r="I14" s="12">
        <v>4389</v>
      </c>
      <c r="J14" s="12">
        <v>4200</v>
      </c>
      <c r="K14" s="12">
        <v>4011</v>
      </c>
      <c r="L14" s="12">
        <v>4532</v>
      </c>
      <c r="M14" s="13">
        <v>4607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R23"/>
  <sheetViews>
    <sheetView workbookViewId="0">
      <selection activeCell="B11" sqref="B11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87" t="s">
        <v>19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ht="15" thickBot="1" x14ac:dyDescent="0.25"/>
    <row r="3" spans="1:18" s="28" customFormat="1" ht="15" x14ac:dyDescent="0.25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/>
      <c r="O3" s="84"/>
      <c r="P3" s="84"/>
      <c r="Q3" s="86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thickBot="1" x14ac:dyDescent="0.3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5" x14ac:dyDescent="0.25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6"/>
      <c r="O14" s="4"/>
      <c r="P14" s="4"/>
      <c r="Q14" s="5"/>
      <c r="R14" s="7"/>
    </row>
    <row r="15" spans="1:18" s="28" customFormat="1" thickBot="1" x14ac:dyDescent="0.3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  <row r="23" spans="5:5" x14ac:dyDescent="0.25">
      <c r="E23" t="s">
        <v>15</v>
      </c>
    </row>
  </sheetData>
  <mergeCells count="3">
    <mergeCell ref="B3:M3"/>
    <mergeCell ref="B1:R1"/>
    <mergeCell ref="N3:Q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D24" sqref="D24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87" t="s">
        <v>20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ht="15" thickBot="1" x14ac:dyDescent="0.25"/>
    <row r="3" spans="1:18" s="28" customFormat="1" ht="15" x14ac:dyDescent="0.25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/>
      <c r="O3" s="84"/>
      <c r="P3" s="84"/>
      <c r="Q3" s="86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>
        <v>1344</v>
      </c>
      <c r="C7" s="16">
        <v>2144</v>
      </c>
      <c r="D7" s="16">
        <v>5343</v>
      </c>
      <c r="E7" s="16">
        <v>1298</v>
      </c>
      <c r="F7" s="16">
        <v>1432</v>
      </c>
      <c r="G7" s="16">
        <v>3786</v>
      </c>
      <c r="H7" s="16">
        <v>2343</v>
      </c>
      <c r="I7" s="16">
        <v>1243</v>
      </c>
      <c r="J7" s="16">
        <v>2333</v>
      </c>
      <c r="K7" s="16">
        <v>3005</v>
      </c>
      <c r="L7" s="16">
        <v>2556</v>
      </c>
      <c r="M7" s="17">
        <v>2765</v>
      </c>
      <c r="N7" s="15"/>
      <c r="O7" s="16"/>
      <c r="P7" s="16"/>
      <c r="Q7" s="18"/>
      <c r="R7" s="19"/>
    </row>
    <row r="8" spans="1:18" s="28" customFormat="1" thickBot="1" x14ac:dyDescent="0.3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5" x14ac:dyDescent="0.25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>
        <v>33750</v>
      </c>
      <c r="C13" s="4">
        <v>32870</v>
      </c>
      <c r="D13" s="4">
        <v>33430</v>
      </c>
      <c r="E13" s="4">
        <v>31800</v>
      </c>
      <c r="F13" s="4">
        <v>31546</v>
      </c>
      <c r="G13" s="4">
        <v>32867</v>
      </c>
      <c r="H13" s="4">
        <v>34800</v>
      </c>
      <c r="I13" s="4">
        <v>33210</v>
      </c>
      <c r="J13" s="4">
        <v>32212</v>
      </c>
      <c r="K13" s="4">
        <v>31960</v>
      </c>
      <c r="L13" s="4">
        <v>32900</v>
      </c>
      <c r="M13" s="5">
        <v>33020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>
        <v>13500</v>
      </c>
      <c r="C14" s="12">
        <v>10507</v>
      </c>
      <c r="D14" s="12">
        <v>11896</v>
      </c>
      <c r="E14" s="12">
        <v>12765</v>
      </c>
      <c r="F14" s="12">
        <v>13004</v>
      </c>
      <c r="G14" s="12">
        <v>12987</v>
      </c>
      <c r="H14" s="12">
        <v>12009</v>
      </c>
      <c r="I14" s="12">
        <v>11896</v>
      </c>
      <c r="J14" s="12">
        <v>13000</v>
      </c>
      <c r="K14" s="12">
        <v>12906</v>
      </c>
      <c r="L14" s="12">
        <v>13700</v>
      </c>
      <c r="M14" s="13">
        <v>13065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сводный</vt:lpstr>
      <vt:lpstr>продажи</vt:lpstr>
      <vt:lpstr>производство</vt:lpstr>
      <vt:lpstr>логистика</vt:lpstr>
      <vt:lpstr>прочее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rootmaster</cp:lastModifiedBy>
  <dcterms:created xsi:type="dcterms:W3CDTF">2012-06-06T07:05:58Z</dcterms:created>
  <dcterms:modified xsi:type="dcterms:W3CDTF">2013-04-01T14:03:10Z</dcterms:modified>
</cp:coreProperties>
</file>