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Mtz\Mi unidad\sitioAnalisis\datos\"/>
    </mc:Choice>
  </mc:AlternateContent>
  <xr:revisionPtr revIDLastSave="0" documentId="13_ncr:1_{60499EAD-3F87-4DEC-AF26-DDA929FA9D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cios de estudios y paquetes" sheetId="1" r:id="rId1"/>
    <sheet name="Hoja 3" sheetId="2" r:id="rId2"/>
    <sheet name="Hoja1" sheetId="3" r:id="rId3"/>
  </sheets>
  <definedNames>
    <definedName name="Z_A2664A0C_3111_4290_A279_489DB5B54B75_.wvu.FilterData" localSheetId="0" hidden="1">'Precios de estudios y paquetes'!$B$241:$B$261</definedName>
  </definedNames>
  <calcPr calcId="181029"/>
  <customWorkbookViews>
    <customWorkbookView name="Filtro 1" guid="{A2664A0C-3111-4290-A279-489DB5B54B7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0" i="1" l="1"/>
  <c r="Q54" i="1"/>
  <c r="Q70" i="1"/>
  <c r="Q86" i="1"/>
  <c r="Q118" i="1"/>
  <c r="Q134" i="1"/>
  <c r="Q139" i="1"/>
  <c r="Q150" i="1"/>
  <c r="Q166" i="1"/>
  <c r="Q171" i="1"/>
  <c r="Q185" i="1"/>
  <c r="Q187" i="1"/>
  <c r="Q198" i="1"/>
  <c r="O242" i="1"/>
  <c r="Q242" i="1" s="1"/>
  <c r="P242" i="1"/>
  <c r="O243" i="1"/>
  <c r="P243" i="1" s="1"/>
  <c r="O244" i="1"/>
  <c r="O245" i="1"/>
  <c r="O246" i="1"/>
  <c r="O247" i="1"/>
  <c r="P247" i="1" s="1"/>
  <c r="O248" i="1"/>
  <c r="O249" i="1"/>
  <c r="P249" i="1" s="1"/>
  <c r="Q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Q256" i="1" s="1"/>
  <c r="P256" i="1"/>
  <c r="O257" i="1"/>
  <c r="O258" i="1"/>
  <c r="O259" i="1"/>
  <c r="P259" i="1" s="1"/>
  <c r="O260" i="1"/>
  <c r="P260" i="1"/>
  <c r="O261" i="1"/>
  <c r="P241" i="1"/>
  <c r="O241" i="1"/>
  <c r="Q241" i="1" s="1"/>
  <c r="O199" i="1"/>
  <c r="Q199" i="1" s="1"/>
  <c r="O8" i="1"/>
  <c r="O9" i="1"/>
  <c r="O10" i="1"/>
  <c r="O11" i="1"/>
  <c r="P11" i="1" s="1"/>
  <c r="Q11" i="1" s="1"/>
  <c r="O12" i="1"/>
  <c r="P12" i="1" s="1"/>
  <c r="O13" i="1"/>
  <c r="O14" i="1"/>
  <c r="Q14" i="1" s="1"/>
  <c r="P14" i="1"/>
  <c r="O15" i="1"/>
  <c r="Q15" i="1" s="1"/>
  <c r="P15" i="1"/>
  <c r="O16" i="1"/>
  <c r="P16" i="1" s="1"/>
  <c r="O17" i="1"/>
  <c r="O18" i="1"/>
  <c r="Q18" i="1" s="1"/>
  <c r="P18" i="1"/>
  <c r="O19" i="1"/>
  <c r="Q19" i="1" s="1"/>
  <c r="P19" i="1"/>
  <c r="O20" i="1"/>
  <c r="P20" i="1" s="1"/>
  <c r="O21" i="1"/>
  <c r="O22" i="1"/>
  <c r="P22" i="1" s="1"/>
  <c r="Q22" i="1" s="1"/>
  <c r="O23" i="1"/>
  <c r="O24" i="1"/>
  <c r="P24" i="1" s="1"/>
  <c r="O25" i="1"/>
  <c r="O26" i="1"/>
  <c r="P26" i="1" s="1"/>
  <c r="O27" i="1"/>
  <c r="O28" i="1"/>
  <c r="P28" i="1" s="1"/>
  <c r="O29" i="1"/>
  <c r="O30" i="1"/>
  <c r="P30" i="1" s="1"/>
  <c r="O31" i="1"/>
  <c r="Q31" i="1" s="1"/>
  <c r="P31" i="1"/>
  <c r="O32" i="1"/>
  <c r="P32" i="1" s="1"/>
  <c r="O33" i="1"/>
  <c r="O34" i="1"/>
  <c r="P34" i="1" s="1"/>
  <c r="O35" i="1"/>
  <c r="Q35" i="1" s="1"/>
  <c r="P35" i="1"/>
  <c r="O36" i="1"/>
  <c r="P36" i="1" s="1"/>
  <c r="O37" i="1"/>
  <c r="O38" i="1"/>
  <c r="P38" i="1" s="1"/>
  <c r="O39" i="1"/>
  <c r="Q39" i="1" s="1"/>
  <c r="P39" i="1"/>
  <c r="O40" i="1"/>
  <c r="P40" i="1" s="1"/>
  <c r="O41" i="1"/>
  <c r="O42" i="1"/>
  <c r="P42" i="1" s="1"/>
  <c r="O43" i="1"/>
  <c r="O44" i="1"/>
  <c r="P44" i="1" s="1"/>
  <c r="O45" i="1"/>
  <c r="O46" i="1"/>
  <c r="P46" i="1" s="1"/>
  <c r="O47" i="1"/>
  <c r="P47" i="1" s="1"/>
  <c r="O48" i="1"/>
  <c r="P48" i="1" s="1"/>
  <c r="O49" i="1"/>
  <c r="O50" i="1"/>
  <c r="P50" i="1" s="1"/>
  <c r="O51" i="1"/>
  <c r="P51" i="1" s="1"/>
  <c r="O52" i="1"/>
  <c r="P52" i="1" s="1"/>
  <c r="O53" i="1"/>
  <c r="O54" i="1"/>
  <c r="P54" i="1" s="1"/>
  <c r="O55" i="1"/>
  <c r="Q55" i="1" s="1"/>
  <c r="P55" i="1"/>
  <c r="O56" i="1"/>
  <c r="P56" i="1" s="1"/>
  <c r="O57" i="1"/>
  <c r="O58" i="1"/>
  <c r="P58" i="1" s="1"/>
  <c r="O59" i="1"/>
  <c r="P59" i="1" s="1"/>
  <c r="O60" i="1"/>
  <c r="P60" i="1" s="1"/>
  <c r="O61" i="1"/>
  <c r="O62" i="1"/>
  <c r="P62" i="1" s="1"/>
  <c r="O63" i="1"/>
  <c r="Q63" i="1" s="1"/>
  <c r="P63" i="1"/>
  <c r="O64" i="1"/>
  <c r="P64" i="1" s="1"/>
  <c r="O65" i="1"/>
  <c r="O66" i="1"/>
  <c r="P66" i="1" s="1"/>
  <c r="O67" i="1"/>
  <c r="P67" i="1" s="1"/>
  <c r="O68" i="1"/>
  <c r="P68" i="1" s="1"/>
  <c r="O69" i="1"/>
  <c r="O70" i="1"/>
  <c r="P70" i="1" s="1"/>
  <c r="O71" i="1"/>
  <c r="O72" i="1"/>
  <c r="P72" i="1" s="1"/>
  <c r="O73" i="1"/>
  <c r="O74" i="1"/>
  <c r="P74" i="1" s="1"/>
  <c r="O75" i="1"/>
  <c r="Q75" i="1" s="1"/>
  <c r="P75" i="1"/>
  <c r="O76" i="1"/>
  <c r="P76" i="1" s="1"/>
  <c r="O77" i="1"/>
  <c r="O78" i="1"/>
  <c r="P78" i="1" s="1"/>
  <c r="O79" i="1"/>
  <c r="Q79" i="1" s="1"/>
  <c r="P79" i="1"/>
  <c r="O80" i="1"/>
  <c r="P80" i="1" s="1"/>
  <c r="O81" i="1"/>
  <c r="O82" i="1"/>
  <c r="P82" i="1" s="1"/>
  <c r="O83" i="1"/>
  <c r="P83" i="1" s="1"/>
  <c r="O84" i="1"/>
  <c r="P84" i="1" s="1"/>
  <c r="O85" i="1"/>
  <c r="O86" i="1"/>
  <c r="P86" i="1" s="1"/>
  <c r="O87" i="1"/>
  <c r="O88" i="1"/>
  <c r="P88" i="1" s="1"/>
  <c r="O89" i="1"/>
  <c r="O90" i="1"/>
  <c r="P90" i="1" s="1"/>
  <c r="O91" i="1"/>
  <c r="O92" i="1"/>
  <c r="P92" i="1" s="1"/>
  <c r="O93" i="1"/>
  <c r="O94" i="1"/>
  <c r="P94" i="1" s="1"/>
  <c r="O95" i="1"/>
  <c r="Q95" i="1" s="1"/>
  <c r="P95" i="1"/>
  <c r="O96" i="1"/>
  <c r="P96" i="1" s="1"/>
  <c r="O97" i="1"/>
  <c r="O98" i="1"/>
  <c r="P98" i="1" s="1"/>
  <c r="O99" i="1"/>
  <c r="Q99" i="1" s="1"/>
  <c r="P99" i="1"/>
  <c r="O100" i="1"/>
  <c r="P100" i="1" s="1"/>
  <c r="O101" i="1"/>
  <c r="O102" i="1"/>
  <c r="P102" i="1" s="1"/>
  <c r="O103" i="1"/>
  <c r="Q103" i="1" s="1"/>
  <c r="P103" i="1"/>
  <c r="O104" i="1"/>
  <c r="P104" i="1" s="1"/>
  <c r="O105" i="1"/>
  <c r="O106" i="1"/>
  <c r="P106" i="1" s="1"/>
  <c r="O107" i="1"/>
  <c r="O108" i="1"/>
  <c r="P108" i="1" s="1"/>
  <c r="O109" i="1"/>
  <c r="O110" i="1"/>
  <c r="P110" i="1" s="1"/>
  <c r="O111" i="1"/>
  <c r="Q111" i="1" s="1"/>
  <c r="P111" i="1"/>
  <c r="O112" i="1"/>
  <c r="P112" i="1" s="1"/>
  <c r="O113" i="1"/>
  <c r="O114" i="1"/>
  <c r="P114" i="1" s="1"/>
  <c r="O115" i="1"/>
  <c r="P115" i="1" s="1"/>
  <c r="O116" i="1"/>
  <c r="P116" i="1" s="1"/>
  <c r="O117" i="1"/>
  <c r="O118" i="1"/>
  <c r="P118" i="1" s="1"/>
  <c r="O119" i="1"/>
  <c r="Q119" i="1" s="1"/>
  <c r="P119" i="1"/>
  <c r="O120" i="1"/>
  <c r="P120" i="1" s="1"/>
  <c r="O121" i="1"/>
  <c r="O122" i="1"/>
  <c r="P122" i="1" s="1"/>
  <c r="O123" i="1"/>
  <c r="P123" i="1" s="1"/>
  <c r="Q123" i="1" s="1"/>
  <c r="O124" i="1"/>
  <c r="P124" i="1" s="1"/>
  <c r="O125" i="1"/>
  <c r="O126" i="1"/>
  <c r="P126" i="1" s="1"/>
  <c r="O127" i="1"/>
  <c r="Q127" i="1" s="1"/>
  <c r="P127" i="1"/>
  <c r="O128" i="1"/>
  <c r="P128" i="1" s="1"/>
  <c r="O129" i="1"/>
  <c r="O130" i="1"/>
  <c r="P130" i="1" s="1"/>
  <c r="O131" i="1"/>
  <c r="P131" i="1" s="1"/>
  <c r="O132" i="1"/>
  <c r="P132" i="1" s="1"/>
  <c r="O133" i="1"/>
  <c r="O134" i="1"/>
  <c r="P134" i="1" s="1"/>
  <c r="O135" i="1"/>
  <c r="O136" i="1"/>
  <c r="P136" i="1" s="1"/>
  <c r="O137" i="1"/>
  <c r="O138" i="1"/>
  <c r="P138" i="1" s="1"/>
  <c r="O139" i="1"/>
  <c r="P139" i="1"/>
  <c r="O140" i="1"/>
  <c r="P140" i="1" s="1"/>
  <c r="O141" i="1"/>
  <c r="O142" i="1"/>
  <c r="P142" i="1" s="1"/>
  <c r="O143" i="1"/>
  <c r="Q143" i="1" s="1"/>
  <c r="P143" i="1"/>
  <c r="O144" i="1"/>
  <c r="P144" i="1" s="1"/>
  <c r="O145" i="1"/>
  <c r="O146" i="1"/>
  <c r="P146" i="1" s="1"/>
  <c r="O147" i="1"/>
  <c r="P147" i="1" s="1"/>
  <c r="O148" i="1"/>
  <c r="P148" i="1" s="1"/>
  <c r="O149" i="1"/>
  <c r="O150" i="1"/>
  <c r="P150" i="1" s="1"/>
  <c r="O151" i="1"/>
  <c r="O152" i="1"/>
  <c r="Q152" i="1" s="1"/>
  <c r="P152" i="1"/>
  <c r="O153" i="1"/>
  <c r="O154" i="1"/>
  <c r="O155" i="1"/>
  <c r="P155" i="1" s="1"/>
  <c r="Q155" i="1" s="1"/>
  <c r="O156" i="1"/>
  <c r="O157" i="1"/>
  <c r="O158" i="1"/>
  <c r="Q158" i="1" s="1"/>
  <c r="P158" i="1"/>
  <c r="O159" i="1"/>
  <c r="Q159" i="1" s="1"/>
  <c r="P159" i="1"/>
  <c r="O160" i="1"/>
  <c r="P160" i="1" s="1"/>
  <c r="O161" i="1"/>
  <c r="O162" i="1"/>
  <c r="O163" i="1"/>
  <c r="Q163" i="1" s="1"/>
  <c r="P163" i="1"/>
  <c r="O164" i="1"/>
  <c r="Q164" i="1" s="1"/>
  <c r="P164" i="1"/>
  <c r="O165" i="1"/>
  <c r="O166" i="1"/>
  <c r="P166" i="1" s="1"/>
  <c r="O167" i="1"/>
  <c r="Q167" i="1" s="1"/>
  <c r="P167" i="1"/>
  <c r="O168" i="1"/>
  <c r="Q168" i="1" s="1"/>
  <c r="P168" i="1"/>
  <c r="O169" i="1"/>
  <c r="O170" i="1"/>
  <c r="Q170" i="1" s="1"/>
  <c r="P170" i="1"/>
  <c r="O171" i="1"/>
  <c r="P171" i="1"/>
  <c r="O172" i="1"/>
  <c r="P172" i="1" s="1"/>
  <c r="O173" i="1"/>
  <c r="O174" i="1"/>
  <c r="Q174" i="1" s="1"/>
  <c r="P174" i="1"/>
  <c r="O175" i="1"/>
  <c r="Q175" i="1" s="1"/>
  <c r="P175" i="1"/>
  <c r="O176" i="1"/>
  <c r="Q176" i="1" s="1"/>
  <c r="P176" i="1"/>
  <c r="O177" i="1"/>
  <c r="P177" i="1" s="1"/>
  <c r="O178" i="1"/>
  <c r="P178" i="1" s="1"/>
  <c r="O179" i="1"/>
  <c r="P179" i="1" s="1"/>
  <c r="O180" i="1"/>
  <c r="Q180" i="1" s="1"/>
  <c r="P180" i="1"/>
  <c r="O181" i="1"/>
  <c r="Q181" i="1" s="1"/>
  <c r="P181" i="1"/>
  <c r="O182" i="1"/>
  <c r="P182" i="1" s="1"/>
  <c r="O183" i="1"/>
  <c r="P183" i="1" s="1"/>
  <c r="O184" i="1"/>
  <c r="O185" i="1"/>
  <c r="P185" i="1"/>
  <c r="O186" i="1"/>
  <c r="P186" i="1" s="1"/>
  <c r="O187" i="1"/>
  <c r="P187" i="1" s="1"/>
  <c r="O188" i="1"/>
  <c r="O189" i="1"/>
  <c r="P189" i="1" s="1"/>
  <c r="O190" i="1"/>
  <c r="P190" i="1" s="1"/>
  <c r="O191" i="1"/>
  <c r="P191" i="1" s="1"/>
  <c r="O192" i="1"/>
  <c r="Q192" i="1" s="1"/>
  <c r="P192" i="1"/>
  <c r="O193" i="1"/>
  <c r="P193" i="1" s="1"/>
  <c r="O194" i="1"/>
  <c r="P194" i="1" s="1"/>
  <c r="O195" i="1"/>
  <c r="P195" i="1" s="1"/>
  <c r="O196" i="1"/>
  <c r="O197" i="1"/>
  <c r="O198" i="1"/>
  <c r="P198" i="1" s="1"/>
  <c r="P199" i="1"/>
  <c r="O7" i="1"/>
  <c r="P7" i="1" s="1"/>
  <c r="D7" i="1"/>
  <c r="E7" i="1" s="1"/>
  <c r="F7" i="1"/>
  <c r="G7" i="1" s="1"/>
  <c r="I7" i="1"/>
  <c r="J7" i="1" s="1"/>
  <c r="L7" i="1"/>
  <c r="M7" i="1" s="1"/>
  <c r="D8" i="1"/>
  <c r="E8" i="1" s="1"/>
  <c r="F8" i="1"/>
  <c r="G8" i="1" s="1"/>
  <c r="H8" i="1" s="1"/>
  <c r="I8" i="1"/>
  <c r="J8" i="1" s="1"/>
  <c r="K8" i="1" s="1"/>
  <c r="L8" i="1"/>
  <c r="M8" i="1" s="1"/>
  <c r="N8" i="1" s="1"/>
  <c r="D9" i="1"/>
  <c r="E9" i="1" s="1"/>
  <c r="F9" i="1"/>
  <c r="G9" i="1" s="1"/>
  <c r="I9" i="1"/>
  <c r="J9" i="1" s="1"/>
  <c r="K9" i="1" s="1"/>
  <c r="L9" i="1"/>
  <c r="M9" i="1" s="1"/>
  <c r="D10" i="1"/>
  <c r="E10" i="1" s="1"/>
  <c r="F10" i="1"/>
  <c r="G10" i="1" s="1"/>
  <c r="H10" i="1" s="1"/>
  <c r="I10" i="1"/>
  <c r="J10" i="1" s="1"/>
  <c r="L10" i="1"/>
  <c r="M10" i="1" s="1"/>
  <c r="D11" i="1"/>
  <c r="E11" i="1" s="1"/>
  <c r="F11" i="1"/>
  <c r="G11" i="1" s="1"/>
  <c r="I11" i="1"/>
  <c r="J11" i="1" s="1"/>
  <c r="L11" i="1"/>
  <c r="M11" i="1" s="1"/>
  <c r="D12" i="1"/>
  <c r="E12" i="1" s="1"/>
  <c r="F12" i="1"/>
  <c r="G12" i="1" s="1"/>
  <c r="I12" i="1"/>
  <c r="J12" i="1" s="1"/>
  <c r="K12" i="1" s="1"/>
  <c r="L12" i="1"/>
  <c r="M12" i="1" s="1"/>
  <c r="D13" i="1"/>
  <c r="E13" i="1" s="1"/>
  <c r="F13" i="1"/>
  <c r="I13" i="1"/>
  <c r="J13" i="1" s="1"/>
  <c r="L13" i="1"/>
  <c r="M13" i="1" s="1"/>
  <c r="D14" i="1"/>
  <c r="E14" i="1" s="1"/>
  <c r="F14" i="1"/>
  <c r="G14" i="1" s="1"/>
  <c r="I14" i="1"/>
  <c r="J14" i="1" s="1"/>
  <c r="L14" i="1"/>
  <c r="M14" i="1" s="1"/>
  <c r="D15" i="1"/>
  <c r="E15" i="1" s="1"/>
  <c r="F15" i="1"/>
  <c r="G15" i="1" s="1"/>
  <c r="I15" i="1"/>
  <c r="J15" i="1" s="1"/>
  <c r="K15" i="1" s="1"/>
  <c r="L15" i="1"/>
  <c r="M15" i="1" s="1"/>
  <c r="D16" i="1"/>
  <c r="E16" i="1" s="1"/>
  <c r="F16" i="1"/>
  <c r="G16" i="1" s="1"/>
  <c r="I16" i="1"/>
  <c r="J16" i="1" s="1"/>
  <c r="K16" i="1" s="1"/>
  <c r="L16" i="1"/>
  <c r="M16" i="1" s="1"/>
  <c r="N16" i="1" s="1"/>
  <c r="I260" i="1"/>
  <c r="J260" i="1" s="1"/>
  <c r="K260" i="1" s="1"/>
  <c r="L260" i="1"/>
  <c r="M260" i="1" s="1"/>
  <c r="N260" i="1" s="1"/>
  <c r="Q133" i="1" l="1"/>
  <c r="Q258" i="1"/>
  <c r="Q13" i="1"/>
  <c r="Q173" i="1"/>
  <c r="Q162" i="1"/>
  <c r="Q49" i="1"/>
  <c r="Q261" i="1"/>
  <c r="Q156" i="1"/>
  <c r="Q125" i="1"/>
  <c r="Q65" i="1"/>
  <c r="Q17" i="1"/>
  <c r="Q154" i="1"/>
  <c r="Q184" i="1"/>
  <c r="Q145" i="1"/>
  <c r="Q7" i="1"/>
  <c r="P135" i="1"/>
  <c r="Q135" i="1" s="1"/>
  <c r="P71" i="1"/>
  <c r="Q71" i="1" s="1"/>
  <c r="P10" i="1"/>
  <c r="Q10" i="1" s="1"/>
  <c r="P257" i="1"/>
  <c r="Q257" i="1" s="1"/>
  <c r="P248" i="1"/>
  <c r="Q248" i="1" s="1"/>
  <c r="Q195" i="1"/>
  <c r="Q179" i="1"/>
  <c r="Q147" i="1"/>
  <c r="Q131" i="1"/>
  <c r="Q115" i="1"/>
  <c r="Q83" i="1"/>
  <c r="Q67" i="1"/>
  <c r="Q51" i="1"/>
  <c r="P188" i="1"/>
  <c r="Q188" i="1" s="1"/>
  <c r="Q194" i="1"/>
  <c r="Q178" i="1"/>
  <c r="Q146" i="1"/>
  <c r="Q130" i="1"/>
  <c r="Q114" i="1"/>
  <c r="Q98" i="1"/>
  <c r="Q82" i="1"/>
  <c r="Q66" i="1"/>
  <c r="Q50" i="1"/>
  <c r="Q34" i="1"/>
  <c r="Q193" i="1"/>
  <c r="Q177" i="1"/>
  <c r="Q255" i="1"/>
  <c r="Q38" i="1"/>
  <c r="P197" i="1"/>
  <c r="Q197" i="1" s="1"/>
  <c r="P156" i="1"/>
  <c r="P107" i="1"/>
  <c r="Q107" i="1" s="1"/>
  <c r="P43" i="1"/>
  <c r="Q43" i="1" s="1"/>
  <c r="P8" i="1"/>
  <c r="Q8" i="1" s="1"/>
  <c r="P246" i="1"/>
  <c r="Q246" i="1" s="1"/>
  <c r="Q160" i="1"/>
  <c r="Q144" i="1"/>
  <c r="Q128" i="1"/>
  <c r="Q112" i="1"/>
  <c r="Q96" i="1"/>
  <c r="Q80" i="1"/>
  <c r="Q64" i="1"/>
  <c r="Q48" i="1"/>
  <c r="Q32" i="1"/>
  <c r="Q16" i="1"/>
  <c r="Q254" i="1"/>
  <c r="Q191" i="1"/>
  <c r="Q47" i="1"/>
  <c r="Q253" i="1"/>
  <c r="P196" i="1"/>
  <c r="Q196" i="1" s="1"/>
  <c r="P245" i="1"/>
  <c r="Q245" i="1" s="1"/>
  <c r="Q190" i="1"/>
  <c r="Q142" i="1"/>
  <c r="Q126" i="1"/>
  <c r="Q110" i="1"/>
  <c r="Q94" i="1"/>
  <c r="Q78" i="1"/>
  <c r="Q62" i="1"/>
  <c r="Q46" i="1"/>
  <c r="Q30" i="1"/>
  <c r="Q252" i="1"/>
  <c r="Q189" i="1"/>
  <c r="Q251" i="1"/>
  <c r="P184" i="1"/>
  <c r="P154" i="1"/>
  <c r="P91" i="1"/>
  <c r="Q91" i="1" s="1"/>
  <c r="P27" i="1"/>
  <c r="Q27" i="1" s="1"/>
  <c r="P244" i="1"/>
  <c r="Q244" i="1" s="1"/>
  <c r="Q172" i="1"/>
  <c r="Q140" i="1"/>
  <c r="Q124" i="1"/>
  <c r="Q108" i="1"/>
  <c r="Q92" i="1"/>
  <c r="Q76" i="1"/>
  <c r="Q60" i="1"/>
  <c r="Q44" i="1"/>
  <c r="Q28" i="1"/>
  <c r="Q12" i="1"/>
  <c r="Q250" i="1"/>
  <c r="Q59" i="1"/>
  <c r="P261" i="1"/>
  <c r="Q186" i="1"/>
  <c r="Q138" i="1"/>
  <c r="Q122" i="1"/>
  <c r="Q106" i="1"/>
  <c r="Q90" i="1"/>
  <c r="Q74" i="1"/>
  <c r="Q58" i="1"/>
  <c r="Q42" i="1"/>
  <c r="Q26" i="1"/>
  <c r="Q247" i="1"/>
  <c r="Q136" i="1"/>
  <c r="Q120" i="1"/>
  <c r="Q104" i="1"/>
  <c r="Q88" i="1"/>
  <c r="Q72" i="1"/>
  <c r="Q56" i="1"/>
  <c r="Q40" i="1"/>
  <c r="Q24" i="1"/>
  <c r="P151" i="1"/>
  <c r="Q151" i="1" s="1"/>
  <c r="P87" i="1"/>
  <c r="Q87" i="1" s="1"/>
  <c r="P23" i="1"/>
  <c r="Q23" i="1" s="1"/>
  <c r="Q183" i="1"/>
  <c r="Q182" i="1"/>
  <c r="Q102" i="1"/>
  <c r="P258" i="1"/>
  <c r="Q259" i="1"/>
  <c r="Q243" i="1"/>
  <c r="Q148" i="1"/>
  <c r="Q132" i="1"/>
  <c r="Q116" i="1"/>
  <c r="Q100" i="1"/>
  <c r="Q84" i="1"/>
  <c r="Q68" i="1"/>
  <c r="Q52" i="1"/>
  <c r="Q36" i="1"/>
  <c r="Q20" i="1"/>
  <c r="P165" i="1"/>
  <c r="Q165" i="1" s="1"/>
  <c r="P149" i="1"/>
  <c r="Q149" i="1" s="1"/>
  <c r="P145" i="1"/>
  <c r="P141" i="1"/>
  <c r="Q141" i="1" s="1"/>
  <c r="P137" i="1"/>
  <c r="Q137" i="1" s="1"/>
  <c r="P133" i="1"/>
  <c r="P129" i="1"/>
  <c r="Q129" i="1" s="1"/>
  <c r="P125" i="1"/>
  <c r="P121" i="1"/>
  <c r="Q121" i="1" s="1"/>
  <c r="P117" i="1"/>
  <c r="Q117" i="1" s="1"/>
  <c r="P113" i="1"/>
  <c r="Q113" i="1" s="1"/>
  <c r="P109" i="1"/>
  <c r="Q109" i="1" s="1"/>
  <c r="P105" i="1"/>
  <c r="Q105" i="1" s="1"/>
  <c r="P101" i="1"/>
  <c r="Q101" i="1" s="1"/>
  <c r="P97" i="1"/>
  <c r="Q97" i="1" s="1"/>
  <c r="P93" i="1"/>
  <c r="Q93" i="1" s="1"/>
  <c r="P89" i="1"/>
  <c r="Q89" i="1" s="1"/>
  <c r="P85" i="1"/>
  <c r="Q85" i="1" s="1"/>
  <c r="P81" i="1"/>
  <c r="Q81" i="1" s="1"/>
  <c r="P77" i="1"/>
  <c r="Q77" i="1" s="1"/>
  <c r="P73" i="1"/>
  <c r="Q73" i="1" s="1"/>
  <c r="P69" i="1"/>
  <c r="Q69" i="1" s="1"/>
  <c r="P65" i="1"/>
  <c r="P61" i="1"/>
  <c r="Q61" i="1" s="1"/>
  <c r="P57" i="1"/>
  <c r="Q57" i="1" s="1"/>
  <c r="P53" i="1"/>
  <c r="Q53" i="1" s="1"/>
  <c r="P49" i="1"/>
  <c r="P45" i="1"/>
  <c r="Q45" i="1" s="1"/>
  <c r="P41" i="1"/>
  <c r="Q41" i="1" s="1"/>
  <c r="P37" i="1"/>
  <c r="Q37" i="1" s="1"/>
  <c r="P33" i="1"/>
  <c r="Q33" i="1" s="1"/>
  <c r="P29" i="1"/>
  <c r="Q29" i="1" s="1"/>
  <c r="P25" i="1"/>
  <c r="Q25" i="1" s="1"/>
  <c r="P21" i="1"/>
  <c r="Q21" i="1" s="1"/>
  <c r="P17" i="1"/>
  <c r="P13" i="1"/>
  <c r="P9" i="1"/>
  <c r="Q9" i="1" s="1"/>
  <c r="P161" i="1"/>
  <c r="Q161" i="1" s="1"/>
  <c r="P173" i="1"/>
  <c r="P157" i="1"/>
  <c r="Q157" i="1" s="1"/>
  <c r="P169" i="1"/>
  <c r="Q169" i="1" s="1"/>
  <c r="P162" i="1"/>
  <c r="P153" i="1"/>
  <c r="Q153" i="1" s="1"/>
  <c r="N15" i="1"/>
  <c r="H12" i="1"/>
  <c r="N7" i="1"/>
  <c r="N10" i="1"/>
  <c r="H15" i="1"/>
  <c r="N11" i="1"/>
  <c r="N9" i="1"/>
  <c r="N13" i="1"/>
  <c r="H9" i="1"/>
  <c r="H7" i="1"/>
  <c r="K11" i="1"/>
  <c r="G13" i="1"/>
  <c r="H13" i="1" s="1"/>
  <c r="H11" i="1"/>
  <c r="K13" i="1"/>
  <c r="K10" i="1"/>
  <c r="H16" i="1"/>
  <c r="N14" i="1"/>
  <c r="K7" i="1"/>
  <c r="K14" i="1"/>
  <c r="N12" i="1"/>
  <c r="H14" i="1"/>
  <c r="D250" i="1"/>
  <c r="E250" i="1" s="1"/>
  <c r="F250" i="1"/>
  <c r="G250" i="1" s="1"/>
  <c r="H250" i="1" s="1"/>
  <c r="I250" i="1"/>
  <c r="J250" i="1" s="1"/>
  <c r="L250" i="1"/>
  <c r="M250" i="1" s="1"/>
  <c r="N250" i="1" s="1"/>
  <c r="D251" i="1"/>
  <c r="E251" i="1" s="1"/>
  <c r="F251" i="1"/>
  <c r="G251" i="1" s="1"/>
  <c r="H251" i="1" s="1"/>
  <c r="I251" i="1"/>
  <c r="J251" i="1" s="1"/>
  <c r="L251" i="1"/>
  <c r="L243" i="1"/>
  <c r="I243" i="1"/>
  <c r="J243" i="1" s="1"/>
  <c r="F243" i="1"/>
  <c r="D243" i="1"/>
  <c r="E243" i="1" s="1"/>
  <c r="D258" i="1"/>
  <c r="E258" i="1" s="1"/>
  <c r="F258" i="1"/>
  <c r="G258" i="1" s="1"/>
  <c r="I258" i="1"/>
  <c r="J258" i="1" s="1"/>
  <c r="L258" i="1"/>
  <c r="M258" i="1" s="1"/>
  <c r="N258" i="1" s="1"/>
  <c r="D247" i="1"/>
  <c r="E247" i="1" s="1"/>
  <c r="F247" i="1"/>
  <c r="G247" i="1" s="1"/>
  <c r="H247" i="1" s="1"/>
  <c r="I247" i="1"/>
  <c r="J247" i="1" s="1"/>
  <c r="L247" i="1"/>
  <c r="M247" i="1" s="1"/>
  <c r="D246" i="1"/>
  <c r="E246" i="1" s="1"/>
  <c r="F246" i="1"/>
  <c r="G246" i="1" s="1"/>
  <c r="H246" i="1" s="1"/>
  <c r="I246" i="1"/>
  <c r="J246" i="1" s="1"/>
  <c r="L246" i="1"/>
  <c r="M246" i="1" s="1"/>
  <c r="D245" i="1"/>
  <c r="E245" i="1" s="1"/>
  <c r="F245" i="1"/>
  <c r="G245" i="1" s="1"/>
  <c r="I245" i="1"/>
  <c r="J245" i="1" s="1"/>
  <c r="L245" i="1"/>
  <c r="M245" i="1" s="1"/>
  <c r="N245" i="1" s="1"/>
  <c r="D183" i="1"/>
  <c r="E183" i="1" s="1"/>
  <c r="F183" i="1"/>
  <c r="G183" i="1" s="1"/>
  <c r="I183" i="1"/>
  <c r="J183" i="1" s="1"/>
  <c r="L183" i="1"/>
  <c r="M183" i="1" s="1"/>
  <c r="N183" i="1" s="1"/>
  <c r="D182" i="1"/>
  <c r="E182" i="1" s="1"/>
  <c r="F182" i="1"/>
  <c r="G182" i="1" s="1"/>
  <c r="H182" i="1" s="1"/>
  <c r="I182" i="1"/>
  <c r="J182" i="1" s="1"/>
  <c r="L182" i="1"/>
  <c r="M182" i="1" s="1"/>
  <c r="N182" i="1" s="1"/>
  <c r="D124" i="1"/>
  <c r="E124" i="1" s="1"/>
  <c r="F124" i="1"/>
  <c r="G124" i="1" s="1"/>
  <c r="I124" i="1"/>
  <c r="L124" i="1"/>
  <c r="M124" i="1" s="1"/>
  <c r="D121" i="1"/>
  <c r="E121" i="1" s="1"/>
  <c r="F121" i="1"/>
  <c r="G121" i="1" s="1"/>
  <c r="H121" i="1" s="1"/>
  <c r="I121" i="1"/>
  <c r="J121" i="1" s="1"/>
  <c r="L121" i="1"/>
  <c r="M121" i="1" s="1"/>
  <c r="D96" i="1"/>
  <c r="E96" i="1" s="1"/>
  <c r="F96" i="1"/>
  <c r="G96" i="1" s="1"/>
  <c r="H96" i="1" s="1"/>
  <c r="I96" i="1"/>
  <c r="J96" i="1" s="1"/>
  <c r="L96" i="1"/>
  <c r="M96" i="1" s="1"/>
  <c r="N96" i="1" s="1"/>
  <c r="M251" i="1" l="1"/>
  <c r="N251" i="1" s="1"/>
  <c r="K251" i="1"/>
  <c r="K250" i="1"/>
  <c r="G243" i="1"/>
  <c r="H243" i="1" s="1"/>
  <c r="K243" i="1"/>
  <c r="M243" i="1"/>
  <c r="N243" i="1" s="1"/>
  <c r="H258" i="1"/>
  <c r="K258" i="1"/>
  <c r="N246" i="1"/>
  <c r="H245" i="1"/>
  <c r="N247" i="1"/>
  <c r="K247" i="1"/>
  <c r="K246" i="1"/>
  <c r="K245" i="1"/>
  <c r="K182" i="1"/>
  <c r="K183" i="1"/>
  <c r="H183" i="1"/>
  <c r="H124" i="1"/>
  <c r="J124" i="1"/>
  <c r="K124" i="1" s="1"/>
  <c r="N124" i="1"/>
  <c r="K121" i="1"/>
  <c r="N121" i="1"/>
  <c r="K96" i="1"/>
  <c r="L257" i="1" l="1"/>
  <c r="I257" i="1"/>
  <c r="F257" i="1"/>
  <c r="D257" i="1"/>
  <c r="E257" i="1" s="1"/>
  <c r="L261" i="1"/>
  <c r="M261" i="1" s="1"/>
  <c r="N261" i="1" s="1"/>
  <c r="I261" i="1"/>
  <c r="J261" i="1" s="1"/>
  <c r="K261" i="1" s="1"/>
  <c r="F261" i="1"/>
  <c r="D261" i="1"/>
  <c r="E261" i="1" s="1"/>
  <c r="F260" i="1"/>
  <c r="G260" i="1" s="1"/>
  <c r="D260" i="1"/>
  <c r="E260" i="1" s="1"/>
  <c r="L249" i="1"/>
  <c r="I249" i="1"/>
  <c r="J249" i="1" s="1"/>
  <c r="F249" i="1"/>
  <c r="D249" i="1"/>
  <c r="E249" i="1" s="1"/>
  <c r="L248" i="1"/>
  <c r="I248" i="1"/>
  <c r="J248" i="1" s="1"/>
  <c r="K248" i="1" s="1"/>
  <c r="F248" i="1"/>
  <c r="D248" i="1"/>
  <c r="E248" i="1" s="1"/>
  <c r="L254" i="1"/>
  <c r="I254" i="1"/>
  <c r="F254" i="1"/>
  <c r="G254" i="1" s="1"/>
  <c r="H254" i="1" s="1"/>
  <c r="D254" i="1"/>
  <c r="E254" i="1" s="1"/>
  <c r="L253" i="1"/>
  <c r="M253" i="1" s="1"/>
  <c r="N253" i="1" s="1"/>
  <c r="I253" i="1"/>
  <c r="F253" i="1"/>
  <c r="G253" i="1" s="1"/>
  <c r="H253" i="1" s="1"/>
  <c r="D253" i="1"/>
  <c r="E253" i="1" s="1"/>
  <c r="L252" i="1"/>
  <c r="M252" i="1" s="1"/>
  <c r="N252" i="1" s="1"/>
  <c r="I252" i="1"/>
  <c r="J252" i="1" s="1"/>
  <c r="K252" i="1" s="1"/>
  <c r="F252" i="1"/>
  <c r="D252" i="1"/>
  <c r="E252" i="1" s="1"/>
  <c r="L256" i="1"/>
  <c r="I256" i="1"/>
  <c r="J256" i="1" s="1"/>
  <c r="K256" i="1" s="1"/>
  <c r="F256" i="1"/>
  <c r="D256" i="1"/>
  <c r="E256" i="1" s="1"/>
  <c r="L244" i="1"/>
  <c r="M244" i="1" s="1"/>
  <c r="I244" i="1"/>
  <c r="F244" i="1"/>
  <c r="D244" i="1"/>
  <c r="E244" i="1" s="1"/>
  <c r="L255" i="1"/>
  <c r="M255" i="1" s="1"/>
  <c r="N255" i="1" s="1"/>
  <c r="I255" i="1"/>
  <c r="J255" i="1" s="1"/>
  <c r="K255" i="1" s="1"/>
  <c r="F255" i="1"/>
  <c r="D255" i="1"/>
  <c r="E255" i="1" s="1"/>
  <c r="L242" i="1"/>
  <c r="I242" i="1"/>
  <c r="J242" i="1" s="1"/>
  <c r="K242" i="1" s="1"/>
  <c r="F242" i="1"/>
  <c r="G242" i="1" s="1"/>
  <c r="H242" i="1" s="1"/>
  <c r="D242" i="1"/>
  <c r="E242" i="1" s="1"/>
  <c r="L241" i="1"/>
  <c r="M241" i="1" s="1"/>
  <c r="I241" i="1"/>
  <c r="F241" i="1"/>
  <c r="D241" i="1"/>
  <c r="E241" i="1" s="1"/>
  <c r="L199" i="1"/>
  <c r="M199" i="1" s="1"/>
  <c r="N199" i="1" s="1"/>
  <c r="I199" i="1"/>
  <c r="J199" i="1" s="1"/>
  <c r="K199" i="1" s="1"/>
  <c r="F199" i="1"/>
  <c r="G199" i="1" s="1"/>
  <c r="H199" i="1" s="1"/>
  <c r="D199" i="1"/>
  <c r="E199" i="1" s="1"/>
  <c r="L198" i="1"/>
  <c r="M198" i="1" s="1"/>
  <c r="I198" i="1"/>
  <c r="F198" i="1"/>
  <c r="G198" i="1" s="1"/>
  <c r="H198" i="1" s="1"/>
  <c r="D198" i="1"/>
  <c r="E198" i="1" s="1"/>
  <c r="L197" i="1"/>
  <c r="M197" i="1" s="1"/>
  <c r="N197" i="1" s="1"/>
  <c r="I197" i="1"/>
  <c r="F197" i="1"/>
  <c r="G197" i="1" s="1"/>
  <c r="H197" i="1" s="1"/>
  <c r="D197" i="1"/>
  <c r="E197" i="1" s="1"/>
  <c r="L196" i="1"/>
  <c r="I196" i="1"/>
  <c r="F196" i="1"/>
  <c r="G196" i="1" s="1"/>
  <c r="D196" i="1"/>
  <c r="E196" i="1" s="1"/>
  <c r="L195" i="1"/>
  <c r="M195" i="1" s="1"/>
  <c r="N195" i="1" s="1"/>
  <c r="I195" i="1"/>
  <c r="J195" i="1" s="1"/>
  <c r="K195" i="1" s="1"/>
  <c r="F195" i="1"/>
  <c r="G195" i="1" s="1"/>
  <c r="H195" i="1" s="1"/>
  <c r="D195" i="1"/>
  <c r="E195" i="1" s="1"/>
  <c r="L194" i="1"/>
  <c r="M194" i="1" s="1"/>
  <c r="I194" i="1"/>
  <c r="F194" i="1"/>
  <c r="D194" i="1"/>
  <c r="E194" i="1" s="1"/>
  <c r="L193" i="1"/>
  <c r="M193" i="1" s="1"/>
  <c r="I193" i="1"/>
  <c r="J193" i="1" s="1"/>
  <c r="K193" i="1" s="1"/>
  <c r="F193" i="1"/>
  <c r="D193" i="1"/>
  <c r="E193" i="1" s="1"/>
  <c r="L192" i="1"/>
  <c r="M192" i="1" s="1"/>
  <c r="I192" i="1"/>
  <c r="F192" i="1"/>
  <c r="G192" i="1" s="1"/>
  <c r="H192" i="1" s="1"/>
  <c r="D192" i="1"/>
  <c r="E192" i="1" s="1"/>
  <c r="L191" i="1"/>
  <c r="I191" i="1"/>
  <c r="F191" i="1"/>
  <c r="D191" i="1"/>
  <c r="E191" i="1" s="1"/>
  <c r="L190" i="1"/>
  <c r="I190" i="1"/>
  <c r="F190" i="1"/>
  <c r="D190" i="1"/>
  <c r="E190" i="1" s="1"/>
  <c r="L189" i="1"/>
  <c r="M189" i="1" s="1"/>
  <c r="N189" i="1" s="1"/>
  <c r="I189" i="1"/>
  <c r="J189" i="1" s="1"/>
  <c r="K189" i="1" s="1"/>
  <c r="F189" i="1"/>
  <c r="G189" i="1" s="1"/>
  <c r="H189" i="1" s="1"/>
  <c r="D189" i="1"/>
  <c r="E189" i="1" s="1"/>
  <c r="L188" i="1"/>
  <c r="I188" i="1"/>
  <c r="J188" i="1" s="1"/>
  <c r="K188" i="1" s="1"/>
  <c r="F188" i="1"/>
  <c r="G188" i="1" s="1"/>
  <c r="H188" i="1" s="1"/>
  <c r="D188" i="1"/>
  <c r="E188" i="1" s="1"/>
  <c r="L187" i="1"/>
  <c r="I187" i="1"/>
  <c r="J187" i="1" s="1"/>
  <c r="F187" i="1"/>
  <c r="D187" i="1"/>
  <c r="E187" i="1" s="1"/>
  <c r="L186" i="1"/>
  <c r="I186" i="1"/>
  <c r="F186" i="1"/>
  <c r="G186" i="1" s="1"/>
  <c r="H186" i="1" s="1"/>
  <c r="D186" i="1"/>
  <c r="E186" i="1" s="1"/>
  <c r="L185" i="1"/>
  <c r="I185" i="1"/>
  <c r="F185" i="1"/>
  <c r="G185" i="1" s="1"/>
  <c r="H185" i="1" s="1"/>
  <c r="D185" i="1"/>
  <c r="E185" i="1" s="1"/>
  <c r="L184" i="1"/>
  <c r="M184" i="1" s="1"/>
  <c r="I184" i="1"/>
  <c r="J184" i="1" s="1"/>
  <c r="F184" i="1"/>
  <c r="D184" i="1"/>
  <c r="E184" i="1" s="1"/>
  <c r="L181" i="1"/>
  <c r="I181" i="1"/>
  <c r="J181" i="1" s="1"/>
  <c r="K181" i="1" s="1"/>
  <c r="F181" i="1"/>
  <c r="D181" i="1"/>
  <c r="E181" i="1" s="1"/>
  <c r="L180" i="1"/>
  <c r="I180" i="1"/>
  <c r="F180" i="1"/>
  <c r="D180" i="1"/>
  <c r="E180" i="1" s="1"/>
  <c r="L179" i="1"/>
  <c r="I179" i="1"/>
  <c r="F179" i="1"/>
  <c r="G179" i="1" s="1"/>
  <c r="H179" i="1" s="1"/>
  <c r="D179" i="1"/>
  <c r="E179" i="1" s="1"/>
  <c r="L178" i="1"/>
  <c r="M178" i="1" s="1"/>
  <c r="N178" i="1" s="1"/>
  <c r="I178" i="1"/>
  <c r="J178" i="1" s="1"/>
  <c r="K178" i="1" s="1"/>
  <c r="F178" i="1"/>
  <c r="G178" i="1" s="1"/>
  <c r="D178" i="1"/>
  <c r="E178" i="1" s="1"/>
  <c r="L177" i="1"/>
  <c r="M177" i="1" s="1"/>
  <c r="N177" i="1" s="1"/>
  <c r="I177" i="1"/>
  <c r="F177" i="1"/>
  <c r="G177" i="1" s="1"/>
  <c r="H177" i="1" s="1"/>
  <c r="D177" i="1"/>
  <c r="E177" i="1" s="1"/>
  <c r="L176" i="1"/>
  <c r="M176" i="1" s="1"/>
  <c r="I176" i="1"/>
  <c r="F176" i="1"/>
  <c r="D176" i="1"/>
  <c r="E176" i="1" s="1"/>
  <c r="L175" i="1"/>
  <c r="M175" i="1" s="1"/>
  <c r="I175" i="1"/>
  <c r="J175" i="1" s="1"/>
  <c r="K175" i="1" s="1"/>
  <c r="F175" i="1"/>
  <c r="D175" i="1"/>
  <c r="E175" i="1" s="1"/>
  <c r="L174" i="1"/>
  <c r="I174" i="1"/>
  <c r="F174" i="1"/>
  <c r="G174" i="1" s="1"/>
  <c r="H174" i="1" s="1"/>
  <c r="D174" i="1"/>
  <c r="E174" i="1" s="1"/>
  <c r="L173" i="1"/>
  <c r="I173" i="1"/>
  <c r="J173" i="1" s="1"/>
  <c r="F173" i="1"/>
  <c r="G173" i="1" s="1"/>
  <c r="H173" i="1" s="1"/>
  <c r="D173" i="1"/>
  <c r="E173" i="1" s="1"/>
  <c r="L172" i="1"/>
  <c r="M172" i="1" s="1"/>
  <c r="N172" i="1" s="1"/>
  <c r="I172" i="1"/>
  <c r="F172" i="1"/>
  <c r="D172" i="1"/>
  <c r="E172" i="1" s="1"/>
  <c r="L171" i="1"/>
  <c r="M171" i="1" s="1"/>
  <c r="N171" i="1" s="1"/>
  <c r="I171" i="1"/>
  <c r="F171" i="1"/>
  <c r="G171" i="1" s="1"/>
  <c r="D171" i="1"/>
  <c r="E171" i="1" s="1"/>
  <c r="L170" i="1"/>
  <c r="I170" i="1"/>
  <c r="F170" i="1"/>
  <c r="D170" i="1"/>
  <c r="E170" i="1" s="1"/>
  <c r="L169" i="1"/>
  <c r="M169" i="1" s="1"/>
  <c r="N169" i="1" s="1"/>
  <c r="I169" i="1"/>
  <c r="J169" i="1" s="1"/>
  <c r="F169" i="1"/>
  <c r="D169" i="1"/>
  <c r="E169" i="1" s="1"/>
  <c r="L168" i="1"/>
  <c r="I168" i="1"/>
  <c r="F168" i="1"/>
  <c r="G168" i="1" s="1"/>
  <c r="D168" i="1"/>
  <c r="E168" i="1" s="1"/>
  <c r="L167" i="1"/>
  <c r="I167" i="1"/>
  <c r="F167" i="1"/>
  <c r="G167" i="1" s="1"/>
  <c r="H167" i="1" s="1"/>
  <c r="D167" i="1"/>
  <c r="E167" i="1" s="1"/>
  <c r="L166" i="1"/>
  <c r="M166" i="1" s="1"/>
  <c r="N166" i="1" s="1"/>
  <c r="I166" i="1"/>
  <c r="J166" i="1" s="1"/>
  <c r="F166" i="1"/>
  <c r="G166" i="1" s="1"/>
  <c r="D166" i="1"/>
  <c r="E166" i="1" s="1"/>
  <c r="L165" i="1"/>
  <c r="I165" i="1"/>
  <c r="J165" i="1" s="1"/>
  <c r="K165" i="1" s="1"/>
  <c r="F165" i="1"/>
  <c r="D165" i="1"/>
  <c r="E165" i="1" s="1"/>
  <c r="L164" i="1"/>
  <c r="I164" i="1"/>
  <c r="J164" i="1" s="1"/>
  <c r="K164" i="1" s="1"/>
  <c r="F164" i="1"/>
  <c r="G164" i="1" s="1"/>
  <c r="H164" i="1" s="1"/>
  <c r="D164" i="1"/>
  <c r="E164" i="1" s="1"/>
  <c r="L163" i="1"/>
  <c r="I163" i="1"/>
  <c r="J163" i="1" s="1"/>
  <c r="K163" i="1" s="1"/>
  <c r="F163" i="1"/>
  <c r="D163" i="1"/>
  <c r="E163" i="1" s="1"/>
  <c r="L162" i="1"/>
  <c r="M162" i="1" s="1"/>
  <c r="N162" i="1" s="1"/>
  <c r="I162" i="1"/>
  <c r="F162" i="1"/>
  <c r="G162" i="1" s="1"/>
  <c r="D162" i="1"/>
  <c r="E162" i="1" s="1"/>
  <c r="L161" i="1"/>
  <c r="I161" i="1"/>
  <c r="F161" i="1"/>
  <c r="D161" i="1"/>
  <c r="E161" i="1" s="1"/>
  <c r="L160" i="1"/>
  <c r="M160" i="1" s="1"/>
  <c r="I160" i="1"/>
  <c r="F160" i="1"/>
  <c r="G160" i="1" s="1"/>
  <c r="H160" i="1" s="1"/>
  <c r="D160" i="1"/>
  <c r="E160" i="1" s="1"/>
  <c r="L159" i="1"/>
  <c r="M159" i="1" s="1"/>
  <c r="N159" i="1" s="1"/>
  <c r="I159" i="1"/>
  <c r="J159" i="1" s="1"/>
  <c r="K159" i="1" s="1"/>
  <c r="F159" i="1"/>
  <c r="G159" i="1" s="1"/>
  <c r="D159" i="1"/>
  <c r="E159" i="1" s="1"/>
  <c r="L158" i="1"/>
  <c r="M158" i="1" s="1"/>
  <c r="N158" i="1" s="1"/>
  <c r="I158" i="1"/>
  <c r="J158" i="1" s="1"/>
  <c r="F158" i="1"/>
  <c r="G158" i="1" s="1"/>
  <c r="H158" i="1" s="1"/>
  <c r="D158" i="1"/>
  <c r="E158" i="1" s="1"/>
  <c r="L157" i="1"/>
  <c r="I157" i="1"/>
  <c r="J157" i="1" s="1"/>
  <c r="F157" i="1"/>
  <c r="D157" i="1"/>
  <c r="E157" i="1" s="1"/>
  <c r="L156" i="1"/>
  <c r="M156" i="1" s="1"/>
  <c r="N156" i="1" s="1"/>
  <c r="I156" i="1"/>
  <c r="F156" i="1"/>
  <c r="G156" i="1" s="1"/>
  <c r="H156" i="1" s="1"/>
  <c r="D156" i="1"/>
  <c r="E156" i="1" s="1"/>
  <c r="L155" i="1"/>
  <c r="I155" i="1"/>
  <c r="F155" i="1"/>
  <c r="D155" i="1"/>
  <c r="E155" i="1" s="1"/>
  <c r="L154" i="1"/>
  <c r="M154" i="1" s="1"/>
  <c r="N154" i="1" s="1"/>
  <c r="I154" i="1"/>
  <c r="J154" i="1" s="1"/>
  <c r="K154" i="1" s="1"/>
  <c r="F154" i="1"/>
  <c r="D154" i="1"/>
  <c r="E154" i="1" s="1"/>
  <c r="L153" i="1"/>
  <c r="M153" i="1" s="1"/>
  <c r="N153" i="1" s="1"/>
  <c r="I153" i="1"/>
  <c r="J153" i="1" s="1"/>
  <c r="F153" i="1"/>
  <c r="D153" i="1"/>
  <c r="E153" i="1" s="1"/>
  <c r="L152" i="1"/>
  <c r="I152" i="1"/>
  <c r="F152" i="1"/>
  <c r="G152" i="1" s="1"/>
  <c r="H152" i="1" s="1"/>
  <c r="D152" i="1"/>
  <c r="E152" i="1" s="1"/>
  <c r="L151" i="1"/>
  <c r="I151" i="1"/>
  <c r="F151" i="1"/>
  <c r="G151" i="1" s="1"/>
  <c r="D151" i="1"/>
  <c r="E151" i="1" s="1"/>
  <c r="L150" i="1"/>
  <c r="M150" i="1" s="1"/>
  <c r="I150" i="1"/>
  <c r="J150" i="1" s="1"/>
  <c r="F150" i="1"/>
  <c r="G150" i="1" s="1"/>
  <c r="D150" i="1"/>
  <c r="E150" i="1" s="1"/>
  <c r="L149" i="1"/>
  <c r="M149" i="1" s="1"/>
  <c r="N149" i="1" s="1"/>
  <c r="I149" i="1"/>
  <c r="J149" i="1" s="1"/>
  <c r="K149" i="1" s="1"/>
  <c r="F149" i="1"/>
  <c r="D149" i="1"/>
  <c r="E149" i="1" s="1"/>
  <c r="L148" i="1"/>
  <c r="I148" i="1"/>
  <c r="J148" i="1" s="1"/>
  <c r="F148" i="1"/>
  <c r="G148" i="1" s="1"/>
  <c r="H148" i="1" s="1"/>
  <c r="D148" i="1"/>
  <c r="E148" i="1" s="1"/>
  <c r="L147" i="1"/>
  <c r="I147" i="1"/>
  <c r="J147" i="1" s="1"/>
  <c r="K147" i="1" s="1"/>
  <c r="F147" i="1"/>
  <c r="G147" i="1" s="1"/>
  <c r="H147" i="1" s="1"/>
  <c r="D147" i="1"/>
  <c r="E147" i="1" s="1"/>
  <c r="L146" i="1"/>
  <c r="I146" i="1"/>
  <c r="J146" i="1" s="1"/>
  <c r="K146" i="1" s="1"/>
  <c r="F146" i="1"/>
  <c r="G146" i="1" s="1"/>
  <c r="D146" i="1"/>
  <c r="E146" i="1" s="1"/>
  <c r="L145" i="1"/>
  <c r="M145" i="1" s="1"/>
  <c r="N145" i="1" s="1"/>
  <c r="I145" i="1"/>
  <c r="J145" i="1" s="1"/>
  <c r="K145" i="1" s="1"/>
  <c r="F145" i="1"/>
  <c r="G145" i="1" s="1"/>
  <c r="H145" i="1" s="1"/>
  <c r="D145" i="1"/>
  <c r="E145" i="1" s="1"/>
  <c r="L144" i="1"/>
  <c r="M144" i="1" s="1"/>
  <c r="I144" i="1"/>
  <c r="F144" i="1"/>
  <c r="D144" i="1"/>
  <c r="E144" i="1" s="1"/>
  <c r="L143" i="1"/>
  <c r="M143" i="1" s="1"/>
  <c r="I143" i="1"/>
  <c r="J143" i="1" s="1"/>
  <c r="F143" i="1"/>
  <c r="D143" i="1"/>
  <c r="E143" i="1" s="1"/>
  <c r="L259" i="1"/>
  <c r="M259" i="1" s="1"/>
  <c r="N259" i="1" s="1"/>
  <c r="I259" i="1"/>
  <c r="F259" i="1"/>
  <c r="G259" i="1" s="1"/>
  <c r="H259" i="1" s="1"/>
  <c r="D259" i="1"/>
  <c r="E259" i="1" s="1"/>
  <c r="L142" i="1"/>
  <c r="M142" i="1" s="1"/>
  <c r="N142" i="1" s="1"/>
  <c r="I142" i="1"/>
  <c r="F142" i="1"/>
  <c r="G142" i="1" s="1"/>
  <c r="H142" i="1" s="1"/>
  <c r="D142" i="1"/>
  <c r="E142" i="1" s="1"/>
  <c r="L141" i="1"/>
  <c r="M141" i="1" s="1"/>
  <c r="N141" i="1" s="1"/>
  <c r="I141" i="1"/>
  <c r="J141" i="1" s="1"/>
  <c r="K141" i="1" s="1"/>
  <c r="F141" i="1"/>
  <c r="D141" i="1"/>
  <c r="E141" i="1" s="1"/>
  <c r="L140" i="1"/>
  <c r="M140" i="1" s="1"/>
  <c r="N140" i="1" s="1"/>
  <c r="I140" i="1"/>
  <c r="J140" i="1" s="1"/>
  <c r="F140" i="1"/>
  <c r="D140" i="1"/>
  <c r="E140" i="1" s="1"/>
  <c r="L139" i="1"/>
  <c r="M139" i="1" s="1"/>
  <c r="N139" i="1" s="1"/>
  <c r="I139" i="1"/>
  <c r="J139" i="1" s="1"/>
  <c r="K139" i="1" s="1"/>
  <c r="F139" i="1"/>
  <c r="D139" i="1"/>
  <c r="E139" i="1" s="1"/>
  <c r="L138" i="1"/>
  <c r="I138" i="1"/>
  <c r="J138" i="1" s="1"/>
  <c r="F138" i="1"/>
  <c r="G138" i="1" s="1"/>
  <c r="D138" i="1"/>
  <c r="E138" i="1" s="1"/>
  <c r="L137" i="1"/>
  <c r="M137" i="1" s="1"/>
  <c r="N137" i="1" s="1"/>
  <c r="I137" i="1"/>
  <c r="J137" i="1" s="1"/>
  <c r="F137" i="1"/>
  <c r="D137" i="1"/>
  <c r="E137" i="1" s="1"/>
  <c r="L136" i="1"/>
  <c r="I136" i="1"/>
  <c r="J136" i="1" s="1"/>
  <c r="F136" i="1"/>
  <c r="G136" i="1" s="1"/>
  <c r="H136" i="1" s="1"/>
  <c r="D136" i="1"/>
  <c r="E136" i="1" s="1"/>
  <c r="L135" i="1"/>
  <c r="M135" i="1" s="1"/>
  <c r="I135" i="1"/>
  <c r="F135" i="1"/>
  <c r="D135" i="1"/>
  <c r="E135" i="1" s="1"/>
  <c r="L134" i="1"/>
  <c r="I134" i="1"/>
  <c r="J134" i="1" s="1"/>
  <c r="K134" i="1" s="1"/>
  <c r="F134" i="1"/>
  <c r="G134" i="1" s="1"/>
  <c r="D134" i="1"/>
  <c r="E134" i="1" s="1"/>
  <c r="L133" i="1"/>
  <c r="I133" i="1"/>
  <c r="J133" i="1" s="1"/>
  <c r="K133" i="1" s="1"/>
  <c r="F133" i="1"/>
  <c r="G133" i="1" s="1"/>
  <c r="D133" i="1"/>
  <c r="E133" i="1" s="1"/>
  <c r="L132" i="1"/>
  <c r="I132" i="1"/>
  <c r="J132" i="1" s="1"/>
  <c r="F132" i="1"/>
  <c r="G132" i="1" s="1"/>
  <c r="H132" i="1" s="1"/>
  <c r="D132" i="1"/>
  <c r="E132" i="1" s="1"/>
  <c r="L131" i="1"/>
  <c r="M131" i="1" s="1"/>
  <c r="I131" i="1"/>
  <c r="F131" i="1"/>
  <c r="D131" i="1"/>
  <c r="E131" i="1" s="1"/>
  <c r="L130" i="1"/>
  <c r="M130" i="1" s="1"/>
  <c r="N130" i="1" s="1"/>
  <c r="I130" i="1"/>
  <c r="J130" i="1" s="1"/>
  <c r="K130" i="1" s="1"/>
  <c r="F130" i="1"/>
  <c r="G130" i="1" s="1"/>
  <c r="H130" i="1" s="1"/>
  <c r="D130" i="1"/>
  <c r="E130" i="1" s="1"/>
  <c r="L129" i="1"/>
  <c r="I129" i="1"/>
  <c r="F129" i="1"/>
  <c r="G129" i="1" s="1"/>
  <c r="H129" i="1" s="1"/>
  <c r="D129" i="1"/>
  <c r="E129" i="1" s="1"/>
  <c r="L128" i="1"/>
  <c r="M128" i="1" s="1"/>
  <c r="I128" i="1"/>
  <c r="F128" i="1"/>
  <c r="G128" i="1" s="1"/>
  <c r="H128" i="1" s="1"/>
  <c r="D128" i="1"/>
  <c r="E128" i="1" s="1"/>
  <c r="L127" i="1"/>
  <c r="I127" i="1"/>
  <c r="J127" i="1" s="1"/>
  <c r="K127" i="1" s="1"/>
  <c r="F127" i="1"/>
  <c r="G127" i="1" s="1"/>
  <c r="H127" i="1" s="1"/>
  <c r="D127" i="1"/>
  <c r="E127" i="1" s="1"/>
  <c r="L126" i="1"/>
  <c r="M126" i="1" s="1"/>
  <c r="N126" i="1" s="1"/>
  <c r="I126" i="1"/>
  <c r="J126" i="1" s="1"/>
  <c r="K126" i="1" s="1"/>
  <c r="F126" i="1"/>
  <c r="G126" i="1" s="1"/>
  <c r="D126" i="1"/>
  <c r="E126" i="1" s="1"/>
  <c r="L125" i="1"/>
  <c r="I125" i="1"/>
  <c r="J125" i="1" s="1"/>
  <c r="F125" i="1"/>
  <c r="G125" i="1" s="1"/>
  <c r="H125" i="1" s="1"/>
  <c r="D125" i="1"/>
  <c r="E125" i="1" s="1"/>
  <c r="L123" i="1"/>
  <c r="M123" i="1" s="1"/>
  <c r="N123" i="1" s="1"/>
  <c r="I123" i="1"/>
  <c r="J123" i="1" s="1"/>
  <c r="F123" i="1"/>
  <c r="D123" i="1"/>
  <c r="E123" i="1" s="1"/>
  <c r="L122" i="1"/>
  <c r="M122" i="1" s="1"/>
  <c r="N122" i="1" s="1"/>
  <c r="I122" i="1"/>
  <c r="F122" i="1"/>
  <c r="G122" i="1" s="1"/>
  <c r="H122" i="1" s="1"/>
  <c r="D122" i="1"/>
  <c r="E122" i="1" s="1"/>
  <c r="L120" i="1"/>
  <c r="I120" i="1"/>
  <c r="F120" i="1"/>
  <c r="D120" i="1"/>
  <c r="E120" i="1" s="1"/>
  <c r="L119" i="1"/>
  <c r="M119" i="1" s="1"/>
  <c r="I119" i="1"/>
  <c r="F119" i="1"/>
  <c r="D119" i="1"/>
  <c r="E119" i="1" s="1"/>
  <c r="L118" i="1"/>
  <c r="I118" i="1"/>
  <c r="J118" i="1" s="1"/>
  <c r="F118" i="1"/>
  <c r="D118" i="1"/>
  <c r="E118" i="1" s="1"/>
  <c r="L117" i="1"/>
  <c r="I117" i="1"/>
  <c r="J117" i="1" s="1"/>
  <c r="K117" i="1" s="1"/>
  <c r="F117" i="1"/>
  <c r="G117" i="1" s="1"/>
  <c r="D117" i="1"/>
  <c r="E117" i="1" s="1"/>
  <c r="L116" i="1"/>
  <c r="I116" i="1"/>
  <c r="J116" i="1" s="1"/>
  <c r="K116" i="1" s="1"/>
  <c r="F116" i="1"/>
  <c r="G116" i="1" s="1"/>
  <c r="H116" i="1" s="1"/>
  <c r="D116" i="1"/>
  <c r="E116" i="1" s="1"/>
  <c r="L115" i="1"/>
  <c r="M115" i="1" s="1"/>
  <c r="N115" i="1" s="1"/>
  <c r="I115" i="1"/>
  <c r="J115" i="1" s="1"/>
  <c r="K115" i="1" s="1"/>
  <c r="F115" i="1"/>
  <c r="G115" i="1" s="1"/>
  <c r="D115" i="1"/>
  <c r="E115" i="1" s="1"/>
  <c r="L114" i="1"/>
  <c r="M114" i="1" s="1"/>
  <c r="N114" i="1" s="1"/>
  <c r="I114" i="1"/>
  <c r="J114" i="1" s="1"/>
  <c r="K114" i="1" s="1"/>
  <c r="F114" i="1"/>
  <c r="G114" i="1" s="1"/>
  <c r="H114" i="1" s="1"/>
  <c r="D114" i="1"/>
  <c r="E114" i="1" s="1"/>
  <c r="L113" i="1"/>
  <c r="M113" i="1" s="1"/>
  <c r="I113" i="1"/>
  <c r="F113" i="1"/>
  <c r="D113" i="1"/>
  <c r="E113" i="1" s="1"/>
  <c r="L112" i="1"/>
  <c r="M112" i="1" s="1"/>
  <c r="N112" i="1" s="1"/>
  <c r="I112" i="1"/>
  <c r="J112" i="1" s="1"/>
  <c r="K112" i="1" s="1"/>
  <c r="F112" i="1"/>
  <c r="G112" i="1" s="1"/>
  <c r="D112" i="1"/>
  <c r="E112" i="1" s="1"/>
  <c r="L111" i="1"/>
  <c r="I111" i="1"/>
  <c r="J111" i="1" s="1"/>
  <c r="K111" i="1" s="1"/>
  <c r="F111" i="1"/>
  <c r="D111" i="1"/>
  <c r="E111" i="1" s="1"/>
  <c r="L110" i="1"/>
  <c r="I110" i="1"/>
  <c r="J110" i="1" s="1"/>
  <c r="F110" i="1"/>
  <c r="G110" i="1" s="1"/>
  <c r="H110" i="1" s="1"/>
  <c r="D110" i="1"/>
  <c r="E110" i="1" s="1"/>
  <c r="L109" i="1"/>
  <c r="M109" i="1" s="1"/>
  <c r="N109" i="1" s="1"/>
  <c r="I109" i="1"/>
  <c r="F109" i="1"/>
  <c r="G109" i="1" s="1"/>
  <c r="H109" i="1" s="1"/>
  <c r="D109" i="1"/>
  <c r="E109" i="1" s="1"/>
  <c r="L108" i="1"/>
  <c r="M108" i="1" s="1"/>
  <c r="I108" i="1"/>
  <c r="F108" i="1"/>
  <c r="G108" i="1" s="1"/>
  <c r="H108" i="1" s="1"/>
  <c r="D108" i="1"/>
  <c r="E108" i="1" s="1"/>
  <c r="L107" i="1"/>
  <c r="M107" i="1" s="1"/>
  <c r="N107" i="1" s="1"/>
  <c r="I107" i="1"/>
  <c r="J107" i="1" s="1"/>
  <c r="K107" i="1" s="1"/>
  <c r="F107" i="1"/>
  <c r="G107" i="1" s="1"/>
  <c r="H107" i="1" s="1"/>
  <c r="D107" i="1"/>
  <c r="E107" i="1" s="1"/>
  <c r="L106" i="1"/>
  <c r="M106" i="1" s="1"/>
  <c r="N106" i="1" s="1"/>
  <c r="I106" i="1"/>
  <c r="J106" i="1" s="1"/>
  <c r="F106" i="1"/>
  <c r="D106" i="1"/>
  <c r="E106" i="1" s="1"/>
  <c r="L105" i="1"/>
  <c r="I105" i="1"/>
  <c r="F105" i="1"/>
  <c r="G105" i="1" s="1"/>
  <c r="D105" i="1"/>
  <c r="E105" i="1" s="1"/>
  <c r="L104" i="1"/>
  <c r="I104" i="1"/>
  <c r="J104" i="1" s="1"/>
  <c r="K104" i="1" s="1"/>
  <c r="F104" i="1"/>
  <c r="G104" i="1" s="1"/>
  <c r="D104" i="1"/>
  <c r="E104" i="1" s="1"/>
  <c r="L103" i="1"/>
  <c r="M103" i="1" s="1"/>
  <c r="N103" i="1" s="1"/>
  <c r="I103" i="1"/>
  <c r="J103" i="1" s="1"/>
  <c r="F103" i="1"/>
  <c r="G103" i="1" s="1"/>
  <c r="D103" i="1"/>
  <c r="E103" i="1" s="1"/>
  <c r="L102" i="1"/>
  <c r="M102" i="1" s="1"/>
  <c r="N102" i="1" s="1"/>
  <c r="I102" i="1"/>
  <c r="F102" i="1"/>
  <c r="D102" i="1"/>
  <c r="E102" i="1" s="1"/>
  <c r="L101" i="1"/>
  <c r="M101" i="1" s="1"/>
  <c r="I101" i="1"/>
  <c r="J101" i="1" s="1"/>
  <c r="K101" i="1" s="1"/>
  <c r="F101" i="1"/>
  <c r="G101" i="1" s="1"/>
  <c r="H101" i="1" s="1"/>
  <c r="D101" i="1"/>
  <c r="E101" i="1" s="1"/>
  <c r="L100" i="1"/>
  <c r="I100" i="1"/>
  <c r="J100" i="1" s="1"/>
  <c r="K100" i="1" s="1"/>
  <c r="F100" i="1"/>
  <c r="D100" i="1"/>
  <c r="E100" i="1" s="1"/>
  <c r="L99" i="1"/>
  <c r="M99" i="1" s="1"/>
  <c r="N99" i="1" s="1"/>
  <c r="I99" i="1"/>
  <c r="J99" i="1" s="1"/>
  <c r="K99" i="1" s="1"/>
  <c r="F99" i="1"/>
  <c r="G99" i="1" s="1"/>
  <c r="D99" i="1"/>
  <c r="E99" i="1" s="1"/>
  <c r="L98" i="1"/>
  <c r="I98" i="1"/>
  <c r="J98" i="1" s="1"/>
  <c r="F98" i="1"/>
  <c r="D98" i="1"/>
  <c r="E98" i="1" s="1"/>
  <c r="L97" i="1"/>
  <c r="M97" i="1" s="1"/>
  <c r="I97" i="1"/>
  <c r="F97" i="1"/>
  <c r="D97" i="1"/>
  <c r="E97" i="1" s="1"/>
  <c r="L95" i="1"/>
  <c r="M95" i="1" s="1"/>
  <c r="N95" i="1" s="1"/>
  <c r="I95" i="1"/>
  <c r="J95" i="1" s="1"/>
  <c r="K95" i="1" s="1"/>
  <c r="F95" i="1"/>
  <c r="G95" i="1" s="1"/>
  <c r="D95" i="1"/>
  <c r="E95" i="1" s="1"/>
  <c r="L94" i="1"/>
  <c r="M94" i="1" s="1"/>
  <c r="N94" i="1" s="1"/>
  <c r="I94" i="1"/>
  <c r="F94" i="1"/>
  <c r="D94" i="1"/>
  <c r="E94" i="1" s="1"/>
  <c r="L93" i="1"/>
  <c r="I93" i="1"/>
  <c r="F93" i="1"/>
  <c r="D93" i="1"/>
  <c r="E93" i="1" s="1"/>
  <c r="L92" i="1"/>
  <c r="I92" i="1"/>
  <c r="F92" i="1"/>
  <c r="G92" i="1" s="1"/>
  <c r="H92" i="1" s="1"/>
  <c r="D92" i="1"/>
  <c r="E92" i="1" s="1"/>
  <c r="L91" i="1"/>
  <c r="I91" i="1"/>
  <c r="J91" i="1" s="1"/>
  <c r="K91" i="1" s="1"/>
  <c r="F91" i="1"/>
  <c r="G91" i="1" s="1"/>
  <c r="D91" i="1"/>
  <c r="E91" i="1" s="1"/>
  <c r="L90" i="1"/>
  <c r="M90" i="1" s="1"/>
  <c r="N90" i="1" s="1"/>
  <c r="I90" i="1"/>
  <c r="J90" i="1" s="1"/>
  <c r="K90" i="1" s="1"/>
  <c r="F90" i="1"/>
  <c r="G90" i="1" s="1"/>
  <c r="H90" i="1" s="1"/>
  <c r="D90" i="1"/>
  <c r="E90" i="1" s="1"/>
  <c r="L89" i="1"/>
  <c r="M89" i="1" s="1"/>
  <c r="N89" i="1" s="1"/>
  <c r="I89" i="1"/>
  <c r="J89" i="1" s="1"/>
  <c r="F89" i="1"/>
  <c r="D89" i="1"/>
  <c r="E89" i="1" s="1"/>
  <c r="L88" i="1"/>
  <c r="M88" i="1" s="1"/>
  <c r="N88" i="1" s="1"/>
  <c r="I88" i="1"/>
  <c r="F88" i="1"/>
  <c r="G88" i="1" s="1"/>
  <c r="D88" i="1"/>
  <c r="E88" i="1" s="1"/>
  <c r="L87" i="1"/>
  <c r="I87" i="1"/>
  <c r="F87" i="1"/>
  <c r="G87" i="1" s="1"/>
  <c r="D87" i="1"/>
  <c r="E87" i="1" s="1"/>
  <c r="L86" i="1"/>
  <c r="M86" i="1" s="1"/>
  <c r="N86" i="1" s="1"/>
  <c r="I86" i="1"/>
  <c r="F86" i="1"/>
  <c r="D86" i="1"/>
  <c r="E86" i="1" s="1"/>
  <c r="L85" i="1"/>
  <c r="I85" i="1"/>
  <c r="J85" i="1" s="1"/>
  <c r="F85" i="1"/>
  <c r="D85" i="1"/>
  <c r="E85" i="1" s="1"/>
  <c r="L84" i="1"/>
  <c r="I84" i="1"/>
  <c r="J84" i="1" s="1"/>
  <c r="K84" i="1" s="1"/>
  <c r="F84" i="1"/>
  <c r="D84" i="1"/>
  <c r="E84" i="1" s="1"/>
  <c r="L83" i="1"/>
  <c r="I83" i="1"/>
  <c r="J83" i="1" s="1"/>
  <c r="K83" i="1" s="1"/>
  <c r="F83" i="1"/>
  <c r="D83" i="1"/>
  <c r="E83" i="1" s="1"/>
  <c r="L82" i="1"/>
  <c r="M82" i="1" s="1"/>
  <c r="N82" i="1" s="1"/>
  <c r="I82" i="1"/>
  <c r="J82" i="1" s="1"/>
  <c r="K82" i="1" s="1"/>
  <c r="F82" i="1"/>
  <c r="G82" i="1" s="1"/>
  <c r="D82" i="1"/>
  <c r="E82" i="1" s="1"/>
  <c r="L81" i="1"/>
  <c r="M81" i="1" s="1"/>
  <c r="I81" i="1"/>
  <c r="F81" i="1"/>
  <c r="D81" i="1"/>
  <c r="E81" i="1" s="1"/>
  <c r="L80" i="1"/>
  <c r="M80" i="1" s="1"/>
  <c r="I80" i="1"/>
  <c r="F80" i="1"/>
  <c r="G80" i="1" s="1"/>
  <c r="H80" i="1" s="1"/>
  <c r="D80" i="1"/>
  <c r="E80" i="1" s="1"/>
  <c r="L79" i="1"/>
  <c r="M79" i="1" s="1"/>
  <c r="N79" i="1" s="1"/>
  <c r="I79" i="1"/>
  <c r="J79" i="1" s="1"/>
  <c r="F79" i="1"/>
  <c r="D79" i="1"/>
  <c r="E79" i="1" s="1"/>
  <c r="L78" i="1"/>
  <c r="M78" i="1" s="1"/>
  <c r="I78" i="1"/>
  <c r="J78" i="1" s="1"/>
  <c r="F78" i="1"/>
  <c r="D78" i="1"/>
  <c r="E78" i="1" s="1"/>
  <c r="L77" i="1"/>
  <c r="M77" i="1" s="1"/>
  <c r="I77" i="1"/>
  <c r="F77" i="1"/>
  <c r="G77" i="1" s="1"/>
  <c r="H77" i="1" s="1"/>
  <c r="D77" i="1"/>
  <c r="E77" i="1" s="1"/>
  <c r="L76" i="1"/>
  <c r="M76" i="1" s="1"/>
  <c r="N76" i="1" s="1"/>
  <c r="I76" i="1"/>
  <c r="F76" i="1"/>
  <c r="G76" i="1" s="1"/>
  <c r="H76" i="1" s="1"/>
  <c r="D76" i="1"/>
  <c r="E76" i="1" s="1"/>
  <c r="L75" i="1"/>
  <c r="M75" i="1" s="1"/>
  <c r="N75" i="1" s="1"/>
  <c r="I75" i="1"/>
  <c r="J75" i="1" s="1"/>
  <c r="K75" i="1" s="1"/>
  <c r="F75" i="1"/>
  <c r="G75" i="1" s="1"/>
  <c r="H75" i="1" s="1"/>
  <c r="D75" i="1"/>
  <c r="E75" i="1" s="1"/>
  <c r="L74" i="1"/>
  <c r="M74" i="1" s="1"/>
  <c r="N74" i="1" s="1"/>
  <c r="I74" i="1"/>
  <c r="J74" i="1" s="1"/>
  <c r="K74" i="1" s="1"/>
  <c r="F74" i="1"/>
  <c r="D74" i="1"/>
  <c r="E74" i="1" s="1"/>
  <c r="L73" i="1"/>
  <c r="M73" i="1" s="1"/>
  <c r="N73" i="1" s="1"/>
  <c r="I73" i="1"/>
  <c r="J73" i="1" s="1"/>
  <c r="F73" i="1"/>
  <c r="D73" i="1"/>
  <c r="E73" i="1" s="1"/>
  <c r="L72" i="1"/>
  <c r="M72" i="1" s="1"/>
  <c r="N72" i="1" s="1"/>
  <c r="I72" i="1"/>
  <c r="J72" i="1" s="1"/>
  <c r="K72" i="1" s="1"/>
  <c r="F72" i="1"/>
  <c r="G72" i="1" s="1"/>
  <c r="D72" i="1"/>
  <c r="E72" i="1" s="1"/>
  <c r="L71" i="1"/>
  <c r="I71" i="1"/>
  <c r="J71" i="1" s="1"/>
  <c r="F71" i="1"/>
  <c r="D71" i="1"/>
  <c r="E71" i="1" s="1"/>
  <c r="L70" i="1"/>
  <c r="M70" i="1" s="1"/>
  <c r="N70" i="1" s="1"/>
  <c r="I70" i="1"/>
  <c r="F70" i="1"/>
  <c r="G70" i="1" s="1"/>
  <c r="D70" i="1"/>
  <c r="E70" i="1" s="1"/>
  <c r="L69" i="1"/>
  <c r="M69" i="1" s="1"/>
  <c r="N69" i="1" s="1"/>
  <c r="I69" i="1"/>
  <c r="J69" i="1" s="1"/>
  <c r="K69" i="1" s="1"/>
  <c r="F69" i="1"/>
  <c r="D69" i="1"/>
  <c r="E69" i="1" s="1"/>
  <c r="L68" i="1"/>
  <c r="M68" i="1" s="1"/>
  <c r="I68" i="1"/>
  <c r="J68" i="1" s="1"/>
  <c r="K68" i="1" s="1"/>
  <c r="F68" i="1"/>
  <c r="G68" i="1" s="1"/>
  <c r="D68" i="1"/>
  <c r="E68" i="1" s="1"/>
  <c r="L67" i="1"/>
  <c r="I67" i="1"/>
  <c r="J67" i="1" s="1"/>
  <c r="K67" i="1" s="1"/>
  <c r="F67" i="1"/>
  <c r="D67" i="1"/>
  <c r="E67" i="1" s="1"/>
  <c r="L66" i="1"/>
  <c r="M66" i="1" s="1"/>
  <c r="N66" i="1" s="1"/>
  <c r="I66" i="1"/>
  <c r="J66" i="1" s="1"/>
  <c r="K66" i="1" s="1"/>
  <c r="F66" i="1"/>
  <c r="D66" i="1"/>
  <c r="E66" i="1" s="1"/>
  <c r="L65" i="1"/>
  <c r="I65" i="1"/>
  <c r="J65" i="1" s="1"/>
  <c r="K65" i="1" s="1"/>
  <c r="F65" i="1"/>
  <c r="G65" i="1" s="1"/>
  <c r="H65" i="1" s="1"/>
  <c r="D65" i="1"/>
  <c r="E65" i="1" s="1"/>
  <c r="L64" i="1"/>
  <c r="I64" i="1"/>
  <c r="F64" i="1"/>
  <c r="D64" i="1"/>
  <c r="E64" i="1" s="1"/>
  <c r="L63" i="1"/>
  <c r="M63" i="1" s="1"/>
  <c r="I63" i="1"/>
  <c r="J63" i="1" s="1"/>
  <c r="K63" i="1" s="1"/>
  <c r="F63" i="1"/>
  <c r="D63" i="1"/>
  <c r="E63" i="1" s="1"/>
  <c r="L62" i="1"/>
  <c r="M62" i="1" s="1"/>
  <c r="I62" i="1"/>
  <c r="J62" i="1" s="1"/>
  <c r="K62" i="1" s="1"/>
  <c r="F62" i="1"/>
  <c r="G62" i="1" s="1"/>
  <c r="H62" i="1" s="1"/>
  <c r="D62" i="1"/>
  <c r="E62" i="1" s="1"/>
  <c r="L61" i="1"/>
  <c r="M61" i="1" s="1"/>
  <c r="I61" i="1"/>
  <c r="F61" i="1"/>
  <c r="D61" i="1"/>
  <c r="E61" i="1" s="1"/>
  <c r="L60" i="1"/>
  <c r="M60" i="1" s="1"/>
  <c r="I60" i="1"/>
  <c r="J60" i="1" s="1"/>
  <c r="K60" i="1" s="1"/>
  <c r="F60" i="1"/>
  <c r="G60" i="1" s="1"/>
  <c r="H60" i="1" s="1"/>
  <c r="D60" i="1"/>
  <c r="E60" i="1" s="1"/>
  <c r="L59" i="1"/>
  <c r="I59" i="1"/>
  <c r="F59" i="1"/>
  <c r="G59" i="1" s="1"/>
  <c r="D59" i="1"/>
  <c r="E59" i="1" s="1"/>
  <c r="L58" i="1"/>
  <c r="M58" i="1" s="1"/>
  <c r="I58" i="1"/>
  <c r="J58" i="1" s="1"/>
  <c r="K58" i="1" s="1"/>
  <c r="F58" i="1"/>
  <c r="G58" i="1" s="1"/>
  <c r="H58" i="1" s="1"/>
  <c r="D58" i="1"/>
  <c r="E58" i="1" s="1"/>
  <c r="L57" i="1"/>
  <c r="M57" i="1" s="1"/>
  <c r="N57" i="1" s="1"/>
  <c r="I57" i="1"/>
  <c r="F57" i="1"/>
  <c r="G57" i="1" s="1"/>
  <c r="D57" i="1"/>
  <c r="E57" i="1" s="1"/>
  <c r="L56" i="1"/>
  <c r="I56" i="1"/>
  <c r="J56" i="1" s="1"/>
  <c r="K56" i="1" s="1"/>
  <c r="F56" i="1"/>
  <c r="G56" i="1" s="1"/>
  <c r="H56" i="1" s="1"/>
  <c r="D56" i="1"/>
  <c r="E56" i="1" s="1"/>
  <c r="L55" i="1"/>
  <c r="M55" i="1" s="1"/>
  <c r="I55" i="1"/>
  <c r="F55" i="1"/>
  <c r="D55" i="1"/>
  <c r="E55" i="1" s="1"/>
  <c r="L54" i="1"/>
  <c r="I54" i="1"/>
  <c r="J54" i="1" s="1"/>
  <c r="F54" i="1"/>
  <c r="G54" i="1" s="1"/>
  <c r="H54" i="1" s="1"/>
  <c r="D54" i="1"/>
  <c r="E54" i="1" s="1"/>
  <c r="L53" i="1"/>
  <c r="I53" i="1"/>
  <c r="J53" i="1" s="1"/>
  <c r="K53" i="1" s="1"/>
  <c r="F53" i="1"/>
  <c r="D53" i="1"/>
  <c r="E53" i="1" s="1"/>
  <c r="L52" i="1"/>
  <c r="I52" i="1"/>
  <c r="J52" i="1" s="1"/>
  <c r="F52" i="1"/>
  <c r="G52" i="1" s="1"/>
  <c r="D52" i="1"/>
  <c r="E52" i="1" s="1"/>
  <c r="L51" i="1"/>
  <c r="I51" i="1"/>
  <c r="J51" i="1" s="1"/>
  <c r="F51" i="1"/>
  <c r="G51" i="1" s="1"/>
  <c r="H51" i="1" s="1"/>
  <c r="D51" i="1"/>
  <c r="E51" i="1" s="1"/>
  <c r="L50" i="1"/>
  <c r="M50" i="1" s="1"/>
  <c r="I50" i="1"/>
  <c r="J50" i="1" s="1"/>
  <c r="K50" i="1" s="1"/>
  <c r="F50" i="1"/>
  <c r="D50" i="1"/>
  <c r="E50" i="1" s="1"/>
  <c r="L49" i="1"/>
  <c r="I49" i="1"/>
  <c r="J49" i="1" s="1"/>
  <c r="K49" i="1" s="1"/>
  <c r="F49" i="1"/>
  <c r="G49" i="1" s="1"/>
  <c r="D49" i="1"/>
  <c r="E49" i="1" s="1"/>
  <c r="L48" i="1"/>
  <c r="I48" i="1"/>
  <c r="F48" i="1"/>
  <c r="G48" i="1" s="1"/>
  <c r="H48" i="1" s="1"/>
  <c r="D48" i="1"/>
  <c r="E48" i="1" s="1"/>
  <c r="L47" i="1"/>
  <c r="M47" i="1" s="1"/>
  <c r="N47" i="1" s="1"/>
  <c r="I47" i="1"/>
  <c r="J47" i="1" s="1"/>
  <c r="K47" i="1" s="1"/>
  <c r="F47" i="1"/>
  <c r="G47" i="1" s="1"/>
  <c r="D47" i="1"/>
  <c r="E47" i="1" s="1"/>
  <c r="L46" i="1"/>
  <c r="I46" i="1"/>
  <c r="J46" i="1" s="1"/>
  <c r="F46" i="1"/>
  <c r="D46" i="1"/>
  <c r="E46" i="1" s="1"/>
  <c r="L45" i="1"/>
  <c r="M45" i="1" s="1"/>
  <c r="I45" i="1"/>
  <c r="F45" i="1"/>
  <c r="D45" i="1"/>
  <c r="E45" i="1" s="1"/>
  <c r="L44" i="1"/>
  <c r="M44" i="1" s="1"/>
  <c r="I44" i="1"/>
  <c r="J44" i="1" s="1"/>
  <c r="K44" i="1" s="1"/>
  <c r="F44" i="1"/>
  <c r="G44" i="1" s="1"/>
  <c r="D44" i="1"/>
  <c r="E44" i="1" s="1"/>
  <c r="L43" i="1"/>
  <c r="M43" i="1" s="1"/>
  <c r="N43" i="1" s="1"/>
  <c r="I43" i="1"/>
  <c r="J43" i="1" s="1"/>
  <c r="F43" i="1"/>
  <c r="G43" i="1" s="1"/>
  <c r="H43" i="1" s="1"/>
  <c r="D43" i="1"/>
  <c r="E43" i="1" s="1"/>
  <c r="L42" i="1"/>
  <c r="M42" i="1" s="1"/>
  <c r="I42" i="1"/>
  <c r="F42" i="1"/>
  <c r="G42" i="1" s="1"/>
  <c r="H42" i="1" s="1"/>
  <c r="D42" i="1"/>
  <c r="E42" i="1" s="1"/>
  <c r="L41" i="1"/>
  <c r="I41" i="1"/>
  <c r="F41" i="1"/>
  <c r="D41" i="1"/>
  <c r="E41" i="1" s="1"/>
  <c r="L40" i="1"/>
  <c r="I40" i="1"/>
  <c r="J40" i="1" s="1"/>
  <c r="K40" i="1" s="1"/>
  <c r="F40" i="1"/>
  <c r="G40" i="1" s="1"/>
  <c r="D40" i="1"/>
  <c r="E40" i="1" s="1"/>
  <c r="L39" i="1"/>
  <c r="M39" i="1" s="1"/>
  <c r="I39" i="1"/>
  <c r="J39" i="1" s="1"/>
  <c r="K39" i="1" s="1"/>
  <c r="F39" i="1"/>
  <c r="G39" i="1" s="1"/>
  <c r="H39" i="1" s="1"/>
  <c r="D39" i="1"/>
  <c r="E39" i="1" s="1"/>
  <c r="L38" i="1"/>
  <c r="M38" i="1" s="1"/>
  <c r="N38" i="1" s="1"/>
  <c r="I38" i="1"/>
  <c r="J38" i="1" s="1"/>
  <c r="F38" i="1"/>
  <c r="G38" i="1" s="1"/>
  <c r="H38" i="1" s="1"/>
  <c r="D38" i="1"/>
  <c r="E38" i="1" s="1"/>
  <c r="L37" i="1"/>
  <c r="I37" i="1"/>
  <c r="F37" i="1"/>
  <c r="G37" i="1" s="1"/>
  <c r="H37" i="1" s="1"/>
  <c r="D37" i="1"/>
  <c r="E37" i="1" s="1"/>
  <c r="L36" i="1"/>
  <c r="M36" i="1" s="1"/>
  <c r="N36" i="1" s="1"/>
  <c r="I36" i="1"/>
  <c r="J36" i="1" s="1"/>
  <c r="K36" i="1" s="1"/>
  <c r="F36" i="1"/>
  <c r="D36" i="1"/>
  <c r="E36" i="1" s="1"/>
  <c r="L35" i="1"/>
  <c r="I35" i="1"/>
  <c r="J35" i="1" s="1"/>
  <c r="F35" i="1"/>
  <c r="D35" i="1"/>
  <c r="E35" i="1" s="1"/>
  <c r="L34" i="1"/>
  <c r="M34" i="1" s="1"/>
  <c r="N34" i="1" s="1"/>
  <c r="I34" i="1"/>
  <c r="J34" i="1" s="1"/>
  <c r="K34" i="1" s="1"/>
  <c r="F34" i="1"/>
  <c r="D34" i="1"/>
  <c r="E34" i="1" s="1"/>
  <c r="L33" i="1"/>
  <c r="I33" i="1"/>
  <c r="J33" i="1" s="1"/>
  <c r="K33" i="1" s="1"/>
  <c r="F33" i="1"/>
  <c r="G33" i="1" s="1"/>
  <c r="D33" i="1"/>
  <c r="E33" i="1" s="1"/>
  <c r="L32" i="1"/>
  <c r="I32" i="1"/>
  <c r="F32" i="1"/>
  <c r="D32" i="1"/>
  <c r="E32" i="1" s="1"/>
  <c r="L31" i="1"/>
  <c r="I31" i="1"/>
  <c r="J31" i="1" s="1"/>
  <c r="K31" i="1" s="1"/>
  <c r="F31" i="1"/>
  <c r="G31" i="1" s="1"/>
  <c r="D31" i="1"/>
  <c r="E31" i="1" s="1"/>
  <c r="L30" i="1"/>
  <c r="M30" i="1" s="1"/>
  <c r="N30" i="1" s="1"/>
  <c r="I30" i="1"/>
  <c r="J30" i="1" s="1"/>
  <c r="K30" i="1" s="1"/>
  <c r="F30" i="1"/>
  <c r="G30" i="1" s="1"/>
  <c r="D30" i="1"/>
  <c r="E30" i="1" s="1"/>
  <c r="L29" i="1"/>
  <c r="M29" i="1" s="1"/>
  <c r="I29" i="1"/>
  <c r="J29" i="1" s="1"/>
  <c r="K29" i="1" s="1"/>
  <c r="F29" i="1"/>
  <c r="G29" i="1" s="1"/>
  <c r="H29" i="1" s="1"/>
  <c r="D29" i="1"/>
  <c r="E29" i="1" s="1"/>
  <c r="L28" i="1"/>
  <c r="I28" i="1"/>
  <c r="J28" i="1" s="1"/>
  <c r="K28" i="1" s="1"/>
  <c r="F28" i="1"/>
  <c r="G28" i="1" s="1"/>
  <c r="D28" i="1"/>
  <c r="E28" i="1" s="1"/>
  <c r="L27" i="1"/>
  <c r="M27" i="1" s="1"/>
  <c r="N27" i="1" s="1"/>
  <c r="I27" i="1"/>
  <c r="J27" i="1" s="1"/>
  <c r="K27" i="1" s="1"/>
  <c r="F27" i="1"/>
  <c r="D27" i="1"/>
  <c r="E27" i="1" s="1"/>
  <c r="L26" i="1"/>
  <c r="M26" i="1" s="1"/>
  <c r="N26" i="1" s="1"/>
  <c r="I26" i="1"/>
  <c r="F26" i="1"/>
  <c r="D26" i="1"/>
  <c r="E26" i="1" s="1"/>
  <c r="L25" i="1"/>
  <c r="M25" i="1" s="1"/>
  <c r="N25" i="1" s="1"/>
  <c r="I25" i="1"/>
  <c r="J25" i="1" s="1"/>
  <c r="K25" i="1" s="1"/>
  <c r="F25" i="1"/>
  <c r="G25" i="1" s="1"/>
  <c r="D25" i="1"/>
  <c r="E25" i="1" s="1"/>
  <c r="L24" i="1"/>
  <c r="I24" i="1"/>
  <c r="J24" i="1" s="1"/>
  <c r="K24" i="1" s="1"/>
  <c r="F24" i="1"/>
  <c r="D24" i="1"/>
  <c r="E24" i="1" s="1"/>
  <c r="L23" i="1"/>
  <c r="I23" i="1"/>
  <c r="J23" i="1" s="1"/>
  <c r="K23" i="1" s="1"/>
  <c r="F23" i="1"/>
  <c r="D23" i="1"/>
  <c r="E23" i="1" s="1"/>
  <c r="L22" i="1"/>
  <c r="M22" i="1" s="1"/>
  <c r="N22" i="1" s="1"/>
  <c r="I22" i="1"/>
  <c r="J22" i="1" s="1"/>
  <c r="K22" i="1" s="1"/>
  <c r="F22" i="1"/>
  <c r="G22" i="1" s="1"/>
  <c r="H22" i="1" s="1"/>
  <c r="D22" i="1"/>
  <c r="E22" i="1" s="1"/>
  <c r="L21" i="1"/>
  <c r="M21" i="1" s="1"/>
  <c r="N21" i="1" s="1"/>
  <c r="I21" i="1"/>
  <c r="J21" i="1" s="1"/>
  <c r="K21" i="1" s="1"/>
  <c r="F21" i="1"/>
  <c r="G21" i="1" s="1"/>
  <c r="H21" i="1" s="1"/>
  <c r="D21" i="1"/>
  <c r="E21" i="1" s="1"/>
  <c r="L20" i="1"/>
  <c r="M20" i="1" s="1"/>
  <c r="N20" i="1" s="1"/>
  <c r="I20" i="1"/>
  <c r="J20" i="1" s="1"/>
  <c r="F20" i="1"/>
  <c r="D20" i="1"/>
  <c r="E20" i="1" s="1"/>
  <c r="L19" i="1"/>
  <c r="M19" i="1" s="1"/>
  <c r="N19" i="1" s="1"/>
  <c r="I19" i="1"/>
  <c r="J19" i="1" s="1"/>
  <c r="K19" i="1" s="1"/>
  <c r="F19" i="1"/>
  <c r="G19" i="1" s="1"/>
  <c r="H19" i="1" s="1"/>
  <c r="D19" i="1"/>
  <c r="E19" i="1" s="1"/>
  <c r="L18" i="1"/>
  <c r="I18" i="1"/>
  <c r="F18" i="1"/>
  <c r="D18" i="1"/>
  <c r="E18" i="1" s="1"/>
  <c r="L17" i="1"/>
  <c r="I17" i="1"/>
  <c r="J17" i="1" s="1"/>
  <c r="F17" i="1"/>
  <c r="G17" i="1" s="1"/>
  <c r="H17" i="1" s="1"/>
  <c r="D17" i="1"/>
  <c r="E17" i="1" s="1"/>
  <c r="H105" i="1" l="1"/>
  <c r="N241" i="1"/>
  <c r="N119" i="1"/>
  <c r="N108" i="1"/>
  <c r="G144" i="1"/>
  <c r="H144" i="1" s="1"/>
  <c r="M187" i="1"/>
  <c r="N187" i="1" s="1"/>
  <c r="G257" i="1"/>
  <c r="H257" i="1" s="1"/>
  <c r="J257" i="1"/>
  <c r="K257" i="1" s="1"/>
  <c r="M248" i="1"/>
  <c r="N248" i="1" s="1"/>
  <c r="H40" i="1"/>
  <c r="H126" i="1"/>
  <c r="M136" i="1"/>
  <c r="N136" i="1" s="1"/>
  <c r="H59" i="1"/>
  <c r="K20" i="1"/>
  <c r="H171" i="1"/>
  <c r="K43" i="1"/>
  <c r="H168" i="1"/>
  <c r="N184" i="1"/>
  <c r="M41" i="1"/>
  <c r="N41" i="1" s="1"/>
  <c r="K46" i="1"/>
  <c r="K51" i="1"/>
  <c r="K54" i="1"/>
  <c r="M56" i="1"/>
  <c r="N56" i="1" s="1"/>
  <c r="G64" i="1"/>
  <c r="H64" i="1" s="1"/>
  <c r="H91" i="1"/>
  <c r="H134" i="1"/>
  <c r="K138" i="1"/>
  <c r="K143" i="1"/>
  <c r="M165" i="1"/>
  <c r="N165" i="1" s="1"/>
  <c r="J171" i="1"/>
  <c r="K171" i="1" s="1"/>
  <c r="H151" i="1"/>
  <c r="K79" i="1"/>
  <c r="K85" i="1"/>
  <c r="G155" i="1"/>
  <c r="H155" i="1" s="1"/>
  <c r="K35" i="1"/>
  <c r="K136" i="1"/>
  <c r="N128" i="1"/>
  <c r="N143" i="1"/>
  <c r="H28" i="1"/>
  <c r="H31" i="1"/>
  <c r="M54" i="1"/>
  <c r="N54" i="1" s="1"/>
  <c r="H72" i="1"/>
  <c r="G113" i="1"/>
  <c r="H113" i="1" s="1"/>
  <c r="K166" i="1"/>
  <c r="N77" i="1"/>
  <c r="H95" i="1"/>
  <c r="G67" i="1"/>
  <c r="H67" i="1" s="1"/>
  <c r="M110" i="1"/>
  <c r="N110" i="1" s="1"/>
  <c r="J119" i="1"/>
  <c r="K119" i="1" s="1"/>
  <c r="G139" i="1"/>
  <c r="H139" i="1" s="1"/>
  <c r="K158" i="1"/>
  <c r="H260" i="1"/>
  <c r="H138" i="1"/>
  <c r="G143" i="1"/>
  <c r="H143" i="1" s="1"/>
  <c r="J196" i="1"/>
  <c r="K196" i="1" s="1"/>
  <c r="H25" i="1"/>
  <c r="K17" i="1"/>
  <c r="N44" i="1"/>
  <c r="M49" i="1"/>
  <c r="N49" i="1" s="1"/>
  <c r="G78" i="1"/>
  <c r="H78" i="1" s="1"/>
  <c r="J86" i="1"/>
  <c r="K86" i="1" s="1"/>
  <c r="K137" i="1"/>
  <c r="M191" i="1"/>
  <c r="N191" i="1" s="1"/>
  <c r="G252" i="1"/>
  <c r="H252" i="1" s="1"/>
  <c r="H112" i="1"/>
  <c r="H88" i="1"/>
  <c r="M157" i="1"/>
  <c r="N157" i="1" s="1"/>
  <c r="N244" i="1"/>
  <c r="K38" i="1"/>
  <c r="N193" i="1"/>
  <c r="N42" i="1"/>
  <c r="G63" i="1"/>
  <c r="H63" i="1" s="1"/>
  <c r="N78" i="1"/>
  <c r="G111" i="1"/>
  <c r="H111" i="1" s="1"/>
  <c r="K132" i="1"/>
  <c r="H33" i="1"/>
  <c r="H87" i="1"/>
  <c r="K150" i="1"/>
  <c r="H159" i="1"/>
  <c r="G261" i="1"/>
  <c r="H261" i="1" s="1"/>
  <c r="G18" i="1"/>
  <c r="H18" i="1" s="1"/>
  <c r="M23" i="1"/>
  <c r="N23" i="1" s="1"/>
  <c r="M65" i="1"/>
  <c r="N65" i="1" s="1"/>
  <c r="G120" i="1"/>
  <c r="H120" i="1" s="1"/>
  <c r="J162" i="1"/>
  <c r="K162" i="1" s="1"/>
  <c r="J167" i="1"/>
  <c r="K167" i="1" s="1"/>
  <c r="J186" i="1"/>
  <c r="K186" i="1" s="1"/>
  <c r="N45" i="1"/>
  <c r="M53" i="1"/>
  <c r="N53" i="1" s="1"/>
  <c r="N63" i="1"/>
  <c r="J70" i="1"/>
  <c r="K70" i="1" s="1"/>
  <c r="G79" i="1"/>
  <c r="H79" i="1" s="1"/>
  <c r="N81" i="1"/>
  <c r="M93" i="1"/>
  <c r="N93" i="1" s="1"/>
  <c r="K103" i="1"/>
  <c r="K125" i="1"/>
  <c r="N150" i="1"/>
  <c r="K184" i="1"/>
  <c r="J120" i="1"/>
  <c r="K120" i="1" s="1"/>
  <c r="H52" i="1"/>
  <c r="K118" i="1"/>
  <c r="G135" i="1"/>
  <c r="H135" i="1" s="1"/>
  <c r="G50" i="1"/>
  <c r="H50" i="1" s="1"/>
  <c r="G66" i="1"/>
  <c r="H66" i="1" s="1"/>
  <c r="G137" i="1"/>
  <c r="H137" i="1" s="1"/>
  <c r="K52" i="1"/>
  <c r="G84" i="1"/>
  <c r="H84" i="1" s="1"/>
  <c r="M167" i="1"/>
  <c r="N167" i="1" s="1"/>
  <c r="M17" i="1"/>
  <c r="N17" i="1" s="1"/>
  <c r="M105" i="1"/>
  <c r="N105" i="1" s="1"/>
  <c r="M132" i="1"/>
  <c r="N132" i="1" s="1"/>
  <c r="G154" i="1"/>
  <c r="H154" i="1" s="1"/>
  <c r="M118" i="1"/>
  <c r="N118" i="1" s="1"/>
  <c r="M242" i="1"/>
  <c r="N242" i="1" s="1"/>
  <c r="G24" i="1"/>
  <c r="H24" i="1" s="1"/>
  <c r="M33" i="1"/>
  <c r="N33" i="1" s="1"/>
  <c r="J135" i="1"/>
  <c r="K135" i="1" s="1"/>
  <c r="J151" i="1"/>
  <c r="K151" i="1" s="1"/>
  <c r="M31" i="1"/>
  <c r="N31" i="1" s="1"/>
  <c r="M52" i="1"/>
  <c r="N52" i="1" s="1"/>
  <c r="G71" i="1"/>
  <c r="H71" i="1" s="1"/>
  <c r="K98" i="1"/>
  <c r="M138" i="1"/>
  <c r="N138" i="1" s="1"/>
  <c r="M190" i="1"/>
  <c r="N190" i="1" s="1"/>
  <c r="G86" i="1"/>
  <c r="H86" i="1" s="1"/>
  <c r="G170" i="1"/>
  <c r="H170" i="1" s="1"/>
  <c r="J185" i="1"/>
  <c r="K185" i="1" s="1"/>
  <c r="N50" i="1"/>
  <c r="M98" i="1"/>
  <c r="N98" i="1" s="1"/>
  <c r="M151" i="1"/>
  <c r="N151" i="1" s="1"/>
  <c r="M40" i="1"/>
  <c r="N40" i="1" s="1"/>
  <c r="J88" i="1"/>
  <c r="K88" i="1" s="1"/>
  <c r="J105" i="1"/>
  <c r="K105" i="1" s="1"/>
  <c r="J48" i="1"/>
  <c r="K48" i="1" s="1"/>
  <c r="J64" i="1"/>
  <c r="K64" i="1" s="1"/>
  <c r="H30" i="1"/>
  <c r="N55" i="1"/>
  <c r="N62" i="1"/>
  <c r="M111" i="1"/>
  <c r="N111" i="1" s="1"/>
  <c r="J144" i="1"/>
  <c r="K144" i="1" s="1"/>
  <c r="M181" i="1"/>
  <c r="N181" i="1" s="1"/>
  <c r="G73" i="1"/>
  <c r="H73" i="1" s="1"/>
  <c r="J77" i="1"/>
  <c r="K77" i="1" s="1"/>
  <c r="G93" i="1"/>
  <c r="H93" i="1" s="1"/>
  <c r="J192" i="1"/>
  <c r="K192" i="1" s="1"/>
  <c r="N60" i="1"/>
  <c r="M256" i="1"/>
  <c r="N256" i="1" s="1"/>
  <c r="M46" i="1"/>
  <c r="N46" i="1" s="1"/>
  <c r="J42" i="1"/>
  <c r="K42" i="1" s="1"/>
  <c r="J93" i="1"/>
  <c r="K93" i="1" s="1"/>
  <c r="G161" i="1"/>
  <c r="H161" i="1" s="1"/>
  <c r="J177" i="1"/>
  <c r="K177" i="1" s="1"/>
  <c r="N192" i="1"/>
  <c r="M120" i="1"/>
  <c r="N120" i="1" s="1"/>
  <c r="G26" i="1"/>
  <c r="H26" i="1" s="1"/>
  <c r="G32" i="1"/>
  <c r="H32" i="1" s="1"/>
  <c r="M48" i="1"/>
  <c r="N48" i="1" s="1"/>
  <c r="M84" i="1"/>
  <c r="N84" i="1" s="1"/>
  <c r="M127" i="1"/>
  <c r="N127" i="1" s="1"/>
  <c r="J129" i="1"/>
  <c r="K129" i="1" s="1"/>
  <c r="G131" i="1"/>
  <c r="H131" i="1" s="1"/>
  <c r="G157" i="1"/>
  <c r="H157" i="1" s="1"/>
  <c r="G244" i="1"/>
  <c r="H244" i="1" s="1"/>
  <c r="G249" i="1"/>
  <c r="H249" i="1" s="1"/>
  <c r="N58" i="1"/>
  <c r="G61" i="1"/>
  <c r="H61" i="1" s="1"/>
  <c r="N101" i="1"/>
  <c r="H150" i="1"/>
  <c r="J170" i="1"/>
  <c r="K170" i="1" s="1"/>
  <c r="G241" i="1"/>
  <c r="H241" i="1" s="1"/>
  <c r="M129" i="1"/>
  <c r="N129" i="1" s="1"/>
  <c r="J168" i="1"/>
  <c r="K168" i="1" s="1"/>
  <c r="J198" i="1"/>
  <c r="K198" i="1" s="1"/>
  <c r="M257" i="1"/>
  <c r="N257" i="1" s="1"/>
  <c r="M24" i="1"/>
  <c r="N24" i="1" s="1"/>
  <c r="M28" i="1"/>
  <c r="N28" i="1" s="1"/>
  <c r="G45" i="1"/>
  <c r="H45" i="1" s="1"/>
  <c r="H47" i="1"/>
  <c r="G55" i="1"/>
  <c r="H55" i="1" s="1"/>
  <c r="K71" i="1"/>
  <c r="K78" i="1"/>
  <c r="J80" i="1"/>
  <c r="K80" i="1" s="1"/>
  <c r="J87" i="1"/>
  <c r="K87" i="1" s="1"/>
  <c r="M91" i="1"/>
  <c r="N91" i="1" s="1"/>
  <c r="G94" i="1"/>
  <c r="H94" i="1" s="1"/>
  <c r="H104" i="1"/>
  <c r="H117" i="1"/>
  <c r="J142" i="1"/>
  <c r="K142" i="1" s="1"/>
  <c r="K148" i="1"/>
  <c r="G153" i="1"/>
  <c r="H153" i="1" s="1"/>
  <c r="J155" i="1"/>
  <c r="K155" i="1" s="1"/>
  <c r="N175" i="1"/>
  <c r="M186" i="1"/>
  <c r="N186" i="1" s="1"/>
  <c r="K249" i="1"/>
  <c r="J131" i="1"/>
  <c r="K131" i="1" s="1"/>
  <c r="J244" i="1"/>
  <c r="K244" i="1" s="1"/>
  <c r="H57" i="1"/>
  <c r="M71" i="1"/>
  <c r="N71" i="1" s="1"/>
  <c r="K173" i="1"/>
  <c r="J253" i="1"/>
  <c r="K253" i="1" s="1"/>
  <c r="M249" i="1"/>
  <c r="N249" i="1" s="1"/>
  <c r="M133" i="1"/>
  <c r="N133" i="1" s="1"/>
  <c r="K157" i="1"/>
  <c r="H166" i="1"/>
  <c r="H49" i="1"/>
  <c r="J59" i="1"/>
  <c r="K59" i="1" s="1"/>
  <c r="M87" i="1"/>
  <c r="N87" i="1" s="1"/>
  <c r="J18" i="1"/>
  <c r="K18" i="1" s="1"/>
  <c r="G23" i="1"/>
  <c r="H23" i="1" s="1"/>
  <c r="G27" i="1"/>
  <c r="H27" i="1" s="1"/>
  <c r="G35" i="1"/>
  <c r="H35" i="1" s="1"/>
  <c r="J37" i="1"/>
  <c r="K37" i="1" s="1"/>
  <c r="J45" i="1"/>
  <c r="K45" i="1" s="1"/>
  <c r="J55" i="1"/>
  <c r="K55" i="1" s="1"/>
  <c r="J57" i="1"/>
  <c r="K57" i="1" s="1"/>
  <c r="M85" i="1"/>
  <c r="N85" i="1" s="1"/>
  <c r="G98" i="1"/>
  <c r="H98" i="1" s="1"/>
  <c r="G100" i="1"/>
  <c r="H100" i="1" s="1"/>
  <c r="J102" i="1"/>
  <c r="K102" i="1" s="1"/>
  <c r="G123" i="1"/>
  <c r="H123" i="1" s="1"/>
  <c r="M155" i="1"/>
  <c r="N155" i="1" s="1"/>
  <c r="G176" i="1"/>
  <c r="H176" i="1" s="1"/>
  <c r="G194" i="1"/>
  <c r="H194" i="1" s="1"/>
  <c r="M196" i="1"/>
  <c r="N196" i="1" s="1"/>
  <c r="G140" i="1"/>
  <c r="H140" i="1" s="1"/>
  <c r="H68" i="1"/>
  <c r="G81" i="1"/>
  <c r="H81" i="1" s="1"/>
  <c r="J113" i="1"/>
  <c r="K113" i="1" s="1"/>
  <c r="M164" i="1"/>
  <c r="N164" i="1" s="1"/>
  <c r="G187" i="1"/>
  <c r="H187" i="1" s="1"/>
  <c r="M146" i="1"/>
  <c r="N146" i="1" s="1"/>
  <c r="J160" i="1"/>
  <c r="K160" i="1" s="1"/>
  <c r="J194" i="1"/>
  <c r="K194" i="1" s="1"/>
  <c r="M64" i="1"/>
  <c r="N64" i="1" s="1"/>
  <c r="G106" i="1"/>
  <c r="H106" i="1" s="1"/>
  <c r="J152" i="1"/>
  <c r="K152" i="1" s="1"/>
  <c r="J161" i="1"/>
  <c r="K161" i="1" s="1"/>
  <c r="G163" i="1"/>
  <c r="H163" i="1" s="1"/>
  <c r="M168" i="1"/>
  <c r="N168" i="1" s="1"/>
  <c r="J174" i="1"/>
  <c r="K174" i="1" s="1"/>
  <c r="G180" i="1"/>
  <c r="H180" i="1" s="1"/>
  <c r="G191" i="1"/>
  <c r="H191" i="1" s="1"/>
  <c r="J254" i="1"/>
  <c r="K254" i="1" s="1"/>
  <c r="G248" i="1"/>
  <c r="H248" i="1" s="1"/>
  <c r="G34" i="1"/>
  <c r="H34" i="1" s="1"/>
  <c r="H44" i="1"/>
  <c r="H70" i="1"/>
  <c r="G119" i="1"/>
  <c r="H119" i="1" s="1"/>
  <c r="J128" i="1"/>
  <c r="K128" i="1" s="1"/>
  <c r="N135" i="1"/>
  <c r="M148" i="1"/>
  <c r="N148" i="1" s="1"/>
  <c r="J176" i="1"/>
  <c r="K176" i="1" s="1"/>
  <c r="M185" i="1"/>
  <c r="N185" i="1" s="1"/>
  <c r="N198" i="1"/>
  <c r="G20" i="1"/>
  <c r="H20" i="1" s="1"/>
  <c r="J26" i="1"/>
  <c r="K26" i="1" s="1"/>
  <c r="J32" i="1"/>
  <c r="K32" i="1" s="1"/>
  <c r="G36" i="1"/>
  <c r="H36" i="1" s="1"/>
  <c r="M37" i="1"/>
  <c r="N37" i="1" s="1"/>
  <c r="G46" i="1"/>
  <c r="H46" i="1" s="1"/>
  <c r="M59" i="1"/>
  <c r="N59" i="1" s="1"/>
  <c r="J61" i="1"/>
  <c r="K61" i="1" s="1"/>
  <c r="G74" i="1"/>
  <c r="H74" i="1" s="1"/>
  <c r="J81" i="1"/>
  <c r="K81" i="1" s="1"/>
  <c r="G83" i="1"/>
  <c r="H83" i="1" s="1"/>
  <c r="M92" i="1"/>
  <c r="N92" i="1" s="1"/>
  <c r="J94" i="1"/>
  <c r="K94" i="1" s="1"/>
  <c r="G97" i="1"/>
  <c r="H97" i="1" s="1"/>
  <c r="J108" i="1"/>
  <c r="K108" i="1" s="1"/>
  <c r="J122" i="1"/>
  <c r="K122" i="1" s="1"/>
  <c r="G141" i="1"/>
  <c r="H141" i="1" s="1"/>
  <c r="M152" i="1"/>
  <c r="N152" i="1" s="1"/>
  <c r="M161" i="1"/>
  <c r="N161" i="1" s="1"/>
  <c r="M174" i="1"/>
  <c r="N174" i="1" s="1"/>
  <c r="J180" i="1"/>
  <c r="K180" i="1" s="1"/>
  <c r="G184" i="1"/>
  <c r="H184" i="1" s="1"/>
  <c r="J191" i="1"/>
  <c r="K191" i="1" s="1"/>
  <c r="G256" i="1"/>
  <c r="H256" i="1" s="1"/>
  <c r="M254" i="1"/>
  <c r="N254" i="1" s="1"/>
  <c r="M18" i="1"/>
  <c r="N18" i="1" s="1"/>
  <c r="M32" i="1"/>
  <c r="N32" i="1" s="1"/>
  <c r="G41" i="1"/>
  <c r="H41" i="1" s="1"/>
  <c r="N61" i="1"/>
  <c r="N68" i="1"/>
  <c r="M104" i="1"/>
  <c r="N104" i="1" s="1"/>
  <c r="K110" i="1"/>
  <c r="M117" i="1"/>
  <c r="N117" i="1" s="1"/>
  <c r="G169" i="1"/>
  <c r="H169" i="1" s="1"/>
  <c r="J41" i="1"/>
  <c r="K41" i="1" s="1"/>
  <c r="J97" i="1"/>
  <c r="K97" i="1" s="1"/>
  <c r="N29" i="1"/>
  <c r="N39" i="1"/>
  <c r="G89" i="1"/>
  <c r="H89" i="1" s="1"/>
  <c r="H103" i="1"/>
  <c r="M180" i="1"/>
  <c r="N180" i="1" s="1"/>
  <c r="M35" i="1"/>
  <c r="N35" i="1" s="1"/>
  <c r="M51" i="1"/>
  <c r="N51" i="1" s="1"/>
  <c r="G53" i="1"/>
  <c r="H53" i="1" s="1"/>
  <c r="M67" i="1"/>
  <c r="N67" i="1" s="1"/>
  <c r="G69" i="1"/>
  <c r="H69" i="1" s="1"/>
  <c r="K73" i="1"/>
  <c r="J76" i="1"/>
  <c r="K76" i="1" s="1"/>
  <c r="N80" i="1"/>
  <c r="H82" i="1"/>
  <c r="M83" i="1"/>
  <c r="N83" i="1" s="1"/>
  <c r="G85" i="1"/>
  <c r="H85" i="1" s="1"/>
  <c r="K89" i="1"/>
  <c r="J92" i="1"/>
  <c r="K92" i="1" s="1"/>
  <c r="N97" i="1"/>
  <c r="H99" i="1"/>
  <c r="M100" i="1"/>
  <c r="N100" i="1" s="1"/>
  <c r="G102" i="1"/>
  <c r="H102" i="1" s="1"/>
  <c r="K106" i="1"/>
  <c r="J109" i="1"/>
  <c r="K109" i="1" s="1"/>
  <c r="N113" i="1"/>
  <c r="H115" i="1"/>
  <c r="M116" i="1"/>
  <c r="N116" i="1" s="1"/>
  <c r="G118" i="1"/>
  <c r="H118" i="1" s="1"/>
  <c r="K123" i="1"/>
  <c r="N131" i="1"/>
  <c r="H133" i="1"/>
  <c r="M134" i="1"/>
  <c r="N134" i="1" s="1"/>
  <c r="K140" i="1"/>
  <c r="J259" i="1"/>
  <c r="K259" i="1" s="1"/>
  <c r="N144" i="1"/>
  <c r="H146" i="1"/>
  <c r="M147" i="1"/>
  <c r="N147" i="1" s="1"/>
  <c r="G149" i="1"/>
  <c r="H149" i="1" s="1"/>
  <c r="K153" i="1"/>
  <c r="J156" i="1"/>
  <c r="K156" i="1" s="1"/>
  <c r="N160" i="1"/>
  <c r="H162" i="1"/>
  <c r="M163" i="1"/>
  <c r="N163" i="1" s="1"/>
  <c r="G165" i="1"/>
  <c r="H165" i="1" s="1"/>
  <c r="K169" i="1"/>
  <c r="J172" i="1"/>
  <c r="K172" i="1" s="1"/>
  <c r="N176" i="1"/>
  <c r="H178" i="1"/>
  <c r="M179" i="1"/>
  <c r="N179" i="1" s="1"/>
  <c r="G181" i="1"/>
  <c r="H181" i="1" s="1"/>
  <c r="K187" i="1"/>
  <c r="J190" i="1"/>
  <c r="K190" i="1" s="1"/>
  <c r="N194" i="1"/>
  <c r="H196" i="1"/>
  <c r="M125" i="1"/>
  <c r="N125" i="1" s="1"/>
  <c r="M170" i="1"/>
  <c r="N170" i="1" s="1"/>
  <c r="G172" i="1"/>
  <c r="H172" i="1" s="1"/>
  <c r="J179" i="1"/>
  <c r="K179" i="1" s="1"/>
  <c r="M188" i="1"/>
  <c r="N188" i="1" s="1"/>
  <c r="G190" i="1"/>
  <c r="H190" i="1" s="1"/>
  <c r="J197" i="1"/>
  <c r="K197" i="1" s="1"/>
  <c r="G255" i="1"/>
  <c r="H255" i="1" s="1"/>
  <c r="M173" i="1"/>
  <c r="N173" i="1" s="1"/>
  <c r="G175" i="1"/>
  <c r="H175" i="1" s="1"/>
  <c r="G193" i="1"/>
  <c r="H193" i="1" s="1"/>
  <c r="J241" i="1"/>
  <c r="K241" i="1" s="1"/>
</calcChain>
</file>

<file path=xl/sharedStrings.xml><?xml version="1.0" encoding="utf-8"?>
<sst xmlns="http://schemas.openxmlformats.org/spreadsheetml/2006/main" count="797" uniqueCount="339">
  <si>
    <t>Descuento a egresdos de la UdeG</t>
  </si>
  <si>
    <t xml:space="preserve">Descuento a personas de la tercera edad </t>
  </si>
  <si>
    <t>Estudio</t>
  </si>
  <si>
    <t xml:space="preserve">Precio al público </t>
  </si>
  <si>
    <t>IVA</t>
  </si>
  <si>
    <t xml:space="preserve">Precio al público neto </t>
  </si>
  <si>
    <t>Precio -15%</t>
  </si>
  <si>
    <t>Precio neto</t>
  </si>
  <si>
    <t>Precio -20%</t>
  </si>
  <si>
    <t xml:space="preserve">Precio neto </t>
  </si>
  <si>
    <t>Precio -30%</t>
  </si>
  <si>
    <t xml:space="preserve">IVA </t>
  </si>
  <si>
    <t>Ácido Úrico en orina 24H</t>
  </si>
  <si>
    <t>Ácido Úrico en suero (líquido sinovial)</t>
  </si>
  <si>
    <t>Amiba en fresco</t>
  </si>
  <si>
    <t>Anfetaminas Semicuantitativo</t>
  </si>
  <si>
    <t>Anfetaminas Cualitativo</t>
  </si>
  <si>
    <t>Anticuerpos anti-Dengue IgG/IgM</t>
  </si>
  <si>
    <t>Anticuerpos anti HIV 1 y 2</t>
  </si>
  <si>
    <t>Anticuerpos Anti-VIH 1 y 2 / Antígeno p24</t>
  </si>
  <si>
    <t>Anticuerpos Sars-Cov2 IgG e IgM Cualitativos (Entrega en 1 hora)*</t>
  </si>
  <si>
    <t>Antidoping 3 (Anfetamina, marihuana, cocaína) (Semicuantitativo)</t>
  </si>
  <si>
    <t>Antidoping 3 (Anfetamina, marihuana, cocaína) (Cualitativo)</t>
  </si>
  <si>
    <t>Antidoping 5 (Anfetamina, marihuana, cocaína, barbitúricos, benzodiacepinas) (Semicuantitativo)</t>
  </si>
  <si>
    <t>Antidoping 5 (Anfetamina, marihuana, cocaína, barbitúricos, benzodiacepinas) (Cualitativo)</t>
  </si>
  <si>
    <t>Antidoping 6 (Anfetamina, marihuana, cocaína, barbitúricos, benzodiacepinas, metanfetamina) (Semicuantitativo)</t>
  </si>
  <si>
    <t>Antidoping 6 (Anfetamina, marihuana, cocaína, barbitúricos, benzodiacepinas, metanfetamina) (Cualitativo)</t>
  </si>
  <si>
    <t>Antigeno COVID (entrega en 1 hora)*</t>
  </si>
  <si>
    <t>Antígeno de Dengue virus NS1</t>
  </si>
  <si>
    <t>Antígeno para Influenza A Y B</t>
  </si>
  <si>
    <t>Antígeno Prostático Específico PSA</t>
  </si>
  <si>
    <t>Azúcares reductores</t>
  </si>
  <si>
    <t>Azul de metileno (moco fecal)</t>
  </si>
  <si>
    <t>BAAR</t>
  </si>
  <si>
    <t>BAAR (2 Muestras)</t>
  </si>
  <si>
    <t>BAAR (3 muestras)</t>
  </si>
  <si>
    <t>BAAR (5 muestras)</t>
  </si>
  <si>
    <t>Bacterioscópico (Gram)</t>
  </si>
  <si>
    <t>Barbitúricos en orina semicuantitativo</t>
  </si>
  <si>
    <t>Barbitúricos semicualitativa</t>
  </si>
  <si>
    <t>Benzodiacepina cualitativa</t>
  </si>
  <si>
    <t>Benzodiacepina en orina semicuantitativa</t>
  </si>
  <si>
    <t>Bilirrubina</t>
  </si>
  <si>
    <t>Biometría Hemática</t>
  </si>
  <si>
    <t>Búsqueda de helmintos: aguas, lixiviados</t>
  </si>
  <si>
    <t>Calcio en orina (24 hrs)</t>
  </si>
  <si>
    <t>Calcio en suero</t>
  </si>
  <si>
    <t>Cannabinoides "Marihuana" semicuantitativo</t>
  </si>
  <si>
    <t>Cannabinoides "Marihuana" cualitativo</t>
  </si>
  <si>
    <t>Cinética de hierro. (capacidad de fijación de Hierro, Ferritina y Transferrina)</t>
  </si>
  <si>
    <t>Cloro en orina</t>
  </si>
  <si>
    <t>Cloro en sangre</t>
  </si>
  <si>
    <t>Cocaína Metabólico semicuantitativo</t>
  </si>
  <si>
    <t>Cocaína Metabólico cualitativo</t>
  </si>
  <si>
    <t>Colesterol de alta Densidad HDL-CHOL</t>
  </si>
  <si>
    <t>Colesterol de baja Densidad LDL-CHOL</t>
  </si>
  <si>
    <t>Colesterol de muy baja Densidad VLDL-CHOL</t>
  </si>
  <si>
    <t>Colesterol total</t>
  </si>
  <si>
    <t>Coombs Directo</t>
  </si>
  <si>
    <t>Coprológico General</t>
  </si>
  <si>
    <t>Coproparasitoscópico</t>
  </si>
  <si>
    <t>Coproparasitoscópico (2 muestras)</t>
  </si>
  <si>
    <t>Coproparasitoscópico + sangre oculta</t>
  </si>
  <si>
    <t>Coproparasitoscópico (3 muestras)</t>
  </si>
  <si>
    <t>Creatinina</t>
  </si>
  <si>
    <t>Creatinina en orina</t>
  </si>
  <si>
    <t>Cultivo Bacteriológico</t>
  </si>
  <si>
    <t>Cultivo Bacteriológico CMI</t>
  </si>
  <si>
    <t>Cultivo de Anaeróbios</t>
  </si>
  <si>
    <t>Cultivo de BAAR Identificación de la cepa. En caso de ser positivo se realizará la sensibilidad al antibiograma y tendrá un costo extra.</t>
  </si>
  <si>
    <t>Cultivo de BAAR sin Antibiograma</t>
  </si>
  <si>
    <t>Cultivo de Esperma</t>
  </si>
  <si>
    <t>Cultivo de Expectoración</t>
  </si>
  <si>
    <t>Cultivo de Expectoración. CMI</t>
  </si>
  <si>
    <t>Cultivo de Exudado Cérvico Vaginal</t>
  </si>
  <si>
    <t>Cultivo de Exudado Cérvico Vaginal. CMI</t>
  </si>
  <si>
    <t>Cultivo de Exudado Faríngeo</t>
  </si>
  <si>
    <t>Cultivo de Exudado Faríngeo: CMI</t>
  </si>
  <si>
    <t>Cultivo de Heces</t>
  </si>
  <si>
    <t>Cultivo de Heces. CMI</t>
  </si>
  <si>
    <t>Cultivo de Orina</t>
  </si>
  <si>
    <t>Cultivo de Orina. CMI</t>
  </si>
  <si>
    <t>Cultivo de Sangre</t>
  </si>
  <si>
    <t>Cultivo de Sangre. CMI</t>
  </si>
  <si>
    <t>Cultivo de Secreción</t>
  </si>
  <si>
    <t>Cultivo de Secreción. CMI</t>
  </si>
  <si>
    <t>Cultivo de Superficie inertes</t>
  </si>
  <si>
    <t>Cultivo de superficie vivas</t>
  </si>
  <si>
    <t>Cultivo Micológico. CMI para levadura</t>
  </si>
  <si>
    <t>Dengue Combo DUO - IgG/IgM + NS1</t>
  </si>
  <si>
    <t>Depuración de Creatinina</t>
  </si>
  <si>
    <t>Deshidrogenasa Láctica DHL</t>
  </si>
  <si>
    <t>Dimero D</t>
  </si>
  <si>
    <t>Electrolitos en Orina (Na, K, Cl)</t>
  </si>
  <si>
    <t>Electrolitos Sérico (Na, K, Cl)</t>
  </si>
  <si>
    <t>Electrolitos Sérico (Na, K, Cl, Ca, Mg, P)</t>
  </si>
  <si>
    <t>Eosinófilos en moco nasal</t>
  </si>
  <si>
    <t>Espermatobioscopia</t>
  </si>
  <si>
    <t>Estradiol</t>
  </si>
  <si>
    <t>Examen general de orina (EGO)</t>
  </si>
  <si>
    <t>Factor reumatoide</t>
  </si>
  <si>
    <t>Ferritina</t>
  </si>
  <si>
    <t>Fibrinógeno</t>
  </si>
  <si>
    <t>Fórmula Blanca</t>
  </si>
  <si>
    <t>Fórmula Roja</t>
  </si>
  <si>
    <t>Fosfatasa Alcalina</t>
  </si>
  <si>
    <t>Fósforo sérico</t>
  </si>
  <si>
    <t>Gamma glutamil transpeptidasa (GGT)</t>
  </si>
  <si>
    <t>Glucosa</t>
  </si>
  <si>
    <t>Glucosa en orina</t>
  </si>
  <si>
    <t>Glucosa Post-Carga (3 determinaciones)</t>
  </si>
  <si>
    <t>Glucosa Post-prandial</t>
  </si>
  <si>
    <t>Gonadotrofinas Hipofisiarias. LH, FSH</t>
  </si>
  <si>
    <t>Grupos Sanguineos y Rh</t>
  </si>
  <si>
    <t>Hemoglobina Glucosilada A1c</t>
  </si>
  <si>
    <t>Hierro Sérico</t>
  </si>
  <si>
    <t>Hierro Sérico y Capacidad de fijación</t>
  </si>
  <si>
    <t>Hormonas de Crecimiento</t>
  </si>
  <si>
    <t>Hormona Folículo Estimulante FSH</t>
  </si>
  <si>
    <t>Hormona Luteinizante LH</t>
  </si>
  <si>
    <t>Hormona Tiroideo Estimulante TSH</t>
  </si>
  <si>
    <t>Identificación de parásitos Remitidos</t>
  </si>
  <si>
    <t>Indice de Tiroxina Libre</t>
  </si>
  <si>
    <t>Investigación de Cryptosporidium sp.</t>
  </si>
  <si>
    <t>Isospora Belli y Cyclospora cayetanensis</t>
  </si>
  <si>
    <t>Lípidos Totales</t>
  </si>
  <si>
    <t>Magnesio en orina</t>
  </si>
  <si>
    <t>Magnesio sérico</t>
  </si>
  <si>
    <t>Metanfetamina cualitativo</t>
  </si>
  <si>
    <t>Metanfetamina semicuantitativo</t>
  </si>
  <si>
    <t>Nitrógeno Ureico</t>
  </si>
  <si>
    <t>Nitrógeno Ureico en orina de 24 hrs</t>
  </si>
  <si>
    <t>Opiáceos semicuantitativos</t>
  </si>
  <si>
    <t>Opiáceos cualitativo</t>
  </si>
  <si>
    <t>PCR COVID (entrega en 24/48 hrs)*</t>
  </si>
  <si>
    <t>PCR COVID express (entrega el mismo día)*</t>
  </si>
  <si>
    <t>PCR COVIFLU (influenza/covid entrega en 24/48 hrs)*</t>
  </si>
  <si>
    <t>Perfil Hepático con TP: *Transaminasa G Oxalacetica (TGO/ALT). *Transaminasa G. Piruvica (TGP/ALT). *Fosfatasa Alcalina. *GammaGlutamiltranspeptidasa. *Proteínas totales con relación A/G. *Bilirrubinas. *Tiempo de protrombina.</t>
  </si>
  <si>
    <t>Perfil Hepático sin TP: *Transaminasa G Oxalacetica (TGO/ALT). *Transaminasa G. Piruvica (TGP/ALT). *Fosfatasa Alcalina. *GammaGlutamiltranspeptidasa. *Proteínas totales con relación A/G. *Bilirrubinas.</t>
  </si>
  <si>
    <t>Perfil de lípidos: *Colesterol total *Triglicéridos *Colesterol de alta densidad(HDL) *Colesterol de baja densidad(LDL) *Colesterol de muy baja densidad (VLDL) *Lípidos totales *Índice Aterogénico</t>
  </si>
  <si>
    <t>Perfil óseo I : *Calcio *Fósforo *Fosfatasa alcalina * Proteínas totales rel A/G</t>
  </si>
  <si>
    <t>Perfil Ovárico I: *Estradiol * Prolactina *Hormona Luteinzante (LH). *Hormona Folículo Estimulante (FSH). *Progesterona.</t>
  </si>
  <si>
    <t>Perfil Ovárico con TSH: *Hormona Tiroidea Estimulante (TSH). *Hormona Luteinzante (LH). *Hormona Folículo Estimulante (FSH). *Progesterona *Estradiol * Prolactina.</t>
  </si>
  <si>
    <t>Perfil Prenatal: *Química Sanguínea 3 * Biometría Hemática * Examen General de orina *VDRL</t>
  </si>
  <si>
    <t>Perfil Prenupcial: *Grupo sanguíneo y Rh. *VDRL). *Anticuerpo anti HIV 1 y 2.</t>
  </si>
  <si>
    <t>Perfil Preoperatorio I: * Biometria Hemática. *Química Sanguínea de 3. *Tiempo de Sangrado y coagulación. *Examen General de Orina. * Grupo Sanguíneo Y Rh. *Tiempo de protrombina. *Tiempo parcial de Tromboplastina.</t>
  </si>
  <si>
    <t>Perfil Renal : *Urea *Creatinina *Ácido úrico *Nitrógeno uréico *Examen general de orina * Depuración de Creatinina en orina 24 H *Proteínas en la orina de 24 H. *Electrolitos 3 (Na, potasio, cloro)</t>
  </si>
  <si>
    <t>Perfil Reumático : *Ácido úrico suero¨ *Sedimentación globular (VSG) *Proteína C reactiva (PCR) *Antiestreptolisinas (ATPO) *Factor reumatoide *Fosfatasa alcalina *Calcio *fósforo</t>
  </si>
  <si>
    <t>Perfil Rotavirus</t>
  </si>
  <si>
    <t>Perfil Tiroideo II: 7 determinaciones: *Hormona Tiroidea Estimulante (TSH). *ITL ( índice de tiroxina Libre calculado). *T3 captación. *T3 Total. *T4 Total.*T3 Libre. *T4 Libre.</t>
  </si>
  <si>
    <t>Perfil Tiroideo III: 3 determinaciones: *Hormona Tiroideas Estimulante (TSH). *T3 total. *T4 total.</t>
  </si>
  <si>
    <t>Perfil Veterinario I: *Biometria Hemática. *Química Sanguínea de 3 elementos. * Transaminasa G. Pirúvica (TGO/ AST). *Transaminasa G. Piruvica ( TGP/ALT). *Bilirrubinas. *Fosfatasa Alcalina.</t>
  </si>
  <si>
    <t>Perfil Veterinario II: *Biometria Hemática. *Química Sanguínea de 3 elementos. * Transaminasa G. Pirúvica (TGO/ AST). *Transaminasa G. Piruvica ( TGP/ALT). *Bilirrubinas. *Fosfatasa Alcalina. *Creatinina.</t>
  </si>
  <si>
    <t>Perfil Veterinario III: *Biometria Hemática. *Química Sanguínea de 3 elementos. * Transaminasa G. Pirúvica (TGO/ AST). *Transaminasa G. Piruvica ( TGP/ALT). *Bilirrubinas. *Fosfatasa Alcalina. *General de Orina. *Proteínas Totales con relación A/G.</t>
  </si>
  <si>
    <t>Perfil Veterinario IV: *Biometria Hemática. *Química Sanguínea de 3 elementos. * Transaminasa G. Pirúvica (TGO/ AST). *Transaminasa G. Piruvica ( TGP/ALT). *Bilirrubinas. *Fosfatasa Alcalina. *General de Orina. *Proteínas Totales con relación A/G.</t>
  </si>
  <si>
    <t>PH y azúcar reductores</t>
  </si>
  <si>
    <t>Plaquetas</t>
  </si>
  <si>
    <t>Potasio en Orina</t>
  </si>
  <si>
    <t>Potasio en sangre</t>
  </si>
  <si>
    <t>Progesterona</t>
  </si>
  <si>
    <t>Prolactina</t>
  </si>
  <si>
    <t>Proteína C Reactiva (PCR)</t>
  </si>
  <si>
    <t>Proteínas en orina 24 H</t>
  </si>
  <si>
    <t>Proteínas Totales Relación A/G</t>
  </si>
  <si>
    <t>Prueba de embarazo cuantitativa (Sub unidad Beta)</t>
  </si>
  <si>
    <t>Prueba de embarazo cualitativa (Sub unidad Beta)</t>
  </si>
  <si>
    <t>Química Sanguínea 4 determinaciones: *Glucosa *Urea * Creatinina *Ácido úrico</t>
  </si>
  <si>
    <t>Química Sanguínea 6 determinaciones: * Glucosa. *urea. *Creatinina. *Ácido Úrico. *colesterol Total. *triglicéridos.</t>
  </si>
  <si>
    <t>Química Sanguínea 18 determinaciones: * Química Sanguínea de 6 elementos. *Electrolitos (Na, K, Cl). * Colesterol: VLDL. * Hierro sérico. *Gammaglutamil transpeptidasa. *Fosfatasa Alcalina. *Proteínas Totales con relación A/G. *Transaminasa G. Oxalacetica (TGO/AST). *Transaminasa G. Piruvica (TGP/ALT).</t>
  </si>
  <si>
    <t>Química Sanguínea 20 determinaciones: * Química Sanguínea de 6 elementos. *Electrolitos (Na, K, Cl). * Colesterol: VLDL. * Hierro sérico. *Gammaglutamil transpeptidasa. *Fosfatasa Alcalina. *Proteínas Totales con relación A/G. *Transaminasa G. Oxalacetica (TGO/AST). *Transaminasa G. Piruvica (TGP/ALT).</t>
  </si>
  <si>
    <t>Química Sanguínea 24 determinaciones: * Química Sanguínea de 6 elementos. *Electrolitos (Na, K, Cl). * Colesterol: VLDL. * Hierro sérico. *Gammaglutamil transpeptidasa. *Fosfatasa Alcalina. *Proteínas Totales con relación A/G. *Transaminasa G. Oxalacetica (TGO/AST). *Transaminasa G. Piruvica (TGP/ALT).</t>
  </si>
  <si>
    <t>Química Sanguínea 27 determinaciones: * Química Sanguínea de 4 elementos,. * Nitrógeno Uréico *Electrolitos (Na, K, Cl). * Perfil de lípidos. * Hierro sérico. *Perfil hepático sin tp * Índice aterogénico *Tasa de filtración glomerular</t>
  </si>
  <si>
    <t>Química Sanguínea 35 determinaciones: *ácido úrico en suero. *Bilirrubinas.* Calcio en sangre. *Cloro. *Colesterol alto, baja, muy baja. *Colesterol total. *Creatinina en suero.*Fosfatasa Alcalina. *fósforo en suero.*Gammaglutamil transferasa.* Glucosa. *Hierro Sérico y captación de fijación. * Inmunoglobulina A IgA. * Inmunoglobulina G IgG. * Inmunoglobulina M IgM. *Magnesio en suero. * Nitrógeno Ureico BUN Pre. *Potasio. *Proteína C reactiva Ultra sensible. Proteína Total relación A/G. *sodio en sangre*Transaminasa G Oxalacetica (TGO). *Transaminasa G Piruvica (TGP). *triglicéridos. *Urea en suero.</t>
  </si>
  <si>
    <t>Reacciones Febriles</t>
  </si>
  <si>
    <t>Reticulocitos</t>
  </si>
  <si>
    <t>Rotavirus</t>
  </si>
  <si>
    <t>Sedimentación Globular ó VSG ó Eritrosedimentación.</t>
  </si>
  <si>
    <t>Sodio en orina</t>
  </si>
  <si>
    <t>Sodio en sangre</t>
  </si>
  <si>
    <t>T3 Captación</t>
  </si>
  <si>
    <t>T3 Libre</t>
  </si>
  <si>
    <t>T3 Triyodotironina total</t>
  </si>
  <si>
    <t>T4 Tiroxina libre</t>
  </si>
  <si>
    <t>T4 Tiroxina Total</t>
  </si>
  <si>
    <t>Tiempo de coagulación recalcificación de plasma</t>
  </si>
  <si>
    <t>Tiempo de Protrombina</t>
  </si>
  <si>
    <t>Tiempo de Sangrado</t>
  </si>
  <si>
    <t>Tiempo de sangrado y Coagulación</t>
  </si>
  <si>
    <t>Tiempo de tromboplastina parcial</t>
  </si>
  <si>
    <t>Tolerancia a la glucosa 2h.</t>
  </si>
  <si>
    <t>Tolerancia a la glucosa 3h.</t>
  </si>
  <si>
    <t>Tolerancia a la glucosa 4h.</t>
  </si>
  <si>
    <t>Transaminasa G. Oxalacetica (TGO/AST)</t>
  </si>
  <si>
    <t>Transaminasa G. Piruvuca (TGP/ALT)</t>
  </si>
  <si>
    <t>Triglicéridos</t>
  </si>
  <si>
    <t>Urea en líquido de Diálisis</t>
  </si>
  <si>
    <t>Urea en orina</t>
  </si>
  <si>
    <t>Urea Sérica</t>
  </si>
  <si>
    <t>VDRL</t>
  </si>
  <si>
    <t>Vitamina D total (OH) 25 (D2+D3)</t>
  </si>
  <si>
    <t>*Los estudios de COVID pueden tener un descuento máximo de 15% de forma general.</t>
  </si>
  <si>
    <t xml:space="preserve">**Como comunidad UdeG se refiere a alumnos, personal 
administrativo y académicos, de la Universidad de Guadalajara y 
Familiares directos del personal administrativo y académicos de la 
Universidad de Guadalajara
</t>
  </si>
  <si>
    <t xml:space="preserve">Paquetes de estudios </t>
  </si>
  <si>
    <t>Química Sanguínea 3 determinaciones: * Glucosa. *urea. *Creatinina. *Ácido Úrico. *colesterol Total .</t>
  </si>
  <si>
    <t>Anticuerpos Anti-HIV 1 y 2 / Antígeno p24</t>
  </si>
  <si>
    <t>Anticuerpos anti-HCV</t>
  </si>
  <si>
    <t>Anticuerpos anti-HBsAg</t>
  </si>
  <si>
    <t>Amilasa</t>
  </si>
  <si>
    <t>Estradiol libre</t>
  </si>
  <si>
    <t>Estradiol (E2)</t>
  </si>
  <si>
    <t>Lipasa</t>
  </si>
  <si>
    <t>Testosterona</t>
  </si>
  <si>
    <t>Testosterona libre</t>
  </si>
  <si>
    <t>Antígeno Prostático Específico (PSA)</t>
  </si>
  <si>
    <t>Descuento comunidad UdeG** y Discapacitados</t>
  </si>
  <si>
    <t>PAQUETES LABORATORIALES</t>
  </si>
  <si>
    <t>Descuento comunidad UdeG** y discapacitados</t>
  </si>
  <si>
    <t xml:space="preserve">LISTA DE PRECIOS </t>
  </si>
  <si>
    <r>
      <rPr>
        <b/>
        <sz val="14"/>
        <color rgb="FF000000"/>
        <rFont val="Calibri"/>
        <family val="2"/>
      </rPr>
      <t xml:space="preserve">Perfil Hepático con TP: </t>
    </r>
    <r>
      <rPr>
        <sz val="14"/>
        <color rgb="FF000000"/>
        <rFont val="Calibri"/>
        <family val="2"/>
      </rPr>
      <t xml:space="preserve">
*Transaminasa G Oxalacetica (TGO/ALT). *Transaminasa G. Piruvica (TGP/ALT). *Fosfatasa Alcalina. *GammaGlutamiltranspeptidasa. *Proteínas totales con relación A/G. *Bilirrubinas. *Tiempo de protrombina.</t>
    </r>
  </si>
  <si>
    <r>
      <rPr>
        <b/>
        <sz val="14"/>
        <color rgb="FF000000"/>
        <rFont val="Calibri"/>
        <family val="2"/>
      </rPr>
      <t xml:space="preserve">Perfil Hepático sin TP: </t>
    </r>
    <r>
      <rPr>
        <sz val="14"/>
        <color rgb="FF000000"/>
        <rFont val="Calibri"/>
        <family val="2"/>
      </rPr>
      <t xml:space="preserve">
*Transaminasa G Oxalacetica (TGO/ALT). *Transaminasa G. Piruvica (TGP/ALT). *Fosfatasa Alcalina. *GammaGlutamiltranspeptidasa. *Proteínas totales con relación A/G. *Bilirrubinas.</t>
    </r>
  </si>
  <si>
    <r>
      <rPr>
        <b/>
        <sz val="14"/>
        <color rgb="FF000000"/>
        <rFont val="Calibri"/>
        <family val="2"/>
      </rPr>
      <t xml:space="preserve">Perfil óseo I : </t>
    </r>
    <r>
      <rPr>
        <sz val="14"/>
        <color rgb="FF000000"/>
        <rFont val="Calibri"/>
        <family val="2"/>
      </rPr>
      <t xml:space="preserve">
*Calcio *Fósforo *Fosfatasa alcalina * Proteínas totales rel A/G</t>
    </r>
  </si>
  <si>
    <r>
      <rPr>
        <b/>
        <sz val="14"/>
        <color rgb="FF000000"/>
        <rFont val="Calibri"/>
        <family val="2"/>
      </rPr>
      <t xml:space="preserve">Perfil Renal : </t>
    </r>
    <r>
      <rPr>
        <sz val="14"/>
        <color rgb="FF000000"/>
        <rFont val="Calibri"/>
        <family val="2"/>
      </rPr>
      <t xml:space="preserve">
*Urea *Creatinina *Ácido úrico *Nitrógeno uréico *Examen general de orina * Depuración de Creatinina en orina 24 H *Proteínas en la orina de 24 H. *Electrolitos 3 (Na, potasio, cloro)</t>
    </r>
  </si>
  <si>
    <r>
      <rPr>
        <b/>
        <sz val="14"/>
        <color rgb="FF000000"/>
        <rFont val="Calibri"/>
        <family val="2"/>
      </rPr>
      <t xml:space="preserve">Perfil Reumático : </t>
    </r>
    <r>
      <rPr>
        <sz val="14"/>
        <color rgb="FF000000"/>
        <rFont val="Calibri"/>
        <family val="2"/>
      </rPr>
      <t xml:space="preserve">
*Ácido úrico suero¨ *Sedimentación globular (VSG) *Proteína C reactiva (PCR) *Antiestreptolisinas (ATPO) *Factor reumatoide *Fosfatasa alcalina *Calcio *fósforo</t>
    </r>
  </si>
  <si>
    <r>
      <rPr>
        <b/>
        <sz val="14"/>
        <color rgb="FF000000"/>
        <rFont val="Calibri"/>
        <family val="2"/>
      </rPr>
      <t xml:space="preserve">Perfil Veterinario I: </t>
    </r>
    <r>
      <rPr>
        <sz val="14"/>
        <color rgb="FF000000"/>
        <rFont val="Calibri"/>
        <family val="2"/>
      </rPr>
      <t xml:space="preserve">
*Biometria Hemática. *Química Sanguínea de 3 elementos. * Transaminasa G. Pirúvica (TGO/ AST). *Transaminasa G. Piruvica ( TGP/ALT). *Bilirrubinas. *Fosfatasa Alcalina.</t>
    </r>
  </si>
  <si>
    <r>
      <rPr>
        <b/>
        <sz val="14"/>
        <color rgb="FF000000"/>
        <rFont val="Calibri"/>
        <family val="2"/>
      </rPr>
      <t>Perfil Veterinario III:</t>
    </r>
    <r>
      <rPr>
        <sz val="14"/>
        <color rgb="FF000000"/>
        <rFont val="Calibri"/>
        <family val="2"/>
      </rPr>
      <t xml:space="preserve"> 
*Biometria Hemática. *Química Sanguínea de 3 elementos. * Transaminasa G. Pirúvica (TGO/ AST). *Transaminasa G. Piruvica ( TGP/ALT). *Bilirrubinas. *Fosfatasa Alcalina. *General de Orina. *Proteínas Totales con relación A/G.</t>
    </r>
  </si>
  <si>
    <r>
      <rPr>
        <b/>
        <sz val="14"/>
        <color theme="4" tint="-0.249977111117893"/>
        <rFont val="Calibri"/>
        <family val="2"/>
      </rPr>
      <t xml:space="preserve">Chequeo básico: </t>
    </r>
    <r>
      <rPr>
        <sz val="14"/>
        <color theme="1"/>
        <rFont val="Calibri"/>
        <family val="2"/>
      </rPr>
      <t xml:space="preserve">                                                 
- Biometría hemática general
- Quimica de 3 elementos (Glucosa, Creatinina, Urea)
- Examen general de orina (EGO)</t>
    </r>
  </si>
  <si>
    <r>
      <rPr>
        <b/>
        <sz val="14"/>
        <color theme="4" tint="-0.249977111117893"/>
        <rFont val="Calibri"/>
        <family val="2"/>
      </rPr>
      <t xml:space="preserve">Chequeo general: </t>
    </r>
    <r>
      <rPr>
        <sz val="14"/>
        <color theme="1"/>
        <rFont val="Calibri"/>
        <family val="2"/>
      </rPr>
      <t xml:space="preserve">                                                  
- Biometría hemática (BH)
- Química de 6 elementos (Glucosa, Creatinina, Urea, Colesterol, Triglicéridos y Ácido úrico)  
- Examen general de orina (EGO)
- Coprologico general.</t>
    </r>
  </si>
  <si>
    <r>
      <rPr>
        <b/>
        <sz val="14"/>
        <color theme="4" tint="-0.249977111117893"/>
        <rFont val="Calibri"/>
        <family val="2"/>
      </rPr>
      <t xml:space="preserve">Chequeo completo: </t>
    </r>
    <r>
      <rPr>
        <sz val="14"/>
        <color theme="1"/>
        <rFont val="Calibri"/>
        <family val="2"/>
      </rPr>
      <t xml:space="preserve">                                               
- Biometria Hemática.
- Química de 4 elementos (Glucosa,  Creatinina, Urea,  Acido Úrico)
- Nitrógeno Ureico (BUN)
- Relación BUN-Creatinina
- Perfil hepático sin TP
- Amilasa
- Lipasa
- Deshidrogenasa Lactica (LDH).
- Perfil de lípidos
- Electrolitos: Cl, K y Na
- Hierro.
- Examen General de Orina.</t>
    </r>
  </si>
  <si>
    <r>
      <rPr>
        <b/>
        <sz val="14"/>
        <color theme="4" tint="-0.249977111117893"/>
        <rFont val="Calibri"/>
        <family val="2"/>
      </rPr>
      <t>Paquete antidopong de 3 elementos cualitativo:</t>
    </r>
    <r>
      <rPr>
        <sz val="14"/>
        <color theme="4" tint="-0.249977111117893"/>
        <rFont val="Calibri"/>
        <family val="2"/>
      </rPr>
      <t xml:space="preserve"> </t>
    </r>
    <r>
      <rPr>
        <sz val="14"/>
        <color theme="1"/>
        <rFont val="Calibri"/>
        <family val="2"/>
      </rPr>
      <t xml:space="preserve">                
- Cannabinoides "Marihuana"
- Cocaína Metabólico
- Opiáceos</t>
    </r>
  </si>
  <si>
    <r>
      <rPr>
        <b/>
        <sz val="14"/>
        <color theme="4" tint="-0.249977111117893"/>
        <rFont val="Calibri"/>
        <family val="2"/>
      </rPr>
      <t>Paquete antidopong de 3 elementos cuantitativo:</t>
    </r>
    <r>
      <rPr>
        <sz val="14"/>
        <color rgb="FF000000"/>
        <rFont val="Calibri"/>
        <family val="2"/>
      </rPr>
      <t xml:space="preserve">
-Cannabinoides "Marihuana"  
-Cocaína Metabólico
-Opiáceos</t>
    </r>
  </si>
  <si>
    <r>
      <rPr>
        <b/>
        <sz val="14"/>
        <color theme="4" tint="-0.249977111117893"/>
        <rFont val="Calibri"/>
        <family val="2"/>
      </rPr>
      <t>Paquete antidopong de 6 elementos cualitativo:</t>
    </r>
    <r>
      <rPr>
        <sz val="14"/>
        <color rgb="FF000000"/>
        <rFont val="Calibri"/>
        <family val="2"/>
      </rPr>
      <t xml:space="preserve">
- Anfetaminas
- Barbitúricos
- Benzodiacepinas                 
- Cannabinoides "Marihuana"  
- Cocaína Metabólico
- Opiáceos</t>
    </r>
  </si>
  <si>
    <r>
      <rPr>
        <b/>
        <sz val="14"/>
        <color theme="4" tint="-0.249977111117893"/>
        <rFont val="Calibri"/>
        <family val="2"/>
      </rPr>
      <t>Paquete antidopong de 6 elementos cuantitativo:</t>
    </r>
    <r>
      <rPr>
        <sz val="14"/>
        <color rgb="FF000000"/>
        <rFont val="Calibri"/>
        <family val="2"/>
      </rPr>
      <t xml:space="preserve">
- Anfetaminas
- Barbitúricos
- Benzodiacepinas                 
- Cannabinoides "Marihuana"  
- Cocaína Metabólico
- Opiáceos</t>
    </r>
  </si>
  <si>
    <r>
      <rPr>
        <b/>
        <sz val="14"/>
        <color theme="4" tint="-0.249977111117893"/>
        <rFont val="Calibri"/>
        <family val="2"/>
      </rPr>
      <t>Paquete Dengue 1:</t>
    </r>
    <r>
      <rPr>
        <b/>
        <sz val="14"/>
        <color theme="1"/>
        <rFont val="Calibri"/>
        <family val="2"/>
      </rPr>
      <t xml:space="preserve">                                                 </t>
    </r>
    <r>
      <rPr>
        <sz val="14"/>
        <color theme="1"/>
        <rFont val="Calibri"/>
        <family val="2"/>
      </rPr>
      <t>-Biometria hemática
-Anticuerpos anti-Dengue IgG/IgM 
-Antígeno de Dengue virus NS1</t>
    </r>
  </si>
  <si>
    <r>
      <rPr>
        <b/>
        <sz val="14"/>
        <color theme="4" tint="-0.249977111117893"/>
        <rFont val="Calibri"/>
        <family val="2"/>
      </rPr>
      <t xml:space="preserve">Paquete Dengue 2:    </t>
    </r>
    <r>
      <rPr>
        <b/>
        <sz val="14"/>
        <color theme="1"/>
        <rFont val="Calibri"/>
        <family val="2"/>
      </rPr>
      <t xml:space="preserve">                                             
</t>
    </r>
    <r>
      <rPr>
        <sz val="14"/>
        <color theme="1"/>
        <rFont val="Calibri"/>
        <family val="2"/>
      </rPr>
      <t>- Biometria hemática
- Dengue Combo DUO - IgG/IgM + NS1</t>
    </r>
  </si>
  <si>
    <r>
      <rPr>
        <b/>
        <sz val="14"/>
        <color theme="4" tint="-0.249977111117893"/>
        <rFont val="Calibri"/>
        <family val="2"/>
      </rPr>
      <t>Paquete diabético 1:</t>
    </r>
    <r>
      <rPr>
        <sz val="14"/>
        <color theme="4" tint="-0.249977111117893"/>
        <rFont val="Calibri"/>
        <family val="2"/>
      </rPr>
      <t xml:space="preserve">  </t>
    </r>
    <r>
      <rPr>
        <sz val="14"/>
        <color theme="1"/>
        <rFont val="Calibri"/>
        <family val="2"/>
      </rPr>
      <t xml:space="preserve">                                            
- Glucosa
- Hemoglobina glucosilada
- Examen general de orina</t>
    </r>
  </si>
  <si>
    <r>
      <rPr>
        <b/>
        <sz val="14"/>
        <color theme="4" tint="-0.249977111117893"/>
        <rFont val="Calibri"/>
        <family val="2"/>
      </rPr>
      <t xml:space="preserve">Paquete diabético 2:  </t>
    </r>
    <r>
      <rPr>
        <sz val="14"/>
        <color theme="1"/>
        <rFont val="Calibri"/>
        <family val="2"/>
      </rPr>
      <t xml:space="preserve">                                           
- Biometría hemática (BH)
- Quimica de 3 elementos (Glucosa, Creatinina, Urea)
- Hemoglobina glucosilada 
- Examen general de orina</t>
    </r>
  </si>
  <si>
    <r>
      <rPr>
        <b/>
        <sz val="14"/>
        <color theme="4" tint="-0.249977111117893"/>
        <rFont val="Calibri"/>
        <family val="2"/>
      </rPr>
      <t xml:space="preserve">Paquete embarazo básico:     </t>
    </r>
    <r>
      <rPr>
        <b/>
        <sz val="14"/>
        <color theme="1"/>
        <rFont val="Calibri"/>
        <family val="2"/>
      </rPr>
      <t xml:space="preserve">                                 
</t>
    </r>
    <r>
      <rPr>
        <sz val="14"/>
        <color theme="1"/>
        <rFont val="Calibri"/>
        <family val="2"/>
      </rPr>
      <t>- Curva de tolerancia a la glucosa (de 3 determinaciones con carga)
- Química de 6
- Biometria Hemática.
- Examen General de Orina.</t>
    </r>
  </si>
  <si>
    <r>
      <rPr>
        <b/>
        <sz val="14"/>
        <color theme="4" tint="-0.249977111117893"/>
        <rFont val="Calibri"/>
        <family val="2"/>
      </rPr>
      <t xml:space="preserve">Paquete embarazo 1:  </t>
    </r>
    <r>
      <rPr>
        <b/>
        <sz val="14"/>
        <color theme="1"/>
        <rFont val="Calibri"/>
        <family val="2"/>
      </rPr>
      <t xml:space="preserve">                                            
</t>
    </r>
    <r>
      <rPr>
        <sz val="14"/>
        <color theme="1"/>
        <rFont val="Calibri"/>
        <family val="2"/>
      </rPr>
      <t>-Curva de tolerancia a la glucosa (de 3 determinaciones con carga)
- Química de 6
- Biometria Hemática.
- Examen General de Orina.
- HIV y VDRL presuntivo
- Grupo Sanguíneo Y Factor Rh.</t>
    </r>
  </si>
  <si>
    <r>
      <rPr>
        <b/>
        <sz val="14"/>
        <color theme="4" tint="-0.249977111117893"/>
        <rFont val="Calibri"/>
        <family val="2"/>
      </rPr>
      <t xml:space="preserve">Paquete embarazo 2:  </t>
    </r>
    <r>
      <rPr>
        <b/>
        <sz val="14"/>
        <color theme="1"/>
        <rFont val="Calibri"/>
        <family val="2"/>
      </rPr>
      <t xml:space="preserve">                                            
</t>
    </r>
    <r>
      <rPr>
        <sz val="14"/>
        <color theme="1"/>
        <rFont val="Calibri"/>
        <family val="2"/>
      </rPr>
      <t>- Curva de tolerancia a la glucosa (de 3 determinaciones)
- Química de 6
- Biometria Hemática.
- Examen General de Orina. (EGO)
- Cultivo de orina 
- VIH y VDLR presuntivo
- Grupo Sanguíneo Y Factor Rh.
- Perfil hepático sin TP</t>
    </r>
  </si>
  <si>
    <r>
      <rPr>
        <b/>
        <sz val="14"/>
        <color theme="4" tint="-0.249977111117893"/>
        <rFont val="Calibri"/>
        <family val="2"/>
      </rPr>
      <t xml:space="preserve">Paquete empresarial básico:  </t>
    </r>
    <r>
      <rPr>
        <b/>
        <sz val="14"/>
        <color theme="1"/>
        <rFont val="Calibri"/>
        <family val="2"/>
      </rPr>
      <t xml:space="preserve">                             
</t>
    </r>
    <r>
      <rPr>
        <sz val="14"/>
        <color theme="1"/>
        <rFont val="Calibri"/>
        <family val="2"/>
      </rPr>
      <t>- BH
- EGO
- Antidoping de 3 elementos
(Cocaína Metabólico, Opiáceos cualitativo)</t>
    </r>
  </si>
  <si>
    <r>
      <rPr>
        <b/>
        <sz val="14"/>
        <color theme="4" tint="-0.249977111117893"/>
        <rFont val="Calibri"/>
        <family val="2"/>
      </rPr>
      <t xml:space="preserve">Paquete infantil:   </t>
    </r>
    <r>
      <rPr>
        <b/>
        <sz val="14"/>
        <color theme="1"/>
        <rFont val="Calibri"/>
        <family val="2"/>
      </rPr>
      <t xml:space="preserve">                                                  </t>
    </r>
    <r>
      <rPr>
        <sz val="14"/>
        <color theme="1"/>
        <rFont val="Calibri"/>
        <family val="2"/>
      </rPr>
      <t>- Biometria Hemática.
- Coprológico general. (azúcares reductores y sangre en heces, búsqueda de parásitos)
- Examen General de Orina.
- Grupo Sanguíneo Y Factor Rh.</t>
    </r>
  </si>
  <si>
    <r>
      <rPr>
        <b/>
        <sz val="14"/>
        <color theme="4" tint="-0.249977111117893"/>
        <rFont val="Calibri"/>
        <family val="2"/>
      </rPr>
      <t xml:space="preserve">Paquete integral de seguimiento COVID básico*: </t>
    </r>
    <r>
      <rPr>
        <b/>
        <sz val="14"/>
        <color theme="1"/>
        <rFont val="Calibri"/>
        <family val="2"/>
      </rPr>
      <t xml:space="preserve">                                                            </t>
    </r>
    <r>
      <rPr>
        <sz val="14"/>
        <color theme="1"/>
        <rFont val="Calibri"/>
        <family val="2"/>
      </rPr>
      <t xml:space="preserve">- Proteína C reactiva 
- Biometría hemática BH 
- Dimero D
- Ferritina </t>
    </r>
  </si>
  <si>
    <r>
      <rPr>
        <b/>
        <sz val="14"/>
        <color theme="4" tint="-0.249977111117893"/>
        <rFont val="Calibri"/>
        <family val="2"/>
      </rPr>
      <t>Paquete integral de seguimiento COVID*:</t>
    </r>
    <r>
      <rPr>
        <b/>
        <sz val="14"/>
        <color theme="1"/>
        <rFont val="Calibri"/>
        <family val="2"/>
      </rPr>
      <t xml:space="preserve">          
</t>
    </r>
    <r>
      <rPr>
        <sz val="14"/>
        <color theme="1"/>
        <rFont val="Calibri"/>
        <family val="2"/>
      </rPr>
      <t xml:space="preserve">- Proteína C reactiva 
- Biometría hemática BH 
- Química de 6 elementos 
- Perfil hepático sin TP
- Fibrinógeno 
- Deshidrogenasa láctica 
- Dimero D
- Ferritina </t>
    </r>
  </si>
  <si>
    <r>
      <rPr>
        <b/>
        <sz val="14"/>
        <color theme="4" tint="-0.249977111117893"/>
        <rFont val="Calibri"/>
        <family val="2"/>
      </rPr>
      <t xml:space="preserve">Paquete prenatal: </t>
    </r>
    <r>
      <rPr>
        <b/>
        <sz val="14"/>
        <color theme="1"/>
        <rFont val="Calibri"/>
        <family val="2"/>
      </rPr>
      <t xml:space="preserve">
- </t>
    </r>
    <r>
      <rPr>
        <sz val="14"/>
        <color theme="1"/>
        <rFont val="Calibri"/>
        <family val="2"/>
      </rPr>
      <t>Química Sanguínea 3 
- Biometría Hemática 
- Examen General de orina 
- VDRL</t>
    </r>
  </si>
  <si>
    <r>
      <rPr>
        <b/>
        <sz val="14"/>
        <color theme="4" tint="-0.249977111117893"/>
        <rFont val="Calibri"/>
        <family val="2"/>
      </rPr>
      <t xml:space="preserve">Paquete prenupcial: </t>
    </r>
    <r>
      <rPr>
        <b/>
        <sz val="14"/>
        <color theme="1"/>
        <rFont val="Calibri"/>
        <family val="2"/>
      </rPr>
      <t xml:space="preserve">                                          </t>
    </r>
    <r>
      <rPr>
        <sz val="14"/>
        <color theme="1"/>
        <rFont val="Calibri"/>
        <family val="2"/>
      </rPr>
      <t>- Grupo sanguíneo y Rh.  
- VDRL. 
- Anticuerpo anti HIV 1 y 2</t>
    </r>
    <r>
      <rPr>
        <b/>
        <sz val="14"/>
        <color theme="1"/>
        <rFont val="Calibri"/>
        <family val="2"/>
      </rPr>
      <t xml:space="preserve">. </t>
    </r>
  </si>
  <si>
    <r>
      <rPr>
        <b/>
        <sz val="14"/>
        <color rgb="FF000000"/>
        <rFont val="Calibri"/>
        <family val="2"/>
      </rPr>
      <t>Química Sanguínea 3 determinaciones:</t>
    </r>
    <r>
      <rPr>
        <sz val="14"/>
        <color rgb="FF000000"/>
        <rFont val="Calibri"/>
        <family val="2"/>
      </rPr>
      <t xml:space="preserve"> 
* Glucosa. 
* Urea. 
* Creatinina. </t>
    </r>
  </si>
  <si>
    <r>
      <rPr>
        <b/>
        <sz val="14"/>
        <color rgb="FF000000"/>
        <rFont val="Calibri"/>
        <family val="2"/>
      </rPr>
      <t>Química Sanguínea 4 determinaciones</t>
    </r>
    <r>
      <rPr>
        <sz val="14"/>
        <color rgb="FF000000"/>
        <rFont val="Calibri"/>
        <family val="2"/>
      </rPr>
      <t>: 
* Glucosa 
* Urea 
* Creatinina 
* Ácido úrico</t>
    </r>
  </si>
  <si>
    <r>
      <rPr>
        <b/>
        <sz val="14"/>
        <color rgb="FF000000"/>
        <rFont val="Calibri"/>
        <family val="2"/>
      </rPr>
      <t xml:space="preserve">Química Sanguínea 6 determinaciones: </t>
    </r>
    <r>
      <rPr>
        <sz val="14"/>
        <color rgb="FF000000"/>
        <rFont val="Calibri"/>
        <family val="2"/>
      </rPr>
      <t xml:space="preserve">
* Glucosa. 
* Urea. 
* Creatinina. 
* Ácido Úrico. 
* Colesterol Total. 
* Triglicéridos.</t>
    </r>
  </si>
  <si>
    <r>
      <rPr>
        <b/>
        <sz val="14"/>
        <color rgb="FF000000"/>
        <rFont val="Calibri"/>
        <family val="2"/>
      </rPr>
      <t xml:space="preserve">Química Sanguínea 18 determinaciones: </t>
    </r>
    <r>
      <rPr>
        <sz val="14"/>
        <color rgb="FF000000"/>
        <rFont val="Calibri"/>
        <family val="2"/>
      </rPr>
      <t xml:space="preserve">
* Química Sanguínea de 4 elementos. 
* Electrolitos (Na, K, Cl). 
* Hierro sérico 
* Pérfil hepático sin TP</t>
    </r>
  </si>
  <si>
    <r>
      <rPr>
        <b/>
        <sz val="14"/>
        <rFont val="Calibri"/>
        <family val="2"/>
      </rPr>
      <t xml:space="preserve">Química Sanguínea 20 determinaciones: </t>
    </r>
    <r>
      <rPr>
        <sz val="14"/>
        <color rgb="FF000000"/>
        <rFont val="Calibri"/>
        <family val="2"/>
      </rPr>
      <t xml:space="preserve">
* Química Sanguínea de 6 elementos. 
* Electrolitos (Na, K, Cl). 
* Hierro sérico 
*Pérfil hepático sin TP</t>
    </r>
  </si>
  <si>
    <r>
      <rPr>
        <b/>
        <sz val="14"/>
        <rFont val="Calibri"/>
        <family val="2"/>
      </rPr>
      <t xml:space="preserve">Química Sanguínea 24 determinaciones: </t>
    </r>
    <r>
      <rPr>
        <sz val="14"/>
        <color rgb="FF000000"/>
        <rFont val="Calibri"/>
        <family val="2"/>
      </rPr>
      <t xml:space="preserve">
* Química Sanguínea de 4 elementos. 
* Electrolitos (Na, K, Cl). 
* Hierro sérico 
* Perfil de lípidos 
* Pérfil hepático sin TP</t>
    </r>
  </si>
  <si>
    <r>
      <rPr>
        <b/>
        <sz val="14"/>
        <color rgb="FF000000"/>
        <rFont val="Calibri"/>
        <family val="2"/>
      </rPr>
      <t xml:space="preserve">Química Sanguínea 35 determinaciones: </t>
    </r>
    <r>
      <rPr>
        <sz val="14"/>
        <color rgb="FF000000"/>
        <rFont val="Calibri"/>
        <family val="2"/>
      </rPr>
      <t xml:space="preserve">
* Química Sanguínea de 4 elementos
* Nitrógeno Uréico 
* Relación BUN/creatinia 
* Electrolitos (Na, K, Cl, Ca, P, Mg). 
* Perfil de lípidos. 
* Hierro sérico y captación de fijación 
* Perfil hepático sin TP  
* Tasa de filtración glomerular
* Proteína C reactiva
* Vitamina D </t>
    </r>
  </si>
  <si>
    <r>
      <rPr>
        <b/>
        <sz val="14"/>
        <color rgb="FF000000"/>
        <rFont val="Calibri"/>
        <family val="2"/>
      </rPr>
      <t>Perfil Tiroideo I de 5 determinaciones:</t>
    </r>
    <r>
      <rPr>
        <sz val="14"/>
        <color rgb="FF000000"/>
        <rFont val="Calibri"/>
        <family val="2"/>
      </rPr>
      <t xml:space="preserve"> 
* Hormona Tiroidea Estimulante (TSH). 
* T3 Total. 
* T4 Total.
* T3 Libre. 
* T4 Libre.</t>
    </r>
  </si>
  <si>
    <r>
      <rPr>
        <b/>
        <sz val="14"/>
        <color rgb="FF000000"/>
        <rFont val="Calibri"/>
        <family val="2"/>
      </rPr>
      <t>Perfil Tiroideo II de 3 determinaciones:</t>
    </r>
    <r>
      <rPr>
        <sz val="14"/>
        <color rgb="FF000000"/>
        <rFont val="Calibri"/>
        <family val="2"/>
      </rPr>
      <t xml:space="preserve"> 
* Hormona Tiroideas Estimulante (TSH). 
* T3 total. 
* T4 total.</t>
    </r>
  </si>
  <si>
    <r>
      <rPr>
        <b/>
        <sz val="14"/>
        <color rgb="FF000000"/>
        <rFont val="Calibri"/>
        <family val="2"/>
      </rPr>
      <t xml:space="preserve">Perfil Ovárico I: </t>
    </r>
    <r>
      <rPr>
        <sz val="14"/>
        <color rgb="FF000000"/>
        <rFont val="Calibri"/>
        <family val="2"/>
      </rPr>
      <t xml:space="preserve">
* Estradiol (E2) 
* Prolactina (PRL) 
* Hormona Luteinzante (LH). 
* Hormona Folículo Estimulante (FSH). 
* Progesterona (P4)</t>
    </r>
  </si>
  <si>
    <r>
      <rPr>
        <b/>
        <sz val="14"/>
        <color rgb="FF000000"/>
        <rFont val="Calibri"/>
        <family val="2"/>
      </rPr>
      <t xml:space="preserve">Perfil Ovárico con TSH: </t>
    </r>
    <r>
      <rPr>
        <sz val="14"/>
        <color rgb="FF000000"/>
        <rFont val="Calibri"/>
        <family val="2"/>
      </rPr>
      <t xml:space="preserve">
* Hormona Tiroidea Estimulante (TSH). 
* Hormona Luteinzante (LH). 
* Hormona Folículo Estimulante (FSH). 
* Progesterona (P4) 
* Estradiol (E2)
*  Prolactina (PRL).</t>
    </r>
  </si>
  <si>
    <r>
      <rPr>
        <b/>
        <sz val="14"/>
        <color rgb="FF000000"/>
        <rFont val="Calibri"/>
        <family val="2"/>
      </rPr>
      <t xml:space="preserve">Perfil de lípidos: </t>
    </r>
    <r>
      <rPr>
        <sz val="14"/>
        <color rgb="FF000000"/>
        <rFont val="Calibri"/>
        <family val="2"/>
      </rPr>
      <t xml:space="preserve">
* Colesterol total 
* Triglicéridos 
* Colesterol de alta densidad(HDL) 
* Colesterol de baja densidad(LDL) 
* Colesterol de muy baja densidad (VLDL) 
* Lípidos totales
* Índice Aterogénico</t>
    </r>
  </si>
  <si>
    <r>
      <rPr>
        <b/>
        <sz val="14"/>
        <color theme="4" tint="-0.249977111117893"/>
        <rFont val="Calibri"/>
        <family val="2"/>
      </rPr>
      <t xml:space="preserve">Paquete preoperatorio:   </t>
    </r>
    <r>
      <rPr>
        <b/>
        <sz val="14"/>
        <color theme="1"/>
        <rFont val="Calibri"/>
        <family val="2"/>
      </rPr>
      <t xml:space="preserve">                                       </t>
    </r>
    <r>
      <rPr>
        <sz val="14"/>
        <color theme="1"/>
        <rFont val="Calibri"/>
        <family val="2"/>
      </rPr>
      <t>- Biometria Hemática. 
-Química Sanguínea de 3
-Tiempo de Sangrado y coagulación. 
-Examen General de Orina. 
-Grupo Sanguíneo Y Rh. 
-Tiempo de protrombina. 
- Tiempo parcial de Tromboplastina.</t>
    </r>
  </si>
  <si>
    <t>Descuento del 50%</t>
  </si>
  <si>
    <t>Precio -50%</t>
  </si>
  <si>
    <t>AREA DE ANÁLISIS</t>
  </si>
  <si>
    <t>Urianalisis/QS</t>
  </si>
  <si>
    <t>Serología/Hormonas</t>
  </si>
  <si>
    <t xml:space="preserve">Bacteriología </t>
  </si>
  <si>
    <t>Hematología</t>
  </si>
  <si>
    <t>Insulina</t>
  </si>
  <si>
    <t>Urianalisis/QS y Hematología</t>
  </si>
  <si>
    <t>Urianalisis/QS, Hematología, Serología/Hormonas</t>
  </si>
  <si>
    <t>Urianálisis/QS y Hematología</t>
  </si>
  <si>
    <r>
      <rPr>
        <b/>
        <sz val="14"/>
        <color rgb="FF000000"/>
        <rFont val="Calibri"/>
        <family val="2"/>
      </rPr>
      <t xml:space="preserve">Perfil Veterinario II: </t>
    </r>
    <r>
      <rPr>
        <sz val="14"/>
        <color rgb="FF000000"/>
        <rFont val="Calibri"/>
        <family val="2"/>
      </rPr>
      <t xml:space="preserve">
*Biometria Hemática. *Química Sanguínea de 3 elementos. * Transaminasa G. Pirúvica (TGO/ AST). *Transaminasa G. Piruvica ( TGP/ALT). *Bilirrubinas. *Fosfatasa Alcalina. *Ácido úrico</t>
    </r>
  </si>
  <si>
    <r>
      <rPr>
        <b/>
        <sz val="14"/>
        <color rgb="FF000000"/>
        <rFont val="Calibri"/>
        <family val="2"/>
      </rPr>
      <t>Perfil Veterinario IV:</t>
    </r>
    <r>
      <rPr>
        <sz val="14"/>
        <color rgb="FF000000"/>
        <rFont val="Calibri"/>
        <family val="2"/>
      </rPr>
      <t xml:space="preserve"> 
*Biometria Hemática. *Química Sanguínea de 6 elementos. * Transaminasa G. Pirúvica (TGO/ AST). *Transaminasa G. Piruvica ( TGP/ALT). *Bilirrubinas. *Fosfatasa Alcalina. *General de Orina. *Proteínas Totales con relación A/G.</t>
    </r>
  </si>
  <si>
    <t xml:space="preserve">Urianálisis/QS </t>
  </si>
  <si>
    <t>Urianálisis/QS</t>
  </si>
  <si>
    <r>
      <rPr>
        <b/>
        <sz val="14"/>
        <rFont val="Calibri"/>
        <family val="2"/>
      </rPr>
      <t xml:space="preserve">Química Sanguínea 27 determinaciones: </t>
    </r>
    <r>
      <rPr>
        <sz val="14"/>
        <color rgb="FF000000"/>
        <rFont val="Calibri"/>
        <family val="2"/>
      </rPr>
      <t xml:space="preserve">
* Química Sanguínea de 4 elementos
* Nitrógeno Uréico 
* Relación BUN/creatinina 
* Electrolitos (Na, K, Cl). 
* Perfil de lípidos. 
* Hierro sérico. 
* Perfil hepático sin tp  
* Tasa de filtración glomerular</t>
    </r>
  </si>
  <si>
    <t>Urianálisis/QS y Serología/Hormonas</t>
  </si>
  <si>
    <t>Perfil oseo</t>
  </si>
  <si>
    <t>Calcio</t>
  </si>
  <si>
    <t>Calcio en Orina</t>
  </si>
  <si>
    <t>calcio en suero</t>
  </si>
  <si>
    <t>Fosforo</t>
  </si>
  <si>
    <t>Fosforo serico</t>
  </si>
  <si>
    <t>Perfil Ovarico</t>
  </si>
  <si>
    <t>Prolactina (PRL)</t>
  </si>
  <si>
    <t>Progesterona (P4)</t>
  </si>
  <si>
    <t>Pefil Renal</t>
  </si>
  <si>
    <t xml:space="preserve">Urea </t>
  </si>
  <si>
    <t>166, 'Urea en líquido de Diálisis'</t>
  </si>
  <si>
    <t>167, 'Urea en orina'</t>
  </si>
  <si>
    <t>168, 'Urea Sérica'</t>
  </si>
  <si>
    <t>55, 'Creatinina'</t>
  </si>
  <si>
    <t>56, 'Creatinina en orina'</t>
  </si>
  <si>
    <t>81, 'Depuración de Creatinina'</t>
  </si>
  <si>
    <t>Acido Urico</t>
  </si>
  <si>
    <t>1, 'Ácido Úrico en orina 24H'</t>
  </si>
  <si>
    <t>2, 'Ácido Úrico en suero (líquido sinovial)'</t>
  </si>
  <si>
    <t>124, 'Nitrógeno Ureico'</t>
  </si>
  <si>
    <t>125, 'Nitrógeno Ureico en orina de 24 hrs'</t>
  </si>
  <si>
    <t>Nitrogeno ureico</t>
  </si>
  <si>
    <t>Electrolitos</t>
  </si>
  <si>
    <t>84, 'Electrolitos en Orina (Na, K, Cl)'</t>
  </si>
  <si>
    <t>85, 'Electrolitos Sérico (Na, K, Cl)'</t>
  </si>
  <si>
    <t>Perfil reumatico</t>
  </si>
  <si>
    <t xml:space="preserve">Antiestreptolisinas (ATPO) </t>
  </si>
  <si>
    <t>Perfil rotavirus</t>
  </si>
  <si>
    <t>T3 Total</t>
  </si>
  <si>
    <t>T4 Total</t>
  </si>
  <si>
    <t>T4 Libre</t>
  </si>
  <si>
    <t>151, 'T4 Tiroxina libre'</t>
  </si>
  <si>
    <t>152, 'T4 Tiroxina Total'</t>
  </si>
  <si>
    <t>150, 'T3 Triyodotironina total'</t>
  </si>
  <si>
    <t>Perfil tiroideo I de 5 determinaciones</t>
  </si>
  <si>
    <t>Perfil tiroideo II de 3 determinaciones</t>
  </si>
  <si>
    <t>Perfil veterinario I</t>
  </si>
  <si>
    <t>Quimica sanguinea</t>
  </si>
  <si>
    <t>Transaminasa G. Pirúvica (TGO/ AST).</t>
  </si>
  <si>
    <t>163, 'Transaminasa G. Oxalacetica (TGO/AST)'</t>
  </si>
  <si>
    <t>Bilirrubinas</t>
  </si>
  <si>
    <t>33, 'Bilirrubina'</t>
  </si>
  <si>
    <t>Acido urico</t>
  </si>
  <si>
    <t>Perfil veterinario II</t>
  </si>
  <si>
    <t>Perfil Veterinario III</t>
  </si>
  <si>
    <t>Perfil Veterinario IV</t>
  </si>
  <si>
    <t>Quimica sanguinea 6</t>
  </si>
  <si>
    <t>Química Sanguínea 3 determinaciones</t>
  </si>
  <si>
    <t>100, 'Glucosa'</t>
  </si>
  <si>
    <t>101, 'Glucosa en orina'</t>
  </si>
  <si>
    <t>102, 'Glucosa Post-Carga (3 determinaciones)'</t>
  </si>
  <si>
    <t>103, 'Glucosa Post-prandial'</t>
  </si>
  <si>
    <t>Química Sanguínea 4 determinaciones</t>
  </si>
  <si>
    <t>Química Sanguínea 6 determinaciones</t>
  </si>
  <si>
    <t>Química Sanguínea 18 determinaciones</t>
  </si>
  <si>
    <t>107, 'Hierro Sérico'</t>
  </si>
  <si>
    <t>108, 'Hierro Sérico y Capacidad de fijación'</t>
  </si>
  <si>
    <t>Hierro sérico</t>
  </si>
  <si>
    <t>Química Sanguínea 27 determinaciones</t>
  </si>
  <si>
    <t xml:space="preserve">Relación BUN/creatinina </t>
  </si>
  <si>
    <t>Tasa de filtración glomerular</t>
  </si>
  <si>
    <t>Vitamina D</t>
  </si>
  <si>
    <t>170, 'Vitamina D total (OH) 25 (D2+D3)'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</si>
</sst>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"/>
    <numFmt numFmtId="165" formatCode="[$$]#,##0"/>
    <numFmt numFmtId="166" formatCode="[$$-380A]\ #,##0.00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rial"/>
      <family val="2"/>
      <scheme val="minor"/>
    </font>
    <font>
      <b/>
      <sz val="24"/>
      <color theme="9" tint="-0.249977111117893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6"/>
      <color theme="1"/>
      <name val="Arial"/>
      <family val="2"/>
      <scheme val="minor"/>
    </font>
    <font>
      <b/>
      <sz val="16"/>
      <name val="Arial"/>
      <family val="2"/>
    </font>
    <font>
      <b/>
      <sz val="14"/>
      <color theme="4" tint="-0.249977111117893"/>
      <name val="Calibri"/>
      <family val="2"/>
    </font>
    <font>
      <b/>
      <sz val="14"/>
      <color theme="1"/>
      <name val="Calibri"/>
      <family val="2"/>
    </font>
    <font>
      <sz val="14"/>
      <color theme="4" tint="-0.249977111117893"/>
      <name val="Calibri"/>
      <family val="2"/>
    </font>
    <font>
      <b/>
      <sz val="16"/>
      <color theme="1"/>
      <name val="Calibri"/>
      <family val="2"/>
    </font>
    <font>
      <b/>
      <sz val="14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DFF3"/>
        <bgColor rgb="FFCFE2F3"/>
      </patternFill>
    </fill>
    <fill>
      <patternFill patternType="solid">
        <fgColor rgb="FFCFDF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2AFFF"/>
        <bgColor rgb="FFEA9999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34A853"/>
      </left>
      <right/>
      <top style="thin">
        <color rgb="FF34A853"/>
      </top>
      <bottom style="thin">
        <color rgb="FF34A853"/>
      </bottom>
      <diagonal/>
    </border>
    <border>
      <left/>
      <right/>
      <top style="thin">
        <color rgb="FF34A853"/>
      </top>
      <bottom style="thin">
        <color rgb="FF34A853"/>
      </bottom>
      <diagonal/>
    </border>
    <border>
      <left/>
      <right style="thin">
        <color rgb="FF34A853"/>
      </right>
      <top style="thin">
        <color rgb="FF34A853"/>
      </top>
      <bottom style="thin">
        <color rgb="FF34A853"/>
      </bottom>
      <diagonal/>
    </border>
    <border>
      <left style="thin">
        <color rgb="FFFF6D01"/>
      </left>
      <right/>
      <top style="thin">
        <color rgb="FFFF6D01"/>
      </top>
      <bottom style="thin">
        <color rgb="FFFF6D01"/>
      </bottom>
      <diagonal/>
    </border>
    <border>
      <left/>
      <right/>
      <top style="thin">
        <color rgb="FFFF6D01"/>
      </top>
      <bottom style="thin">
        <color rgb="FFFF6D01"/>
      </bottom>
      <diagonal/>
    </border>
    <border>
      <left/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EA4335"/>
      </left>
      <right/>
      <top style="thin">
        <color rgb="FFEA4335"/>
      </top>
      <bottom style="thin">
        <color rgb="FFEA4335"/>
      </bottom>
      <diagonal/>
    </border>
    <border>
      <left/>
      <right/>
      <top style="thin">
        <color rgb="FFEA4335"/>
      </top>
      <bottom style="thin">
        <color rgb="FFEA4335"/>
      </bottom>
      <diagonal/>
    </border>
    <border>
      <left/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mediumDashDot">
        <color theme="4"/>
      </left>
      <right/>
      <top style="mediumDashDot">
        <color theme="4"/>
      </top>
      <bottom/>
      <diagonal/>
    </border>
    <border>
      <left/>
      <right/>
      <top style="mediumDashDot">
        <color theme="4"/>
      </top>
      <bottom/>
      <diagonal/>
    </border>
    <border>
      <left/>
      <right style="mediumDashDot">
        <color theme="4"/>
      </right>
      <top style="mediumDashDot">
        <color theme="4"/>
      </top>
      <bottom/>
      <diagonal/>
    </border>
    <border>
      <left style="mediumDashDot">
        <color theme="4"/>
      </left>
      <right/>
      <top/>
      <bottom/>
      <diagonal/>
    </border>
    <border>
      <left/>
      <right style="mediumDashDot">
        <color theme="4"/>
      </right>
      <top/>
      <bottom/>
      <diagonal/>
    </border>
    <border>
      <left style="mediumDashDot">
        <color theme="4"/>
      </left>
      <right/>
      <top/>
      <bottom style="mediumDashDot">
        <color theme="4"/>
      </bottom>
      <diagonal/>
    </border>
    <border>
      <left/>
      <right/>
      <top/>
      <bottom style="mediumDashDot">
        <color theme="4"/>
      </bottom>
      <diagonal/>
    </border>
    <border>
      <left/>
      <right style="mediumDashDot">
        <color theme="4"/>
      </right>
      <top/>
      <bottom style="mediumDashDot">
        <color theme="4"/>
      </bottom>
      <diagonal/>
    </border>
    <border>
      <left style="thin">
        <color theme="4" tint="-0.249977111117893"/>
      </left>
      <right style="thin">
        <color rgb="FF4285F4"/>
      </right>
      <top style="thin">
        <color theme="4"/>
      </top>
      <bottom style="thin">
        <color rgb="FF4285F4"/>
      </bottom>
      <diagonal/>
    </border>
    <border>
      <left style="thin">
        <color theme="4" tint="-0.249977111117893"/>
      </left>
      <right style="thin">
        <color rgb="FF4285F4"/>
      </right>
      <top style="thin">
        <color rgb="FF4285F4"/>
      </top>
      <bottom style="thin">
        <color theme="4"/>
      </bottom>
      <diagonal/>
    </border>
    <border>
      <left/>
      <right/>
      <top style="thin">
        <color rgb="FFEA433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rgb="FF660066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660066"/>
      </left>
      <right/>
      <top style="thin">
        <color rgb="FF660066"/>
      </top>
      <bottom style="thin">
        <color rgb="FF660066"/>
      </bottom>
      <diagonal/>
    </border>
    <border>
      <left/>
      <right/>
      <top style="thin">
        <color rgb="FF660066"/>
      </top>
      <bottom style="thin">
        <color rgb="FF660066"/>
      </bottom>
      <diagonal/>
    </border>
    <border>
      <left/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EA4335"/>
      </left>
      <right/>
      <top/>
      <bottom style="thin">
        <color rgb="FFEA4335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164" fontId="5" fillId="0" borderId="15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wrapText="1"/>
    </xf>
    <xf numFmtId="0" fontId="10" fillId="0" borderId="10" xfId="0" applyFont="1" applyFill="1" applyBorder="1" applyAlignment="1">
      <alignment horizontal="left" wrapText="1"/>
    </xf>
    <xf numFmtId="0" fontId="11" fillId="0" borderId="10" xfId="0" applyFont="1" applyBorder="1" applyAlignment="1">
      <alignment horizontal="left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wrapText="1"/>
    </xf>
    <xf numFmtId="164" fontId="12" fillId="0" borderId="14" xfId="0" applyNumberFormat="1" applyFont="1" applyBorder="1" applyAlignment="1">
      <alignment horizontal="center" vertical="center"/>
    </xf>
    <xf numFmtId="165" fontId="16" fillId="12" borderId="13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164" fontId="12" fillId="0" borderId="1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vertical="center" wrapText="1"/>
    </xf>
    <xf numFmtId="0" fontId="12" fillId="7" borderId="14" xfId="0" applyFont="1" applyFill="1" applyBorder="1" applyAlignment="1">
      <alignment wrapText="1"/>
    </xf>
    <xf numFmtId="0" fontId="12" fillId="0" borderId="14" xfId="0" applyFont="1" applyFill="1" applyBorder="1" applyAlignment="1">
      <alignment wrapText="1"/>
    </xf>
    <xf numFmtId="0" fontId="16" fillId="0" borderId="14" xfId="0" applyFont="1" applyBorder="1" applyAlignment="1">
      <alignment wrapText="1"/>
    </xf>
    <xf numFmtId="165" fontId="18" fillId="9" borderId="14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horizontal="center" vertical="center"/>
    </xf>
    <xf numFmtId="165" fontId="18" fillId="11" borderId="12" xfId="0" applyNumberFormat="1" applyFont="1" applyFill="1" applyBorder="1" applyAlignment="1">
      <alignment horizontal="center" vertical="center"/>
    </xf>
    <xf numFmtId="165" fontId="18" fillId="3" borderId="10" xfId="0" applyNumberFormat="1" applyFont="1" applyFill="1" applyBorder="1" applyAlignment="1">
      <alignment horizontal="center" vertical="center"/>
    </xf>
    <xf numFmtId="165" fontId="18" fillId="8" borderId="10" xfId="0" applyNumberFormat="1" applyFont="1" applyFill="1" applyBorder="1" applyAlignment="1">
      <alignment horizontal="center" vertical="center"/>
    </xf>
    <xf numFmtId="165" fontId="18" fillId="4" borderId="11" xfId="0" applyNumberFormat="1" applyFont="1" applyFill="1" applyBorder="1" applyAlignment="1">
      <alignment horizontal="center" vertical="center"/>
    </xf>
    <xf numFmtId="165" fontId="18" fillId="5" borderId="12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165" fontId="18" fillId="6" borderId="34" xfId="0" applyNumberFormat="1" applyFont="1" applyFill="1" applyBorder="1" applyAlignment="1">
      <alignment horizontal="center" vertical="center"/>
    </xf>
    <xf numFmtId="165" fontId="18" fillId="6" borderId="7" xfId="0" applyNumberFormat="1" applyFont="1" applyFill="1" applyBorder="1" applyAlignment="1">
      <alignment horizontal="center" vertical="center"/>
    </xf>
    <xf numFmtId="166" fontId="10" fillId="0" borderId="30" xfId="0" applyNumberFormat="1" applyFont="1" applyBorder="1" applyAlignment="1"/>
    <xf numFmtId="166" fontId="10" fillId="0" borderId="30" xfId="0" applyNumberFormat="1" applyFont="1" applyBorder="1" applyAlignment="1">
      <alignment vertical="center"/>
    </xf>
    <xf numFmtId="165" fontId="18" fillId="13" borderId="3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0" fillId="0" borderId="0" xfId="0" applyFont="1" applyAlignment="1"/>
    <xf numFmtId="0" fontId="20" fillId="0" borderId="0" xfId="0" applyFont="1" applyFill="1" applyBorder="1" applyAlignment="1"/>
    <xf numFmtId="0" fontId="20" fillId="14" borderId="0" xfId="0" applyFont="1" applyFill="1" applyAlignment="1"/>
    <xf numFmtId="0" fontId="20" fillId="0" borderId="0" xfId="0" applyFont="1" applyFill="1" applyAlignment="1"/>
    <xf numFmtId="0" fontId="13" fillId="0" borderId="31" xfId="0" applyFont="1" applyBorder="1" applyAlignment="1">
      <alignment horizontal="center" vertical="center" wrapText="1"/>
    </xf>
    <xf numFmtId="0" fontId="14" fillId="0" borderId="32" xfId="0" applyFont="1" applyBorder="1"/>
    <xf numFmtId="0" fontId="14" fillId="0" borderId="33" xfId="0" applyFont="1" applyBorder="1"/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3" fillId="0" borderId="7" xfId="0" applyFont="1" applyBorder="1" applyAlignment="1">
      <alignment horizontal="center" vertical="center" wrapText="1"/>
    </xf>
    <xf numFmtId="0" fontId="14" fillId="0" borderId="8" xfId="0" applyFont="1" applyBorder="1"/>
    <xf numFmtId="0" fontId="14" fillId="0" borderId="28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5" xfId="0" applyFont="1" applyBorder="1"/>
    <xf numFmtId="0" fontId="14" fillId="0" borderId="6" xfId="0" applyFont="1" applyBorder="1"/>
    <xf numFmtId="0" fontId="14" fillId="0" borderId="9" xfId="0" applyFont="1" applyBorder="1"/>
    <xf numFmtId="0" fontId="7" fillId="0" borderId="2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AFFF"/>
      <color rgb="FF660066"/>
      <color rgb="FFEA9999"/>
      <color rgb="FFF9CB9C"/>
      <color rgb="FFB6D7A8"/>
      <color rgb="FFCFD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264"/>
  <sheetViews>
    <sheetView tabSelected="1" showRuler="0" topLeftCell="A4" zoomScale="90" zoomScaleNormal="90" zoomScalePageLayoutView="68" workbookViewId="0">
      <selection activeCell="F5" sqref="F5:H5"/>
    </sheetView>
  </sheetViews>
  <sheetFormatPr baseColWidth="10" defaultColWidth="12.6640625" defaultRowHeight="15.75" customHeight="1" x14ac:dyDescent="0.25"/>
  <cols>
    <col min="1" max="1" width="18.5546875" customWidth="1"/>
    <col min="2" max="2" width="46.88671875" customWidth="1"/>
    <col min="3" max="3" width="18.44140625" customWidth="1"/>
    <col min="4" max="4" width="12.44140625" customWidth="1"/>
    <col min="5" max="5" width="20.6640625" customWidth="1"/>
    <col min="6" max="6" width="16.5546875" customWidth="1"/>
    <col min="7" max="7" width="15.109375" customWidth="1"/>
    <col min="8" max="8" width="22.5546875" customWidth="1"/>
    <col min="9" max="9" width="15.33203125" customWidth="1"/>
    <col min="10" max="10" width="11.44140625" customWidth="1"/>
    <col min="11" max="11" width="17.6640625" customWidth="1"/>
    <col min="12" max="12" width="14.6640625" customWidth="1"/>
    <col min="13" max="13" width="11.33203125" customWidth="1"/>
    <col min="14" max="14" width="19.109375" customWidth="1"/>
    <col min="15" max="15" width="12.44140625" customWidth="1"/>
    <col min="17" max="17" width="16.88671875" customWidth="1"/>
  </cols>
  <sheetData>
    <row r="1" spans="1:17" ht="15.75" customHeight="1" thickBot="1" x14ac:dyDescent="0.3"/>
    <row r="2" spans="1:17" ht="15.75" customHeight="1" x14ac:dyDescent="0.25">
      <c r="B2" s="65" t="s">
        <v>217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</row>
    <row r="3" spans="1:17" ht="15.7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</row>
    <row r="4" spans="1:17" ht="15.7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 ht="46.2" customHeight="1" x14ac:dyDescent="0.4">
      <c r="B5" s="1"/>
      <c r="C5" s="1"/>
      <c r="D5" s="9">
        <v>0.16</v>
      </c>
      <c r="E5" s="1"/>
      <c r="F5" s="71" t="s">
        <v>0</v>
      </c>
      <c r="G5" s="72"/>
      <c r="H5" s="73"/>
      <c r="I5" s="74" t="s">
        <v>216</v>
      </c>
      <c r="J5" s="75"/>
      <c r="K5" s="76"/>
      <c r="L5" s="77" t="s">
        <v>1</v>
      </c>
      <c r="M5" s="78"/>
      <c r="N5" s="79"/>
      <c r="O5" s="62" t="s">
        <v>258</v>
      </c>
      <c r="P5" s="63"/>
      <c r="Q5" s="64"/>
    </row>
    <row r="6" spans="1:17" ht="44.4" customHeight="1" x14ac:dyDescent="0.25">
      <c r="A6" s="57" t="s">
        <v>260</v>
      </c>
      <c r="B6" s="14" t="s">
        <v>2</v>
      </c>
      <c r="C6" s="15" t="s">
        <v>3</v>
      </c>
      <c r="D6" s="15" t="s">
        <v>4</v>
      </c>
      <c r="E6" s="15" t="s">
        <v>5</v>
      </c>
      <c r="F6" s="16" t="s">
        <v>6</v>
      </c>
      <c r="G6" s="16" t="s">
        <v>4</v>
      </c>
      <c r="H6" s="16" t="s">
        <v>7</v>
      </c>
      <c r="I6" s="17" t="s">
        <v>8</v>
      </c>
      <c r="J6" s="17" t="s">
        <v>4</v>
      </c>
      <c r="K6" s="17" t="s">
        <v>9</v>
      </c>
      <c r="L6" s="18" t="s">
        <v>10</v>
      </c>
      <c r="M6" s="19" t="s">
        <v>11</v>
      </c>
      <c r="N6" s="49" t="s">
        <v>9</v>
      </c>
      <c r="O6" s="50" t="s">
        <v>259</v>
      </c>
      <c r="P6" s="51" t="s">
        <v>11</v>
      </c>
      <c r="Q6" s="50" t="s">
        <v>9</v>
      </c>
    </row>
    <row r="7" spans="1:17" ht="18.600000000000001" customHeight="1" x14ac:dyDescent="0.35">
      <c r="A7" s="58" t="s">
        <v>261</v>
      </c>
      <c r="B7" s="20" t="s">
        <v>12</v>
      </c>
      <c r="C7" s="23">
        <v>95</v>
      </c>
      <c r="D7" s="24">
        <f t="shared" ref="D7:D199" si="0">C7*$D$5</f>
        <v>15.200000000000001</v>
      </c>
      <c r="E7" s="44">
        <f t="shared" ref="E7:E199" si="1">C7+D7</f>
        <v>110.2</v>
      </c>
      <c r="F7" s="25">
        <f t="shared" ref="F7:F38" si="2">C7*85%</f>
        <v>80.75</v>
      </c>
      <c r="G7" s="25">
        <f t="shared" ref="G7:G199" si="3">F7*$D$5</f>
        <v>12.92</v>
      </c>
      <c r="H7" s="46">
        <f t="shared" ref="H7:H199" si="4">F7+G7</f>
        <v>93.67</v>
      </c>
      <c r="I7" s="26">
        <f t="shared" ref="I7:I17" si="5">C7*80%</f>
        <v>76</v>
      </c>
      <c r="J7" s="26">
        <f t="shared" ref="J7:J199" si="6">I7*$D$5</f>
        <v>12.16</v>
      </c>
      <c r="K7" s="47">
        <f t="shared" ref="K7:K199" si="7">I7+J7</f>
        <v>88.16</v>
      </c>
      <c r="L7" s="27">
        <f t="shared" ref="L7:L17" si="8">C7*70%</f>
        <v>66.5</v>
      </c>
      <c r="M7" s="27">
        <f t="shared" ref="M7:M199" si="9">L7*$D$5</f>
        <v>10.64</v>
      </c>
      <c r="N7" s="52">
        <f t="shared" ref="N7:N199" si="10">L7+M7</f>
        <v>77.14</v>
      </c>
      <c r="O7" s="54">
        <f>C7/2</f>
        <v>47.5</v>
      </c>
      <c r="P7" s="54">
        <f>O7*$D$5</f>
        <v>7.6000000000000005</v>
      </c>
      <c r="Q7" s="56">
        <f>O7+P7</f>
        <v>55.1</v>
      </c>
    </row>
    <row r="8" spans="1:17" ht="18.600000000000001" customHeight="1" x14ac:dyDescent="0.35">
      <c r="A8" s="58" t="s">
        <v>261</v>
      </c>
      <c r="B8" s="20" t="s">
        <v>13</v>
      </c>
      <c r="C8" s="23">
        <v>95</v>
      </c>
      <c r="D8" s="24">
        <f t="shared" si="0"/>
        <v>15.200000000000001</v>
      </c>
      <c r="E8" s="44">
        <f t="shared" si="1"/>
        <v>110.2</v>
      </c>
      <c r="F8" s="25">
        <f t="shared" si="2"/>
        <v>80.75</v>
      </c>
      <c r="G8" s="25">
        <f t="shared" si="3"/>
        <v>12.92</v>
      </c>
      <c r="H8" s="46">
        <f t="shared" si="4"/>
        <v>93.67</v>
      </c>
      <c r="I8" s="26">
        <f t="shared" si="5"/>
        <v>76</v>
      </c>
      <c r="J8" s="26">
        <f t="shared" si="6"/>
        <v>12.16</v>
      </c>
      <c r="K8" s="47">
        <f t="shared" si="7"/>
        <v>88.16</v>
      </c>
      <c r="L8" s="27">
        <f t="shared" si="8"/>
        <v>66.5</v>
      </c>
      <c r="M8" s="27">
        <f t="shared" si="9"/>
        <v>10.64</v>
      </c>
      <c r="N8" s="53">
        <f t="shared" si="10"/>
        <v>77.14</v>
      </c>
      <c r="O8" s="54">
        <f t="shared" ref="O8:O71" si="11">C8/2</f>
        <v>47.5</v>
      </c>
      <c r="P8" s="54">
        <f t="shared" ref="P8:P71" si="12">O8*$D$5</f>
        <v>7.6000000000000005</v>
      </c>
      <c r="Q8" s="56">
        <f t="shared" ref="Q8:Q71" si="13">O8+P8</f>
        <v>55.1</v>
      </c>
    </row>
    <row r="9" spans="1:17" ht="18.600000000000001" customHeight="1" x14ac:dyDescent="0.35">
      <c r="A9" s="59" t="s">
        <v>261</v>
      </c>
      <c r="B9" s="20" t="s">
        <v>14</v>
      </c>
      <c r="C9" s="23">
        <v>69</v>
      </c>
      <c r="D9" s="24">
        <f t="shared" si="0"/>
        <v>11.040000000000001</v>
      </c>
      <c r="E9" s="44">
        <f t="shared" si="1"/>
        <v>80.040000000000006</v>
      </c>
      <c r="F9" s="25">
        <f t="shared" si="2"/>
        <v>58.65</v>
      </c>
      <c r="G9" s="25">
        <f t="shared" si="3"/>
        <v>9.3840000000000003</v>
      </c>
      <c r="H9" s="46">
        <f t="shared" si="4"/>
        <v>68.033999999999992</v>
      </c>
      <c r="I9" s="26">
        <f t="shared" si="5"/>
        <v>55.2</v>
      </c>
      <c r="J9" s="26">
        <f t="shared" si="6"/>
        <v>8.8320000000000007</v>
      </c>
      <c r="K9" s="47">
        <f t="shared" si="7"/>
        <v>64.032000000000011</v>
      </c>
      <c r="L9" s="27">
        <f t="shared" si="8"/>
        <v>48.3</v>
      </c>
      <c r="M9" s="27">
        <f t="shared" si="9"/>
        <v>7.7279999999999998</v>
      </c>
      <c r="N9" s="53">
        <f t="shared" si="10"/>
        <v>56.027999999999999</v>
      </c>
      <c r="O9" s="54">
        <f t="shared" si="11"/>
        <v>34.5</v>
      </c>
      <c r="P9" s="54">
        <f t="shared" si="12"/>
        <v>5.5200000000000005</v>
      </c>
      <c r="Q9" s="56">
        <f t="shared" si="13"/>
        <v>40.020000000000003</v>
      </c>
    </row>
    <row r="10" spans="1:17" ht="18.600000000000001" customHeight="1" x14ac:dyDescent="0.35">
      <c r="A10" s="59" t="s">
        <v>261</v>
      </c>
      <c r="B10" s="20" t="s">
        <v>207</v>
      </c>
      <c r="C10" s="23">
        <v>110</v>
      </c>
      <c r="D10" s="24">
        <f>C10*$D$5</f>
        <v>17.600000000000001</v>
      </c>
      <c r="E10" s="44">
        <f>C10+D10</f>
        <v>127.6</v>
      </c>
      <c r="F10" s="25">
        <f t="shared" si="2"/>
        <v>93.5</v>
      </c>
      <c r="G10" s="25">
        <f>F10*$D$5</f>
        <v>14.96</v>
      </c>
      <c r="H10" s="46">
        <f>F10+G10</f>
        <v>108.46000000000001</v>
      </c>
      <c r="I10" s="26">
        <f t="shared" si="5"/>
        <v>88</v>
      </c>
      <c r="J10" s="26">
        <f>I10*$D$5</f>
        <v>14.08</v>
      </c>
      <c r="K10" s="47">
        <f>I10+J10</f>
        <v>102.08</v>
      </c>
      <c r="L10" s="27">
        <f t="shared" si="8"/>
        <v>77</v>
      </c>
      <c r="M10" s="27">
        <f>L10*$D$5</f>
        <v>12.32</v>
      </c>
      <c r="N10" s="53">
        <f>L10+M10</f>
        <v>89.32</v>
      </c>
      <c r="O10" s="54">
        <f t="shared" si="11"/>
        <v>55</v>
      </c>
      <c r="P10" s="54">
        <f t="shared" si="12"/>
        <v>8.8000000000000007</v>
      </c>
      <c r="Q10" s="56">
        <f t="shared" si="13"/>
        <v>63.8</v>
      </c>
    </row>
    <row r="11" spans="1:17" ht="18.600000000000001" customHeight="1" x14ac:dyDescent="0.35">
      <c r="A11" s="59" t="s">
        <v>262</v>
      </c>
      <c r="B11" s="20" t="s">
        <v>15</v>
      </c>
      <c r="C11" s="23">
        <v>129</v>
      </c>
      <c r="D11" s="24">
        <f t="shared" si="0"/>
        <v>20.64</v>
      </c>
      <c r="E11" s="44">
        <f t="shared" si="1"/>
        <v>149.63999999999999</v>
      </c>
      <c r="F11" s="25">
        <f t="shared" si="2"/>
        <v>109.64999999999999</v>
      </c>
      <c r="G11" s="25">
        <f t="shared" si="3"/>
        <v>17.544</v>
      </c>
      <c r="H11" s="46">
        <f t="shared" si="4"/>
        <v>127.19399999999999</v>
      </c>
      <c r="I11" s="26">
        <f t="shared" si="5"/>
        <v>103.2</v>
      </c>
      <c r="J11" s="26">
        <f t="shared" si="6"/>
        <v>16.512</v>
      </c>
      <c r="K11" s="47">
        <f t="shared" si="7"/>
        <v>119.712</v>
      </c>
      <c r="L11" s="27">
        <f t="shared" si="8"/>
        <v>90.3</v>
      </c>
      <c r="M11" s="27">
        <f t="shared" si="9"/>
        <v>14.448</v>
      </c>
      <c r="N11" s="53">
        <f t="shared" si="10"/>
        <v>104.74799999999999</v>
      </c>
      <c r="O11" s="54">
        <f t="shared" si="11"/>
        <v>64.5</v>
      </c>
      <c r="P11" s="54">
        <f t="shared" si="12"/>
        <v>10.32</v>
      </c>
      <c r="Q11" s="56">
        <f t="shared" si="13"/>
        <v>74.819999999999993</v>
      </c>
    </row>
    <row r="12" spans="1:17" ht="18.600000000000001" customHeight="1" x14ac:dyDescent="0.35">
      <c r="A12" s="59" t="s">
        <v>262</v>
      </c>
      <c r="B12" s="20" t="s">
        <v>16</v>
      </c>
      <c r="C12" s="23">
        <v>52</v>
      </c>
      <c r="D12" s="24">
        <f t="shared" si="0"/>
        <v>8.32</v>
      </c>
      <c r="E12" s="44">
        <f t="shared" si="1"/>
        <v>60.32</v>
      </c>
      <c r="F12" s="25">
        <f t="shared" si="2"/>
        <v>44.199999999999996</v>
      </c>
      <c r="G12" s="25">
        <f t="shared" si="3"/>
        <v>7.0719999999999992</v>
      </c>
      <c r="H12" s="46">
        <f t="shared" si="4"/>
        <v>51.271999999999991</v>
      </c>
      <c r="I12" s="26">
        <f t="shared" si="5"/>
        <v>41.6</v>
      </c>
      <c r="J12" s="26">
        <f t="shared" si="6"/>
        <v>6.6560000000000006</v>
      </c>
      <c r="K12" s="47">
        <f t="shared" si="7"/>
        <v>48.256</v>
      </c>
      <c r="L12" s="27">
        <f t="shared" si="8"/>
        <v>36.4</v>
      </c>
      <c r="M12" s="27">
        <f t="shared" si="9"/>
        <v>5.8239999999999998</v>
      </c>
      <c r="N12" s="53">
        <f t="shared" si="10"/>
        <v>42.223999999999997</v>
      </c>
      <c r="O12" s="54">
        <f t="shared" si="11"/>
        <v>26</v>
      </c>
      <c r="P12" s="54">
        <f t="shared" si="12"/>
        <v>4.16</v>
      </c>
      <c r="Q12" s="56">
        <f t="shared" si="13"/>
        <v>30.16</v>
      </c>
    </row>
    <row r="13" spans="1:17" ht="18.600000000000001" customHeight="1" x14ac:dyDescent="0.35">
      <c r="A13" s="59" t="s">
        <v>262</v>
      </c>
      <c r="B13" s="20" t="s">
        <v>17</v>
      </c>
      <c r="C13" s="23">
        <v>345</v>
      </c>
      <c r="D13" s="24">
        <f t="shared" si="0"/>
        <v>55.2</v>
      </c>
      <c r="E13" s="44">
        <f t="shared" si="1"/>
        <v>400.2</v>
      </c>
      <c r="F13" s="25">
        <f t="shared" si="2"/>
        <v>293.25</v>
      </c>
      <c r="G13" s="25">
        <f t="shared" si="3"/>
        <v>46.92</v>
      </c>
      <c r="H13" s="46">
        <f t="shared" si="4"/>
        <v>340.17</v>
      </c>
      <c r="I13" s="26">
        <f t="shared" si="5"/>
        <v>276</v>
      </c>
      <c r="J13" s="26">
        <f t="shared" si="6"/>
        <v>44.160000000000004</v>
      </c>
      <c r="K13" s="47">
        <f t="shared" si="7"/>
        <v>320.16000000000003</v>
      </c>
      <c r="L13" s="27">
        <f t="shared" si="8"/>
        <v>241.49999999999997</v>
      </c>
      <c r="M13" s="27">
        <f t="shared" si="9"/>
        <v>38.639999999999993</v>
      </c>
      <c r="N13" s="53">
        <f t="shared" si="10"/>
        <v>280.14</v>
      </c>
      <c r="O13" s="54">
        <f t="shared" si="11"/>
        <v>172.5</v>
      </c>
      <c r="P13" s="54">
        <f t="shared" si="12"/>
        <v>27.6</v>
      </c>
      <c r="Q13" s="56">
        <f t="shared" si="13"/>
        <v>200.1</v>
      </c>
    </row>
    <row r="14" spans="1:17" ht="18.600000000000001" customHeight="1" x14ac:dyDescent="0.35">
      <c r="A14" s="59" t="s">
        <v>262</v>
      </c>
      <c r="B14" s="20" t="s">
        <v>206</v>
      </c>
      <c r="C14" s="23">
        <v>181</v>
      </c>
      <c r="D14" s="24">
        <f t="shared" si="0"/>
        <v>28.96</v>
      </c>
      <c r="E14" s="44">
        <f t="shared" si="1"/>
        <v>209.96</v>
      </c>
      <c r="F14" s="25">
        <f t="shared" si="2"/>
        <v>153.85</v>
      </c>
      <c r="G14" s="25">
        <f t="shared" si="3"/>
        <v>24.616</v>
      </c>
      <c r="H14" s="46">
        <f t="shared" si="4"/>
        <v>178.46600000000001</v>
      </c>
      <c r="I14" s="26">
        <f t="shared" si="5"/>
        <v>144.80000000000001</v>
      </c>
      <c r="J14" s="26">
        <f t="shared" si="6"/>
        <v>23.168000000000003</v>
      </c>
      <c r="K14" s="47">
        <f t="shared" si="7"/>
        <v>167.96800000000002</v>
      </c>
      <c r="L14" s="27">
        <f t="shared" si="8"/>
        <v>126.69999999999999</v>
      </c>
      <c r="M14" s="27">
        <f t="shared" si="9"/>
        <v>20.271999999999998</v>
      </c>
      <c r="N14" s="53">
        <f t="shared" si="10"/>
        <v>146.97199999999998</v>
      </c>
      <c r="O14" s="54">
        <f t="shared" si="11"/>
        <v>90.5</v>
      </c>
      <c r="P14" s="54">
        <f t="shared" si="12"/>
        <v>14.48</v>
      </c>
      <c r="Q14" s="56">
        <f t="shared" si="13"/>
        <v>104.98</v>
      </c>
    </row>
    <row r="15" spans="1:17" ht="18.600000000000001" customHeight="1" x14ac:dyDescent="0.35">
      <c r="A15" s="59" t="s">
        <v>262</v>
      </c>
      <c r="B15" s="20" t="s">
        <v>205</v>
      </c>
      <c r="C15" s="23">
        <v>181</v>
      </c>
      <c r="D15" s="24">
        <f t="shared" si="0"/>
        <v>28.96</v>
      </c>
      <c r="E15" s="44">
        <f t="shared" si="1"/>
        <v>209.96</v>
      </c>
      <c r="F15" s="25">
        <f t="shared" si="2"/>
        <v>153.85</v>
      </c>
      <c r="G15" s="25">
        <f t="shared" si="3"/>
        <v>24.616</v>
      </c>
      <c r="H15" s="46">
        <f t="shared" si="4"/>
        <v>178.46600000000001</v>
      </c>
      <c r="I15" s="26">
        <f t="shared" si="5"/>
        <v>144.80000000000001</v>
      </c>
      <c r="J15" s="26">
        <f t="shared" si="6"/>
        <v>23.168000000000003</v>
      </c>
      <c r="K15" s="47">
        <f t="shared" si="7"/>
        <v>167.96800000000002</v>
      </c>
      <c r="L15" s="27">
        <f t="shared" si="8"/>
        <v>126.69999999999999</v>
      </c>
      <c r="M15" s="27">
        <f t="shared" si="9"/>
        <v>20.271999999999998</v>
      </c>
      <c r="N15" s="53">
        <f t="shared" si="10"/>
        <v>146.97199999999998</v>
      </c>
      <c r="O15" s="54">
        <f t="shared" si="11"/>
        <v>90.5</v>
      </c>
      <c r="P15" s="54">
        <f t="shared" si="12"/>
        <v>14.48</v>
      </c>
      <c r="Q15" s="56">
        <f t="shared" si="13"/>
        <v>104.98</v>
      </c>
    </row>
    <row r="16" spans="1:17" ht="18.600000000000001" customHeight="1" x14ac:dyDescent="0.35">
      <c r="A16" s="59" t="s">
        <v>262</v>
      </c>
      <c r="B16" s="20" t="s">
        <v>18</v>
      </c>
      <c r="C16" s="23">
        <v>190</v>
      </c>
      <c r="D16" s="24">
        <f t="shared" si="0"/>
        <v>30.400000000000002</v>
      </c>
      <c r="E16" s="44">
        <f t="shared" si="1"/>
        <v>220.4</v>
      </c>
      <c r="F16" s="25">
        <f t="shared" si="2"/>
        <v>161.5</v>
      </c>
      <c r="G16" s="25">
        <f t="shared" si="3"/>
        <v>25.84</v>
      </c>
      <c r="H16" s="46">
        <f t="shared" si="4"/>
        <v>187.34</v>
      </c>
      <c r="I16" s="26">
        <f t="shared" si="5"/>
        <v>152</v>
      </c>
      <c r="J16" s="26">
        <f t="shared" si="6"/>
        <v>24.32</v>
      </c>
      <c r="K16" s="47">
        <f t="shared" si="7"/>
        <v>176.32</v>
      </c>
      <c r="L16" s="27">
        <f t="shared" si="8"/>
        <v>133</v>
      </c>
      <c r="M16" s="27">
        <f t="shared" si="9"/>
        <v>21.28</v>
      </c>
      <c r="N16" s="53">
        <f t="shared" si="10"/>
        <v>154.28</v>
      </c>
      <c r="O16" s="54">
        <f t="shared" si="11"/>
        <v>95</v>
      </c>
      <c r="P16" s="54">
        <f t="shared" si="12"/>
        <v>15.200000000000001</v>
      </c>
      <c r="Q16" s="56">
        <f t="shared" si="13"/>
        <v>110.2</v>
      </c>
    </row>
    <row r="17" spans="1:17" ht="22.2" customHeight="1" x14ac:dyDescent="0.35">
      <c r="A17" s="59" t="s">
        <v>262</v>
      </c>
      <c r="B17" s="48" t="s">
        <v>204</v>
      </c>
      <c r="C17" s="23">
        <v>560</v>
      </c>
      <c r="D17" s="24">
        <f t="shared" si="0"/>
        <v>89.600000000000009</v>
      </c>
      <c r="E17" s="44">
        <f t="shared" si="1"/>
        <v>649.6</v>
      </c>
      <c r="F17" s="25">
        <f t="shared" si="2"/>
        <v>476</v>
      </c>
      <c r="G17" s="25">
        <f t="shared" si="3"/>
        <v>76.16</v>
      </c>
      <c r="H17" s="46">
        <f t="shared" si="4"/>
        <v>552.16</v>
      </c>
      <c r="I17" s="26">
        <f t="shared" si="5"/>
        <v>448</v>
      </c>
      <c r="J17" s="26">
        <f t="shared" si="6"/>
        <v>71.680000000000007</v>
      </c>
      <c r="K17" s="47">
        <f t="shared" si="7"/>
        <v>519.68000000000006</v>
      </c>
      <c r="L17" s="27">
        <f t="shared" si="8"/>
        <v>392</v>
      </c>
      <c r="M17" s="27">
        <f t="shared" si="9"/>
        <v>62.72</v>
      </c>
      <c r="N17" s="53">
        <f t="shared" si="10"/>
        <v>454.72</v>
      </c>
      <c r="O17" s="54">
        <f t="shared" si="11"/>
        <v>280</v>
      </c>
      <c r="P17" s="54">
        <f t="shared" si="12"/>
        <v>44.800000000000004</v>
      </c>
      <c r="Q17" s="56">
        <f t="shared" si="13"/>
        <v>324.8</v>
      </c>
    </row>
    <row r="18" spans="1:17" ht="36" x14ac:dyDescent="0.35">
      <c r="A18" s="59" t="s">
        <v>262</v>
      </c>
      <c r="B18" s="20" t="s">
        <v>20</v>
      </c>
      <c r="C18" s="23">
        <v>302</v>
      </c>
      <c r="D18" s="24">
        <f t="shared" si="0"/>
        <v>48.32</v>
      </c>
      <c r="E18" s="44">
        <f t="shared" si="1"/>
        <v>350.32</v>
      </c>
      <c r="F18" s="25">
        <f t="shared" si="2"/>
        <v>256.7</v>
      </c>
      <c r="G18" s="25">
        <f t="shared" si="3"/>
        <v>41.071999999999996</v>
      </c>
      <c r="H18" s="46">
        <f t="shared" si="4"/>
        <v>297.77199999999999</v>
      </c>
      <c r="I18" s="26">
        <f>C18*85%</f>
        <v>256.7</v>
      </c>
      <c r="J18" s="26">
        <f t="shared" si="6"/>
        <v>41.071999999999996</v>
      </c>
      <c r="K18" s="47">
        <f t="shared" si="7"/>
        <v>297.77199999999999</v>
      </c>
      <c r="L18" s="27">
        <f>C18*85%</f>
        <v>256.7</v>
      </c>
      <c r="M18" s="27">
        <f t="shared" si="9"/>
        <v>41.071999999999996</v>
      </c>
      <c r="N18" s="53">
        <f t="shared" si="10"/>
        <v>297.77199999999999</v>
      </c>
      <c r="O18" s="54">
        <f t="shared" si="11"/>
        <v>151</v>
      </c>
      <c r="P18" s="54">
        <f t="shared" si="12"/>
        <v>24.16</v>
      </c>
      <c r="Q18" s="56">
        <f t="shared" si="13"/>
        <v>175.16</v>
      </c>
    </row>
    <row r="19" spans="1:17" ht="36" x14ac:dyDescent="0.35">
      <c r="A19" s="59" t="s">
        <v>262</v>
      </c>
      <c r="B19" s="20" t="s">
        <v>21</v>
      </c>
      <c r="C19" s="23">
        <v>388</v>
      </c>
      <c r="D19" s="24">
        <f t="shared" si="0"/>
        <v>62.08</v>
      </c>
      <c r="E19" s="44">
        <f t="shared" si="1"/>
        <v>450.08</v>
      </c>
      <c r="F19" s="25">
        <f t="shared" si="2"/>
        <v>329.8</v>
      </c>
      <c r="G19" s="25">
        <f t="shared" si="3"/>
        <v>52.768000000000001</v>
      </c>
      <c r="H19" s="46">
        <f t="shared" si="4"/>
        <v>382.56799999999998</v>
      </c>
      <c r="I19" s="26">
        <f>C19*80%</f>
        <v>310.40000000000003</v>
      </c>
      <c r="J19" s="26">
        <f t="shared" si="6"/>
        <v>49.664000000000009</v>
      </c>
      <c r="K19" s="47">
        <f t="shared" si="7"/>
        <v>360.06400000000002</v>
      </c>
      <c r="L19" s="27">
        <f>C19*70%</f>
        <v>271.59999999999997</v>
      </c>
      <c r="M19" s="27">
        <f t="shared" si="9"/>
        <v>43.455999999999996</v>
      </c>
      <c r="N19" s="53">
        <f t="shared" si="10"/>
        <v>315.05599999999998</v>
      </c>
      <c r="O19" s="54">
        <f t="shared" si="11"/>
        <v>194</v>
      </c>
      <c r="P19" s="54">
        <f t="shared" si="12"/>
        <v>31.04</v>
      </c>
      <c r="Q19" s="56">
        <f t="shared" si="13"/>
        <v>225.04</v>
      </c>
    </row>
    <row r="20" spans="1:17" ht="36" x14ac:dyDescent="0.35">
      <c r="A20" s="59" t="s">
        <v>262</v>
      </c>
      <c r="B20" s="20" t="s">
        <v>22</v>
      </c>
      <c r="C20" s="23">
        <v>156</v>
      </c>
      <c r="D20" s="24">
        <f t="shared" si="0"/>
        <v>24.96</v>
      </c>
      <c r="E20" s="44">
        <f>C20+D20</f>
        <v>180.96</v>
      </c>
      <c r="F20" s="25">
        <f t="shared" si="2"/>
        <v>132.6</v>
      </c>
      <c r="G20" s="25">
        <f t="shared" si="3"/>
        <v>21.216000000000001</v>
      </c>
      <c r="H20" s="46">
        <f t="shared" si="4"/>
        <v>153.816</v>
      </c>
      <c r="I20" s="26">
        <f>C20*80%</f>
        <v>124.80000000000001</v>
      </c>
      <c r="J20" s="26">
        <f t="shared" si="6"/>
        <v>19.968000000000004</v>
      </c>
      <c r="K20" s="47">
        <f t="shared" si="7"/>
        <v>144.76800000000003</v>
      </c>
      <c r="L20" s="27">
        <f>C20*70%</f>
        <v>109.19999999999999</v>
      </c>
      <c r="M20" s="27">
        <f t="shared" si="9"/>
        <v>17.471999999999998</v>
      </c>
      <c r="N20" s="53">
        <f t="shared" si="10"/>
        <v>126.67199999999998</v>
      </c>
      <c r="O20" s="54">
        <f t="shared" si="11"/>
        <v>78</v>
      </c>
      <c r="P20" s="54">
        <f t="shared" si="12"/>
        <v>12.48</v>
      </c>
      <c r="Q20" s="56">
        <f t="shared" si="13"/>
        <v>90.48</v>
      </c>
    </row>
    <row r="21" spans="1:17" ht="54" x14ac:dyDescent="0.35">
      <c r="A21" s="59" t="s">
        <v>262</v>
      </c>
      <c r="B21" s="20" t="s">
        <v>23</v>
      </c>
      <c r="C21" s="23">
        <v>646.5</v>
      </c>
      <c r="D21" s="24">
        <f t="shared" si="0"/>
        <v>103.44</v>
      </c>
      <c r="E21" s="44">
        <f t="shared" si="1"/>
        <v>749.94</v>
      </c>
      <c r="F21" s="25">
        <f t="shared" si="2"/>
        <v>549.52499999999998</v>
      </c>
      <c r="G21" s="25">
        <f t="shared" si="3"/>
        <v>87.923999999999992</v>
      </c>
      <c r="H21" s="46">
        <f t="shared" si="4"/>
        <v>637.44899999999996</v>
      </c>
      <c r="I21" s="26">
        <f>C21*80%</f>
        <v>517.20000000000005</v>
      </c>
      <c r="J21" s="26">
        <f t="shared" si="6"/>
        <v>82.75200000000001</v>
      </c>
      <c r="K21" s="47">
        <f t="shared" si="7"/>
        <v>599.952</v>
      </c>
      <c r="L21" s="27">
        <f>C21*70%</f>
        <v>452.54999999999995</v>
      </c>
      <c r="M21" s="27">
        <f t="shared" si="9"/>
        <v>72.408000000000001</v>
      </c>
      <c r="N21" s="53">
        <f t="shared" si="10"/>
        <v>524.95799999999997</v>
      </c>
      <c r="O21" s="54">
        <f t="shared" si="11"/>
        <v>323.25</v>
      </c>
      <c r="P21" s="54">
        <f t="shared" si="12"/>
        <v>51.72</v>
      </c>
      <c r="Q21" s="56">
        <f t="shared" si="13"/>
        <v>374.97</v>
      </c>
    </row>
    <row r="22" spans="1:17" ht="54" x14ac:dyDescent="0.35">
      <c r="A22" s="59" t="s">
        <v>262</v>
      </c>
      <c r="B22" s="20" t="s">
        <v>25</v>
      </c>
      <c r="C22" s="23">
        <v>776</v>
      </c>
      <c r="D22" s="24">
        <f t="shared" si="0"/>
        <v>124.16</v>
      </c>
      <c r="E22" s="44">
        <f t="shared" si="1"/>
        <v>900.16</v>
      </c>
      <c r="F22" s="25">
        <f t="shared" si="2"/>
        <v>659.6</v>
      </c>
      <c r="G22" s="25">
        <f t="shared" si="3"/>
        <v>105.536</v>
      </c>
      <c r="H22" s="46">
        <f t="shared" si="4"/>
        <v>765.13599999999997</v>
      </c>
      <c r="I22" s="26">
        <f>C22*80%</f>
        <v>620.80000000000007</v>
      </c>
      <c r="J22" s="26">
        <f t="shared" si="6"/>
        <v>99.328000000000017</v>
      </c>
      <c r="K22" s="47">
        <f t="shared" si="7"/>
        <v>720.12800000000004</v>
      </c>
      <c r="L22" s="27">
        <f>C22*70%</f>
        <v>543.19999999999993</v>
      </c>
      <c r="M22" s="27">
        <f t="shared" si="9"/>
        <v>86.911999999999992</v>
      </c>
      <c r="N22" s="53">
        <f t="shared" si="10"/>
        <v>630.11199999999997</v>
      </c>
      <c r="O22" s="54">
        <f t="shared" si="11"/>
        <v>388</v>
      </c>
      <c r="P22" s="54">
        <f t="shared" si="12"/>
        <v>62.08</v>
      </c>
      <c r="Q22" s="56">
        <f t="shared" si="13"/>
        <v>450.08</v>
      </c>
    </row>
    <row r="23" spans="1:17" ht="54" x14ac:dyDescent="0.35">
      <c r="A23" s="59" t="s">
        <v>262</v>
      </c>
      <c r="B23" s="20" t="s">
        <v>26</v>
      </c>
      <c r="C23" s="23">
        <v>312</v>
      </c>
      <c r="D23" s="24">
        <f t="shared" si="0"/>
        <v>49.92</v>
      </c>
      <c r="E23" s="44">
        <f t="shared" si="1"/>
        <v>361.92</v>
      </c>
      <c r="F23" s="25">
        <f t="shared" si="2"/>
        <v>265.2</v>
      </c>
      <c r="G23" s="25">
        <f t="shared" si="3"/>
        <v>42.432000000000002</v>
      </c>
      <c r="H23" s="46">
        <f t="shared" si="4"/>
        <v>307.63200000000001</v>
      </c>
      <c r="I23" s="26">
        <f>C23*80%</f>
        <v>249.60000000000002</v>
      </c>
      <c r="J23" s="26">
        <f t="shared" si="6"/>
        <v>39.936000000000007</v>
      </c>
      <c r="K23" s="47">
        <f t="shared" si="7"/>
        <v>289.53600000000006</v>
      </c>
      <c r="L23" s="27">
        <f>C23*70%</f>
        <v>218.39999999999998</v>
      </c>
      <c r="M23" s="27">
        <f t="shared" si="9"/>
        <v>34.943999999999996</v>
      </c>
      <c r="N23" s="53">
        <f t="shared" si="10"/>
        <v>253.34399999999997</v>
      </c>
      <c r="O23" s="54">
        <f t="shared" si="11"/>
        <v>156</v>
      </c>
      <c r="P23" s="54">
        <f t="shared" si="12"/>
        <v>24.96</v>
      </c>
      <c r="Q23" s="56">
        <f t="shared" si="13"/>
        <v>180.96</v>
      </c>
    </row>
    <row r="24" spans="1:17" ht="18.600000000000001" customHeight="1" x14ac:dyDescent="0.35">
      <c r="A24" s="59" t="s">
        <v>262</v>
      </c>
      <c r="B24" s="20" t="s">
        <v>27</v>
      </c>
      <c r="C24" s="23">
        <v>388</v>
      </c>
      <c r="D24" s="24">
        <f t="shared" si="0"/>
        <v>62.08</v>
      </c>
      <c r="E24" s="44">
        <f t="shared" si="1"/>
        <v>450.08</v>
      </c>
      <c r="F24" s="25">
        <f t="shared" si="2"/>
        <v>329.8</v>
      </c>
      <c r="G24" s="25">
        <f t="shared" si="3"/>
        <v>52.768000000000001</v>
      </c>
      <c r="H24" s="46">
        <f t="shared" si="4"/>
        <v>382.56799999999998</v>
      </c>
      <c r="I24" s="26">
        <f>C24*85%</f>
        <v>329.8</v>
      </c>
      <c r="J24" s="26">
        <f t="shared" si="6"/>
        <v>52.768000000000001</v>
      </c>
      <c r="K24" s="47">
        <f t="shared" si="7"/>
        <v>382.56799999999998</v>
      </c>
      <c r="L24" s="27">
        <f>C24*85%</f>
        <v>329.8</v>
      </c>
      <c r="M24" s="27">
        <f t="shared" si="9"/>
        <v>52.768000000000001</v>
      </c>
      <c r="N24" s="53">
        <f t="shared" si="10"/>
        <v>382.56799999999998</v>
      </c>
      <c r="O24" s="54">
        <f t="shared" si="11"/>
        <v>194</v>
      </c>
      <c r="P24" s="54">
        <f t="shared" si="12"/>
        <v>31.04</v>
      </c>
      <c r="Q24" s="56">
        <f t="shared" si="13"/>
        <v>225.04</v>
      </c>
    </row>
    <row r="25" spans="1:17" ht="18.600000000000001" customHeight="1" x14ac:dyDescent="0.35">
      <c r="A25" s="59" t="s">
        <v>262</v>
      </c>
      <c r="B25" s="20" t="s">
        <v>28</v>
      </c>
      <c r="C25" s="23">
        <v>302</v>
      </c>
      <c r="D25" s="24">
        <f t="shared" si="0"/>
        <v>48.32</v>
      </c>
      <c r="E25" s="44">
        <f t="shared" si="1"/>
        <v>350.32</v>
      </c>
      <c r="F25" s="25">
        <f t="shared" si="2"/>
        <v>256.7</v>
      </c>
      <c r="G25" s="25">
        <f t="shared" si="3"/>
        <v>41.071999999999996</v>
      </c>
      <c r="H25" s="46">
        <f t="shared" si="4"/>
        <v>297.77199999999999</v>
      </c>
      <c r="I25" s="26">
        <f t="shared" ref="I25:I56" si="14">C25*80%</f>
        <v>241.60000000000002</v>
      </c>
      <c r="J25" s="26">
        <f t="shared" si="6"/>
        <v>38.656000000000006</v>
      </c>
      <c r="K25" s="47">
        <f t="shared" si="7"/>
        <v>280.25600000000003</v>
      </c>
      <c r="L25" s="27">
        <f t="shared" ref="L25:L56" si="15">C25*70%</f>
        <v>211.39999999999998</v>
      </c>
      <c r="M25" s="27">
        <f t="shared" si="9"/>
        <v>33.823999999999998</v>
      </c>
      <c r="N25" s="53">
        <f t="shared" si="10"/>
        <v>245.22399999999999</v>
      </c>
      <c r="O25" s="54">
        <f t="shared" si="11"/>
        <v>151</v>
      </c>
      <c r="P25" s="54">
        <f t="shared" si="12"/>
        <v>24.16</v>
      </c>
      <c r="Q25" s="56">
        <f t="shared" si="13"/>
        <v>175.16</v>
      </c>
    </row>
    <row r="26" spans="1:17" ht="18.600000000000001" customHeight="1" x14ac:dyDescent="0.35">
      <c r="A26" s="59" t="s">
        <v>262</v>
      </c>
      <c r="B26" s="20" t="s">
        <v>29</v>
      </c>
      <c r="C26" s="23">
        <v>431</v>
      </c>
      <c r="D26" s="24">
        <f t="shared" si="0"/>
        <v>68.960000000000008</v>
      </c>
      <c r="E26" s="44">
        <f t="shared" si="1"/>
        <v>499.96000000000004</v>
      </c>
      <c r="F26" s="25">
        <f t="shared" si="2"/>
        <v>366.34999999999997</v>
      </c>
      <c r="G26" s="25">
        <f t="shared" si="3"/>
        <v>58.615999999999993</v>
      </c>
      <c r="H26" s="46">
        <f t="shared" si="4"/>
        <v>424.96599999999995</v>
      </c>
      <c r="I26" s="26">
        <f t="shared" si="14"/>
        <v>344.8</v>
      </c>
      <c r="J26" s="26">
        <f t="shared" si="6"/>
        <v>55.168000000000006</v>
      </c>
      <c r="K26" s="47">
        <f t="shared" si="7"/>
        <v>399.96800000000002</v>
      </c>
      <c r="L26" s="27">
        <f t="shared" si="15"/>
        <v>301.7</v>
      </c>
      <c r="M26" s="27">
        <f t="shared" si="9"/>
        <v>48.271999999999998</v>
      </c>
      <c r="N26" s="53">
        <f t="shared" si="10"/>
        <v>349.97199999999998</v>
      </c>
      <c r="O26" s="54">
        <f t="shared" si="11"/>
        <v>215.5</v>
      </c>
      <c r="P26" s="54">
        <f t="shared" si="12"/>
        <v>34.480000000000004</v>
      </c>
      <c r="Q26" s="56">
        <f t="shared" si="13"/>
        <v>249.98000000000002</v>
      </c>
    </row>
    <row r="27" spans="1:17" ht="18.600000000000001" customHeight="1" x14ac:dyDescent="0.35">
      <c r="A27" s="59" t="s">
        <v>262</v>
      </c>
      <c r="B27" s="20" t="s">
        <v>213</v>
      </c>
      <c r="C27" s="23">
        <v>215.5</v>
      </c>
      <c r="D27" s="24">
        <f t="shared" si="0"/>
        <v>34.480000000000004</v>
      </c>
      <c r="E27" s="44">
        <f t="shared" si="1"/>
        <v>249.98000000000002</v>
      </c>
      <c r="F27" s="25">
        <f t="shared" si="2"/>
        <v>183.17499999999998</v>
      </c>
      <c r="G27" s="25">
        <f t="shared" si="3"/>
        <v>29.307999999999996</v>
      </c>
      <c r="H27" s="46">
        <f t="shared" si="4"/>
        <v>212.48299999999998</v>
      </c>
      <c r="I27" s="26">
        <f t="shared" si="14"/>
        <v>172.4</v>
      </c>
      <c r="J27" s="26">
        <f t="shared" si="6"/>
        <v>27.584000000000003</v>
      </c>
      <c r="K27" s="47">
        <f t="shared" si="7"/>
        <v>199.98400000000001</v>
      </c>
      <c r="L27" s="27">
        <f t="shared" si="15"/>
        <v>150.85</v>
      </c>
      <c r="M27" s="27">
        <f t="shared" si="9"/>
        <v>24.135999999999999</v>
      </c>
      <c r="N27" s="53">
        <f t="shared" si="10"/>
        <v>174.98599999999999</v>
      </c>
      <c r="O27" s="54">
        <f t="shared" si="11"/>
        <v>107.75</v>
      </c>
      <c r="P27" s="54">
        <f t="shared" si="12"/>
        <v>17.240000000000002</v>
      </c>
      <c r="Q27" s="56">
        <f t="shared" si="13"/>
        <v>124.99000000000001</v>
      </c>
    </row>
    <row r="28" spans="1:17" ht="18.600000000000001" customHeight="1" x14ac:dyDescent="0.35">
      <c r="A28" s="59" t="s">
        <v>261</v>
      </c>
      <c r="B28" s="20" t="s">
        <v>31</v>
      </c>
      <c r="C28" s="23">
        <v>69</v>
      </c>
      <c r="D28" s="24">
        <f t="shared" si="0"/>
        <v>11.040000000000001</v>
      </c>
      <c r="E28" s="44">
        <f t="shared" si="1"/>
        <v>80.040000000000006</v>
      </c>
      <c r="F28" s="25">
        <f t="shared" si="2"/>
        <v>58.65</v>
      </c>
      <c r="G28" s="25">
        <f t="shared" si="3"/>
        <v>9.3840000000000003</v>
      </c>
      <c r="H28" s="46">
        <f t="shared" si="4"/>
        <v>68.033999999999992</v>
      </c>
      <c r="I28" s="26">
        <f t="shared" si="14"/>
        <v>55.2</v>
      </c>
      <c r="J28" s="26">
        <f t="shared" si="6"/>
        <v>8.8320000000000007</v>
      </c>
      <c r="K28" s="47">
        <f t="shared" si="7"/>
        <v>64.032000000000011</v>
      </c>
      <c r="L28" s="27">
        <f t="shared" si="15"/>
        <v>48.3</v>
      </c>
      <c r="M28" s="27">
        <f t="shared" si="9"/>
        <v>7.7279999999999998</v>
      </c>
      <c r="N28" s="53">
        <f t="shared" si="10"/>
        <v>56.027999999999999</v>
      </c>
      <c r="O28" s="54">
        <f t="shared" si="11"/>
        <v>34.5</v>
      </c>
      <c r="P28" s="54">
        <f t="shared" si="12"/>
        <v>5.5200000000000005</v>
      </c>
      <c r="Q28" s="56">
        <f t="shared" si="13"/>
        <v>40.020000000000003</v>
      </c>
    </row>
    <row r="29" spans="1:17" ht="18.600000000000001" customHeight="1" x14ac:dyDescent="0.35">
      <c r="A29" s="59" t="s">
        <v>261</v>
      </c>
      <c r="B29" s="20" t="s">
        <v>32</v>
      </c>
      <c r="C29" s="23">
        <v>60</v>
      </c>
      <c r="D29" s="24">
        <f t="shared" si="0"/>
        <v>9.6</v>
      </c>
      <c r="E29" s="44">
        <f t="shared" si="1"/>
        <v>69.599999999999994</v>
      </c>
      <c r="F29" s="25">
        <f t="shared" si="2"/>
        <v>51</v>
      </c>
      <c r="G29" s="25">
        <f t="shared" si="3"/>
        <v>8.16</v>
      </c>
      <c r="H29" s="46">
        <f t="shared" si="4"/>
        <v>59.16</v>
      </c>
      <c r="I29" s="26">
        <f t="shared" si="14"/>
        <v>48</v>
      </c>
      <c r="J29" s="26">
        <f t="shared" si="6"/>
        <v>7.68</v>
      </c>
      <c r="K29" s="47">
        <f t="shared" si="7"/>
        <v>55.68</v>
      </c>
      <c r="L29" s="27">
        <f t="shared" si="15"/>
        <v>42</v>
      </c>
      <c r="M29" s="27">
        <f t="shared" si="9"/>
        <v>6.72</v>
      </c>
      <c r="N29" s="53">
        <f t="shared" si="10"/>
        <v>48.72</v>
      </c>
      <c r="O29" s="54">
        <f t="shared" si="11"/>
        <v>30</v>
      </c>
      <c r="P29" s="54">
        <f t="shared" si="12"/>
        <v>4.8</v>
      </c>
      <c r="Q29" s="56">
        <f t="shared" si="13"/>
        <v>34.799999999999997</v>
      </c>
    </row>
    <row r="30" spans="1:17" ht="18.600000000000001" customHeight="1" x14ac:dyDescent="0.35">
      <c r="A30" s="59" t="s">
        <v>263</v>
      </c>
      <c r="B30" s="20" t="s">
        <v>33</v>
      </c>
      <c r="C30" s="23">
        <v>95</v>
      </c>
      <c r="D30" s="24">
        <f t="shared" si="0"/>
        <v>15.200000000000001</v>
      </c>
      <c r="E30" s="44">
        <f t="shared" si="1"/>
        <v>110.2</v>
      </c>
      <c r="F30" s="25">
        <f t="shared" si="2"/>
        <v>80.75</v>
      </c>
      <c r="G30" s="25">
        <f t="shared" si="3"/>
        <v>12.92</v>
      </c>
      <c r="H30" s="46">
        <f t="shared" si="4"/>
        <v>93.67</v>
      </c>
      <c r="I30" s="26">
        <f t="shared" si="14"/>
        <v>76</v>
      </c>
      <c r="J30" s="26">
        <f t="shared" si="6"/>
        <v>12.16</v>
      </c>
      <c r="K30" s="47">
        <f t="shared" si="7"/>
        <v>88.16</v>
      </c>
      <c r="L30" s="27">
        <f t="shared" si="15"/>
        <v>66.5</v>
      </c>
      <c r="M30" s="27">
        <f t="shared" si="9"/>
        <v>10.64</v>
      </c>
      <c r="N30" s="53">
        <f t="shared" si="10"/>
        <v>77.14</v>
      </c>
      <c r="O30" s="54">
        <f t="shared" si="11"/>
        <v>47.5</v>
      </c>
      <c r="P30" s="54">
        <f t="shared" si="12"/>
        <v>7.6000000000000005</v>
      </c>
      <c r="Q30" s="56">
        <f t="shared" si="13"/>
        <v>55.1</v>
      </c>
    </row>
    <row r="31" spans="1:17" ht="18.600000000000001" customHeight="1" x14ac:dyDescent="0.35">
      <c r="A31" s="59" t="s">
        <v>263</v>
      </c>
      <c r="B31" s="20" t="s">
        <v>34</v>
      </c>
      <c r="C31" s="23">
        <v>129</v>
      </c>
      <c r="D31" s="24">
        <f t="shared" si="0"/>
        <v>20.64</v>
      </c>
      <c r="E31" s="44">
        <f t="shared" si="1"/>
        <v>149.63999999999999</v>
      </c>
      <c r="F31" s="25">
        <f t="shared" si="2"/>
        <v>109.64999999999999</v>
      </c>
      <c r="G31" s="25">
        <f t="shared" si="3"/>
        <v>17.544</v>
      </c>
      <c r="H31" s="46">
        <f t="shared" si="4"/>
        <v>127.19399999999999</v>
      </c>
      <c r="I31" s="26">
        <f t="shared" si="14"/>
        <v>103.2</v>
      </c>
      <c r="J31" s="26">
        <f t="shared" si="6"/>
        <v>16.512</v>
      </c>
      <c r="K31" s="47">
        <f t="shared" si="7"/>
        <v>119.712</v>
      </c>
      <c r="L31" s="27">
        <f t="shared" si="15"/>
        <v>90.3</v>
      </c>
      <c r="M31" s="27">
        <f t="shared" si="9"/>
        <v>14.448</v>
      </c>
      <c r="N31" s="53">
        <f t="shared" si="10"/>
        <v>104.74799999999999</v>
      </c>
      <c r="O31" s="54">
        <f t="shared" si="11"/>
        <v>64.5</v>
      </c>
      <c r="P31" s="54">
        <f t="shared" si="12"/>
        <v>10.32</v>
      </c>
      <c r="Q31" s="56">
        <f t="shared" si="13"/>
        <v>74.819999999999993</v>
      </c>
    </row>
    <row r="32" spans="1:17" ht="18.600000000000001" customHeight="1" x14ac:dyDescent="0.35">
      <c r="A32" s="59" t="s">
        <v>263</v>
      </c>
      <c r="B32" s="20" t="s">
        <v>35</v>
      </c>
      <c r="C32" s="23">
        <v>237</v>
      </c>
      <c r="D32" s="24">
        <f t="shared" si="0"/>
        <v>37.92</v>
      </c>
      <c r="E32" s="44">
        <f t="shared" si="1"/>
        <v>274.92</v>
      </c>
      <c r="F32" s="25">
        <f t="shared" si="2"/>
        <v>201.45</v>
      </c>
      <c r="G32" s="25">
        <f t="shared" si="3"/>
        <v>32.231999999999999</v>
      </c>
      <c r="H32" s="46">
        <f t="shared" si="4"/>
        <v>233.68199999999999</v>
      </c>
      <c r="I32" s="26">
        <f t="shared" si="14"/>
        <v>189.60000000000002</v>
      </c>
      <c r="J32" s="26">
        <f t="shared" si="6"/>
        <v>30.336000000000006</v>
      </c>
      <c r="K32" s="47">
        <f t="shared" si="7"/>
        <v>219.93600000000004</v>
      </c>
      <c r="L32" s="27">
        <f t="shared" si="15"/>
        <v>165.89999999999998</v>
      </c>
      <c r="M32" s="27">
        <f t="shared" si="9"/>
        <v>26.543999999999997</v>
      </c>
      <c r="N32" s="53">
        <f t="shared" si="10"/>
        <v>192.44399999999996</v>
      </c>
      <c r="O32" s="54">
        <f t="shared" si="11"/>
        <v>118.5</v>
      </c>
      <c r="P32" s="54">
        <f t="shared" si="12"/>
        <v>18.96</v>
      </c>
      <c r="Q32" s="56">
        <f t="shared" si="13"/>
        <v>137.46</v>
      </c>
    </row>
    <row r="33" spans="1:17" ht="18.600000000000001" customHeight="1" x14ac:dyDescent="0.35">
      <c r="A33" s="59" t="s">
        <v>263</v>
      </c>
      <c r="B33" s="20" t="s">
        <v>36</v>
      </c>
      <c r="C33" s="23">
        <v>315</v>
      </c>
      <c r="D33" s="24">
        <f t="shared" si="0"/>
        <v>50.4</v>
      </c>
      <c r="E33" s="44">
        <f t="shared" si="1"/>
        <v>365.4</v>
      </c>
      <c r="F33" s="25">
        <f t="shared" si="2"/>
        <v>267.75</v>
      </c>
      <c r="G33" s="25">
        <f t="shared" si="3"/>
        <v>42.84</v>
      </c>
      <c r="H33" s="46">
        <f t="shared" si="4"/>
        <v>310.59000000000003</v>
      </c>
      <c r="I33" s="26">
        <f t="shared" si="14"/>
        <v>252</v>
      </c>
      <c r="J33" s="26">
        <f t="shared" si="6"/>
        <v>40.32</v>
      </c>
      <c r="K33" s="47">
        <f t="shared" si="7"/>
        <v>292.32</v>
      </c>
      <c r="L33" s="27">
        <f t="shared" si="15"/>
        <v>220.5</v>
      </c>
      <c r="M33" s="27">
        <f t="shared" si="9"/>
        <v>35.28</v>
      </c>
      <c r="N33" s="53">
        <f t="shared" si="10"/>
        <v>255.78</v>
      </c>
      <c r="O33" s="54">
        <f t="shared" si="11"/>
        <v>157.5</v>
      </c>
      <c r="P33" s="54">
        <f t="shared" si="12"/>
        <v>25.2</v>
      </c>
      <c r="Q33" s="56">
        <f t="shared" si="13"/>
        <v>182.7</v>
      </c>
    </row>
    <row r="34" spans="1:17" ht="18.600000000000001" customHeight="1" x14ac:dyDescent="0.35">
      <c r="A34" s="59" t="s">
        <v>263</v>
      </c>
      <c r="B34" s="20" t="s">
        <v>37</v>
      </c>
      <c r="C34" s="23">
        <v>86</v>
      </c>
      <c r="D34" s="24">
        <f t="shared" si="0"/>
        <v>13.76</v>
      </c>
      <c r="E34" s="44">
        <f t="shared" si="1"/>
        <v>99.76</v>
      </c>
      <c r="F34" s="25">
        <f t="shared" si="2"/>
        <v>73.099999999999994</v>
      </c>
      <c r="G34" s="25">
        <f t="shared" si="3"/>
        <v>11.696</v>
      </c>
      <c r="H34" s="46">
        <f t="shared" si="4"/>
        <v>84.795999999999992</v>
      </c>
      <c r="I34" s="26">
        <f t="shared" si="14"/>
        <v>68.8</v>
      </c>
      <c r="J34" s="26">
        <f t="shared" si="6"/>
        <v>11.007999999999999</v>
      </c>
      <c r="K34" s="47">
        <f t="shared" si="7"/>
        <v>79.807999999999993</v>
      </c>
      <c r="L34" s="27">
        <f t="shared" si="15"/>
        <v>60.199999999999996</v>
      </c>
      <c r="M34" s="27">
        <f t="shared" si="9"/>
        <v>9.6319999999999997</v>
      </c>
      <c r="N34" s="53">
        <f t="shared" si="10"/>
        <v>69.831999999999994</v>
      </c>
      <c r="O34" s="54">
        <f t="shared" si="11"/>
        <v>43</v>
      </c>
      <c r="P34" s="54">
        <f t="shared" si="12"/>
        <v>6.88</v>
      </c>
      <c r="Q34" s="56">
        <f t="shared" si="13"/>
        <v>49.88</v>
      </c>
    </row>
    <row r="35" spans="1:17" ht="18.600000000000001" customHeight="1" x14ac:dyDescent="0.35">
      <c r="A35" s="59" t="s">
        <v>262</v>
      </c>
      <c r="B35" s="20" t="s">
        <v>38</v>
      </c>
      <c r="C35" s="23">
        <v>129</v>
      </c>
      <c r="D35" s="24">
        <f t="shared" si="0"/>
        <v>20.64</v>
      </c>
      <c r="E35" s="44">
        <f t="shared" si="1"/>
        <v>149.63999999999999</v>
      </c>
      <c r="F35" s="25">
        <f t="shared" si="2"/>
        <v>109.64999999999999</v>
      </c>
      <c r="G35" s="25">
        <f t="shared" si="3"/>
        <v>17.544</v>
      </c>
      <c r="H35" s="46">
        <f t="shared" si="4"/>
        <v>127.19399999999999</v>
      </c>
      <c r="I35" s="26">
        <f t="shared" si="14"/>
        <v>103.2</v>
      </c>
      <c r="J35" s="26">
        <f t="shared" si="6"/>
        <v>16.512</v>
      </c>
      <c r="K35" s="47">
        <f t="shared" si="7"/>
        <v>119.712</v>
      </c>
      <c r="L35" s="27">
        <f t="shared" si="15"/>
        <v>90.3</v>
      </c>
      <c r="M35" s="27">
        <f t="shared" si="9"/>
        <v>14.448</v>
      </c>
      <c r="N35" s="53">
        <f t="shared" si="10"/>
        <v>104.74799999999999</v>
      </c>
      <c r="O35" s="54">
        <f t="shared" si="11"/>
        <v>64.5</v>
      </c>
      <c r="P35" s="54">
        <f t="shared" si="12"/>
        <v>10.32</v>
      </c>
      <c r="Q35" s="56">
        <f t="shared" si="13"/>
        <v>74.819999999999993</v>
      </c>
    </row>
    <row r="36" spans="1:17" ht="18.600000000000001" customHeight="1" x14ac:dyDescent="0.35">
      <c r="A36" s="59" t="s">
        <v>262</v>
      </c>
      <c r="B36" s="20" t="s">
        <v>39</v>
      </c>
      <c r="C36" s="23">
        <v>52</v>
      </c>
      <c r="D36" s="24">
        <f t="shared" si="0"/>
        <v>8.32</v>
      </c>
      <c r="E36" s="44">
        <f t="shared" si="1"/>
        <v>60.32</v>
      </c>
      <c r="F36" s="25">
        <f t="shared" si="2"/>
        <v>44.199999999999996</v>
      </c>
      <c r="G36" s="25">
        <f t="shared" si="3"/>
        <v>7.0719999999999992</v>
      </c>
      <c r="H36" s="46">
        <f t="shared" si="4"/>
        <v>51.271999999999991</v>
      </c>
      <c r="I36" s="26">
        <f t="shared" si="14"/>
        <v>41.6</v>
      </c>
      <c r="J36" s="26">
        <f t="shared" si="6"/>
        <v>6.6560000000000006</v>
      </c>
      <c r="K36" s="47">
        <f t="shared" si="7"/>
        <v>48.256</v>
      </c>
      <c r="L36" s="27">
        <f t="shared" si="15"/>
        <v>36.4</v>
      </c>
      <c r="M36" s="27">
        <f t="shared" si="9"/>
        <v>5.8239999999999998</v>
      </c>
      <c r="N36" s="53">
        <f t="shared" si="10"/>
        <v>42.223999999999997</v>
      </c>
      <c r="O36" s="54">
        <f t="shared" si="11"/>
        <v>26</v>
      </c>
      <c r="P36" s="54">
        <f t="shared" si="12"/>
        <v>4.16</v>
      </c>
      <c r="Q36" s="56">
        <f t="shared" si="13"/>
        <v>30.16</v>
      </c>
    </row>
    <row r="37" spans="1:17" ht="18.600000000000001" customHeight="1" x14ac:dyDescent="0.35">
      <c r="A37" s="59" t="s">
        <v>262</v>
      </c>
      <c r="B37" s="20" t="s">
        <v>40</v>
      </c>
      <c r="C37" s="23">
        <v>52</v>
      </c>
      <c r="D37" s="24">
        <f t="shared" si="0"/>
        <v>8.32</v>
      </c>
      <c r="E37" s="44">
        <f t="shared" si="1"/>
        <v>60.32</v>
      </c>
      <c r="F37" s="25">
        <f t="shared" si="2"/>
        <v>44.199999999999996</v>
      </c>
      <c r="G37" s="25">
        <f t="shared" si="3"/>
        <v>7.0719999999999992</v>
      </c>
      <c r="H37" s="46">
        <f t="shared" si="4"/>
        <v>51.271999999999991</v>
      </c>
      <c r="I37" s="26">
        <f t="shared" si="14"/>
        <v>41.6</v>
      </c>
      <c r="J37" s="26">
        <f t="shared" si="6"/>
        <v>6.6560000000000006</v>
      </c>
      <c r="K37" s="47">
        <f t="shared" si="7"/>
        <v>48.256</v>
      </c>
      <c r="L37" s="27">
        <f t="shared" si="15"/>
        <v>36.4</v>
      </c>
      <c r="M37" s="27">
        <f t="shared" si="9"/>
        <v>5.8239999999999998</v>
      </c>
      <c r="N37" s="53">
        <f t="shared" si="10"/>
        <v>42.223999999999997</v>
      </c>
      <c r="O37" s="54">
        <f t="shared" si="11"/>
        <v>26</v>
      </c>
      <c r="P37" s="54">
        <f t="shared" si="12"/>
        <v>4.16</v>
      </c>
      <c r="Q37" s="56">
        <f t="shared" si="13"/>
        <v>30.16</v>
      </c>
    </row>
    <row r="38" spans="1:17" ht="18.600000000000001" customHeight="1" x14ac:dyDescent="0.35">
      <c r="A38" s="59" t="s">
        <v>262</v>
      </c>
      <c r="B38" s="20" t="s">
        <v>41</v>
      </c>
      <c r="C38" s="23">
        <v>129</v>
      </c>
      <c r="D38" s="24">
        <f t="shared" si="0"/>
        <v>20.64</v>
      </c>
      <c r="E38" s="44">
        <f t="shared" si="1"/>
        <v>149.63999999999999</v>
      </c>
      <c r="F38" s="25">
        <f t="shared" si="2"/>
        <v>109.64999999999999</v>
      </c>
      <c r="G38" s="25">
        <f t="shared" si="3"/>
        <v>17.544</v>
      </c>
      <c r="H38" s="46">
        <f t="shared" si="4"/>
        <v>127.19399999999999</v>
      </c>
      <c r="I38" s="26">
        <f t="shared" si="14"/>
        <v>103.2</v>
      </c>
      <c r="J38" s="26">
        <f t="shared" si="6"/>
        <v>16.512</v>
      </c>
      <c r="K38" s="47">
        <f t="shared" si="7"/>
        <v>119.712</v>
      </c>
      <c r="L38" s="27">
        <f t="shared" si="15"/>
        <v>90.3</v>
      </c>
      <c r="M38" s="27">
        <f t="shared" si="9"/>
        <v>14.448</v>
      </c>
      <c r="N38" s="53">
        <f t="shared" si="10"/>
        <v>104.74799999999999</v>
      </c>
      <c r="O38" s="54">
        <f t="shared" si="11"/>
        <v>64.5</v>
      </c>
      <c r="P38" s="54">
        <f t="shared" si="12"/>
        <v>10.32</v>
      </c>
      <c r="Q38" s="56">
        <f t="shared" si="13"/>
        <v>74.819999999999993</v>
      </c>
    </row>
    <row r="39" spans="1:17" ht="18.600000000000001" customHeight="1" x14ac:dyDescent="0.35">
      <c r="A39" s="59" t="s">
        <v>261</v>
      </c>
      <c r="B39" s="20" t="s">
        <v>42</v>
      </c>
      <c r="C39" s="23">
        <v>78</v>
      </c>
      <c r="D39" s="24">
        <f t="shared" si="0"/>
        <v>12.48</v>
      </c>
      <c r="E39" s="44">
        <f t="shared" si="1"/>
        <v>90.48</v>
      </c>
      <c r="F39" s="25">
        <f t="shared" ref="F39:F70" si="16">C39*85%</f>
        <v>66.3</v>
      </c>
      <c r="G39" s="25">
        <f t="shared" si="3"/>
        <v>10.608000000000001</v>
      </c>
      <c r="H39" s="46">
        <f t="shared" si="4"/>
        <v>76.908000000000001</v>
      </c>
      <c r="I39" s="26">
        <f t="shared" si="14"/>
        <v>62.400000000000006</v>
      </c>
      <c r="J39" s="26">
        <f t="shared" si="6"/>
        <v>9.9840000000000018</v>
      </c>
      <c r="K39" s="47">
        <f t="shared" si="7"/>
        <v>72.384000000000015</v>
      </c>
      <c r="L39" s="27">
        <f t="shared" si="15"/>
        <v>54.599999999999994</v>
      </c>
      <c r="M39" s="27">
        <f t="shared" si="9"/>
        <v>8.7359999999999989</v>
      </c>
      <c r="N39" s="53">
        <f t="shared" si="10"/>
        <v>63.335999999999991</v>
      </c>
      <c r="O39" s="54">
        <f t="shared" si="11"/>
        <v>39</v>
      </c>
      <c r="P39" s="54">
        <f t="shared" si="12"/>
        <v>6.24</v>
      </c>
      <c r="Q39" s="56">
        <f t="shared" si="13"/>
        <v>45.24</v>
      </c>
    </row>
    <row r="40" spans="1:17" ht="18.600000000000001" customHeight="1" x14ac:dyDescent="0.35">
      <c r="A40" s="59" t="s">
        <v>264</v>
      </c>
      <c r="B40" s="20" t="s">
        <v>43</v>
      </c>
      <c r="C40" s="23">
        <v>112</v>
      </c>
      <c r="D40" s="24">
        <f t="shared" si="0"/>
        <v>17.920000000000002</v>
      </c>
      <c r="E40" s="44">
        <f t="shared" si="1"/>
        <v>129.92000000000002</v>
      </c>
      <c r="F40" s="25">
        <f t="shared" si="16"/>
        <v>95.2</v>
      </c>
      <c r="G40" s="25">
        <f t="shared" si="3"/>
        <v>15.232000000000001</v>
      </c>
      <c r="H40" s="46">
        <f t="shared" si="4"/>
        <v>110.432</v>
      </c>
      <c r="I40" s="26">
        <f t="shared" si="14"/>
        <v>89.600000000000009</v>
      </c>
      <c r="J40" s="26">
        <f t="shared" si="6"/>
        <v>14.336000000000002</v>
      </c>
      <c r="K40" s="47">
        <f t="shared" si="7"/>
        <v>103.93600000000001</v>
      </c>
      <c r="L40" s="27">
        <f t="shared" si="15"/>
        <v>78.399999999999991</v>
      </c>
      <c r="M40" s="27">
        <f t="shared" si="9"/>
        <v>12.543999999999999</v>
      </c>
      <c r="N40" s="53">
        <f t="shared" si="10"/>
        <v>90.943999999999988</v>
      </c>
      <c r="O40" s="54">
        <f t="shared" si="11"/>
        <v>56</v>
      </c>
      <c r="P40" s="54">
        <f t="shared" si="12"/>
        <v>8.9600000000000009</v>
      </c>
      <c r="Q40" s="56">
        <f t="shared" si="13"/>
        <v>64.960000000000008</v>
      </c>
    </row>
    <row r="41" spans="1:17" ht="18.600000000000001" customHeight="1" x14ac:dyDescent="0.35">
      <c r="A41" s="59" t="s">
        <v>261</v>
      </c>
      <c r="B41" s="20" t="s">
        <v>44</v>
      </c>
      <c r="C41" s="23">
        <v>388</v>
      </c>
      <c r="D41" s="24">
        <f t="shared" si="0"/>
        <v>62.08</v>
      </c>
      <c r="E41" s="44">
        <f t="shared" si="1"/>
        <v>450.08</v>
      </c>
      <c r="F41" s="25">
        <f t="shared" si="16"/>
        <v>329.8</v>
      </c>
      <c r="G41" s="25">
        <f t="shared" si="3"/>
        <v>52.768000000000001</v>
      </c>
      <c r="H41" s="46">
        <f t="shared" si="4"/>
        <v>382.56799999999998</v>
      </c>
      <c r="I41" s="26">
        <f t="shared" si="14"/>
        <v>310.40000000000003</v>
      </c>
      <c r="J41" s="26">
        <f t="shared" si="6"/>
        <v>49.664000000000009</v>
      </c>
      <c r="K41" s="47">
        <f t="shared" si="7"/>
        <v>360.06400000000002</v>
      </c>
      <c r="L41" s="27">
        <f t="shared" si="15"/>
        <v>271.59999999999997</v>
      </c>
      <c r="M41" s="27">
        <f t="shared" si="9"/>
        <v>43.455999999999996</v>
      </c>
      <c r="N41" s="53">
        <f t="shared" si="10"/>
        <v>315.05599999999998</v>
      </c>
      <c r="O41" s="54">
        <f t="shared" si="11"/>
        <v>194</v>
      </c>
      <c r="P41" s="54">
        <f t="shared" si="12"/>
        <v>31.04</v>
      </c>
      <c r="Q41" s="56">
        <f t="shared" si="13"/>
        <v>225.04</v>
      </c>
    </row>
    <row r="42" spans="1:17" ht="18.600000000000001" customHeight="1" x14ac:dyDescent="0.35">
      <c r="A42" s="59" t="s">
        <v>261</v>
      </c>
      <c r="B42" s="20" t="s">
        <v>45</v>
      </c>
      <c r="C42" s="23">
        <v>129</v>
      </c>
      <c r="D42" s="24">
        <f t="shared" si="0"/>
        <v>20.64</v>
      </c>
      <c r="E42" s="44">
        <f t="shared" si="1"/>
        <v>149.63999999999999</v>
      </c>
      <c r="F42" s="25">
        <f t="shared" si="16"/>
        <v>109.64999999999999</v>
      </c>
      <c r="G42" s="25">
        <f t="shared" si="3"/>
        <v>17.544</v>
      </c>
      <c r="H42" s="46">
        <f t="shared" si="4"/>
        <v>127.19399999999999</v>
      </c>
      <c r="I42" s="26">
        <f t="shared" si="14"/>
        <v>103.2</v>
      </c>
      <c r="J42" s="26">
        <f t="shared" si="6"/>
        <v>16.512</v>
      </c>
      <c r="K42" s="47">
        <f t="shared" si="7"/>
        <v>119.712</v>
      </c>
      <c r="L42" s="27">
        <f t="shared" si="15"/>
        <v>90.3</v>
      </c>
      <c r="M42" s="27">
        <f t="shared" si="9"/>
        <v>14.448</v>
      </c>
      <c r="N42" s="53">
        <f t="shared" si="10"/>
        <v>104.74799999999999</v>
      </c>
      <c r="O42" s="54">
        <f t="shared" si="11"/>
        <v>64.5</v>
      </c>
      <c r="P42" s="54">
        <f t="shared" si="12"/>
        <v>10.32</v>
      </c>
      <c r="Q42" s="56">
        <f t="shared" si="13"/>
        <v>74.819999999999993</v>
      </c>
    </row>
    <row r="43" spans="1:17" ht="18.600000000000001" customHeight="1" x14ac:dyDescent="0.35">
      <c r="A43" s="59" t="s">
        <v>261</v>
      </c>
      <c r="B43" s="20" t="s">
        <v>46</v>
      </c>
      <c r="C43" s="23">
        <v>86</v>
      </c>
      <c r="D43" s="24">
        <f t="shared" si="0"/>
        <v>13.76</v>
      </c>
      <c r="E43" s="44">
        <f t="shared" si="1"/>
        <v>99.76</v>
      </c>
      <c r="F43" s="25">
        <f t="shared" si="16"/>
        <v>73.099999999999994</v>
      </c>
      <c r="G43" s="25">
        <f t="shared" si="3"/>
        <v>11.696</v>
      </c>
      <c r="H43" s="46">
        <f t="shared" si="4"/>
        <v>84.795999999999992</v>
      </c>
      <c r="I43" s="26">
        <f t="shared" si="14"/>
        <v>68.8</v>
      </c>
      <c r="J43" s="26">
        <f t="shared" si="6"/>
        <v>11.007999999999999</v>
      </c>
      <c r="K43" s="47">
        <f t="shared" si="7"/>
        <v>79.807999999999993</v>
      </c>
      <c r="L43" s="27">
        <f t="shared" si="15"/>
        <v>60.199999999999996</v>
      </c>
      <c r="M43" s="27">
        <f t="shared" si="9"/>
        <v>9.6319999999999997</v>
      </c>
      <c r="N43" s="53">
        <f t="shared" si="10"/>
        <v>69.831999999999994</v>
      </c>
      <c r="O43" s="54">
        <f t="shared" si="11"/>
        <v>43</v>
      </c>
      <c r="P43" s="54">
        <f t="shared" si="12"/>
        <v>6.88</v>
      </c>
      <c r="Q43" s="56">
        <f t="shared" si="13"/>
        <v>49.88</v>
      </c>
    </row>
    <row r="44" spans="1:17" ht="18.600000000000001" customHeight="1" x14ac:dyDescent="0.35">
      <c r="A44" s="59" t="s">
        <v>262</v>
      </c>
      <c r="B44" s="20" t="s">
        <v>47</v>
      </c>
      <c r="C44" s="23">
        <v>129</v>
      </c>
      <c r="D44" s="24">
        <f t="shared" si="0"/>
        <v>20.64</v>
      </c>
      <c r="E44" s="44">
        <f t="shared" si="1"/>
        <v>149.63999999999999</v>
      </c>
      <c r="F44" s="25">
        <f t="shared" si="16"/>
        <v>109.64999999999999</v>
      </c>
      <c r="G44" s="25">
        <f t="shared" si="3"/>
        <v>17.544</v>
      </c>
      <c r="H44" s="46">
        <f t="shared" si="4"/>
        <v>127.19399999999999</v>
      </c>
      <c r="I44" s="26">
        <f t="shared" si="14"/>
        <v>103.2</v>
      </c>
      <c r="J44" s="26">
        <f t="shared" si="6"/>
        <v>16.512</v>
      </c>
      <c r="K44" s="47">
        <f t="shared" si="7"/>
        <v>119.712</v>
      </c>
      <c r="L44" s="27">
        <f t="shared" si="15"/>
        <v>90.3</v>
      </c>
      <c r="M44" s="27">
        <f t="shared" si="9"/>
        <v>14.448</v>
      </c>
      <c r="N44" s="53">
        <f t="shared" si="10"/>
        <v>104.74799999999999</v>
      </c>
      <c r="O44" s="54">
        <f t="shared" si="11"/>
        <v>64.5</v>
      </c>
      <c r="P44" s="54">
        <f t="shared" si="12"/>
        <v>10.32</v>
      </c>
      <c r="Q44" s="56">
        <f t="shared" si="13"/>
        <v>74.819999999999993</v>
      </c>
    </row>
    <row r="45" spans="1:17" ht="18.600000000000001" customHeight="1" x14ac:dyDescent="0.35">
      <c r="A45" s="59" t="s">
        <v>262</v>
      </c>
      <c r="B45" s="20" t="s">
        <v>48</v>
      </c>
      <c r="C45" s="23">
        <v>52</v>
      </c>
      <c r="D45" s="24">
        <f t="shared" si="0"/>
        <v>8.32</v>
      </c>
      <c r="E45" s="44">
        <f t="shared" si="1"/>
        <v>60.32</v>
      </c>
      <c r="F45" s="25">
        <f t="shared" si="16"/>
        <v>44.199999999999996</v>
      </c>
      <c r="G45" s="25">
        <f t="shared" si="3"/>
        <v>7.0719999999999992</v>
      </c>
      <c r="H45" s="46">
        <f t="shared" si="4"/>
        <v>51.271999999999991</v>
      </c>
      <c r="I45" s="26">
        <f t="shared" si="14"/>
        <v>41.6</v>
      </c>
      <c r="J45" s="26">
        <f t="shared" si="6"/>
        <v>6.6560000000000006</v>
      </c>
      <c r="K45" s="47">
        <f t="shared" si="7"/>
        <v>48.256</v>
      </c>
      <c r="L45" s="27">
        <f t="shared" si="15"/>
        <v>36.4</v>
      </c>
      <c r="M45" s="27">
        <f t="shared" si="9"/>
        <v>5.8239999999999998</v>
      </c>
      <c r="N45" s="53">
        <f t="shared" si="10"/>
        <v>42.223999999999997</v>
      </c>
      <c r="O45" s="54">
        <f t="shared" si="11"/>
        <v>26</v>
      </c>
      <c r="P45" s="54">
        <f t="shared" si="12"/>
        <v>4.16</v>
      </c>
      <c r="Q45" s="56">
        <f t="shared" si="13"/>
        <v>30.16</v>
      </c>
    </row>
    <row r="46" spans="1:17" ht="36" x14ac:dyDescent="0.35">
      <c r="B46" s="20" t="s">
        <v>49</v>
      </c>
      <c r="C46" s="23">
        <v>474</v>
      </c>
      <c r="D46" s="24">
        <f t="shared" si="0"/>
        <v>75.84</v>
      </c>
      <c r="E46" s="44">
        <f t="shared" si="1"/>
        <v>549.84</v>
      </c>
      <c r="F46" s="25">
        <f t="shared" si="16"/>
        <v>402.9</v>
      </c>
      <c r="G46" s="25">
        <f t="shared" si="3"/>
        <v>64.463999999999999</v>
      </c>
      <c r="H46" s="46">
        <f t="shared" si="4"/>
        <v>467.36399999999998</v>
      </c>
      <c r="I46" s="26">
        <f t="shared" si="14"/>
        <v>379.20000000000005</v>
      </c>
      <c r="J46" s="26">
        <f t="shared" si="6"/>
        <v>60.672000000000011</v>
      </c>
      <c r="K46" s="47">
        <f t="shared" si="7"/>
        <v>439.87200000000007</v>
      </c>
      <c r="L46" s="27">
        <f t="shared" si="15"/>
        <v>331.79999999999995</v>
      </c>
      <c r="M46" s="27">
        <f t="shared" si="9"/>
        <v>53.087999999999994</v>
      </c>
      <c r="N46" s="53">
        <f t="shared" si="10"/>
        <v>384.88799999999992</v>
      </c>
      <c r="O46" s="54">
        <f t="shared" si="11"/>
        <v>237</v>
      </c>
      <c r="P46" s="54">
        <f t="shared" si="12"/>
        <v>37.92</v>
      </c>
      <c r="Q46" s="56">
        <f t="shared" si="13"/>
        <v>274.92</v>
      </c>
    </row>
    <row r="47" spans="1:17" ht="18.600000000000001" customHeight="1" x14ac:dyDescent="0.35">
      <c r="A47" s="58" t="s">
        <v>261</v>
      </c>
      <c r="B47" s="20" t="s">
        <v>50</v>
      </c>
      <c r="C47" s="23">
        <v>73</v>
      </c>
      <c r="D47" s="24">
        <f t="shared" si="0"/>
        <v>11.68</v>
      </c>
      <c r="E47" s="44">
        <f t="shared" si="1"/>
        <v>84.68</v>
      </c>
      <c r="F47" s="25">
        <f t="shared" si="16"/>
        <v>62.05</v>
      </c>
      <c r="G47" s="25">
        <f t="shared" si="3"/>
        <v>9.927999999999999</v>
      </c>
      <c r="H47" s="46">
        <f t="shared" si="4"/>
        <v>71.977999999999994</v>
      </c>
      <c r="I47" s="26">
        <f t="shared" si="14"/>
        <v>58.400000000000006</v>
      </c>
      <c r="J47" s="26">
        <f t="shared" si="6"/>
        <v>9.3440000000000012</v>
      </c>
      <c r="K47" s="47">
        <f t="shared" si="7"/>
        <v>67.744</v>
      </c>
      <c r="L47" s="27">
        <f t="shared" si="15"/>
        <v>51.099999999999994</v>
      </c>
      <c r="M47" s="27">
        <f t="shared" si="9"/>
        <v>8.1759999999999984</v>
      </c>
      <c r="N47" s="53">
        <f t="shared" si="10"/>
        <v>59.275999999999996</v>
      </c>
      <c r="O47" s="54">
        <f t="shared" si="11"/>
        <v>36.5</v>
      </c>
      <c r="P47" s="54">
        <f t="shared" si="12"/>
        <v>5.84</v>
      </c>
      <c r="Q47" s="56">
        <f t="shared" si="13"/>
        <v>42.34</v>
      </c>
    </row>
    <row r="48" spans="1:17" ht="18.600000000000001" customHeight="1" x14ac:dyDescent="0.35">
      <c r="A48" s="58" t="s">
        <v>261</v>
      </c>
      <c r="B48" s="20" t="s">
        <v>51</v>
      </c>
      <c r="C48" s="23">
        <v>86</v>
      </c>
      <c r="D48" s="24">
        <f t="shared" si="0"/>
        <v>13.76</v>
      </c>
      <c r="E48" s="44">
        <f t="shared" si="1"/>
        <v>99.76</v>
      </c>
      <c r="F48" s="25">
        <f t="shared" si="16"/>
        <v>73.099999999999994</v>
      </c>
      <c r="G48" s="25">
        <f t="shared" si="3"/>
        <v>11.696</v>
      </c>
      <c r="H48" s="46">
        <f t="shared" si="4"/>
        <v>84.795999999999992</v>
      </c>
      <c r="I48" s="26">
        <f t="shared" si="14"/>
        <v>68.8</v>
      </c>
      <c r="J48" s="26">
        <f t="shared" si="6"/>
        <v>11.007999999999999</v>
      </c>
      <c r="K48" s="47">
        <f t="shared" si="7"/>
        <v>79.807999999999993</v>
      </c>
      <c r="L48" s="27">
        <f t="shared" si="15"/>
        <v>60.199999999999996</v>
      </c>
      <c r="M48" s="27">
        <f t="shared" si="9"/>
        <v>9.6319999999999997</v>
      </c>
      <c r="N48" s="53">
        <f t="shared" si="10"/>
        <v>69.831999999999994</v>
      </c>
      <c r="O48" s="54">
        <f t="shared" si="11"/>
        <v>43</v>
      </c>
      <c r="P48" s="54">
        <f t="shared" si="12"/>
        <v>6.88</v>
      </c>
      <c r="Q48" s="56">
        <f t="shared" si="13"/>
        <v>49.88</v>
      </c>
    </row>
    <row r="49" spans="1:17" ht="18.600000000000001" customHeight="1" x14ac:dyDescent="0.35">
      <c r="A49" s="58" t="s">
        <v>262</v>
      </c>
      <c r="B49" s="20" t="s">
        <v>52</v>
      </c>
      <c r="C49" s="23">
        <v>129</v>
      </c>
      <c r="D49" s="24">
        <f t="shared" si="0"/>
        <v>20.64</v>
      </c>
      <c r="E49" s="44">
        <f t="shared" si="1"/>
        <v>149.63999999999999</v>
      </c>
      <c r="F49" s="25">
        <f t="shared" si="16"/>
        <v>109.64999999999999</v>
      </c>
      <c r="G49" s="25">
        <f t="shared" si="3"/>
        <v>17.544</v>
      </c>
      <c r="H49" s="46">
        <f t="shared" si="4"/>
        <v>127.19399999999999</v>
      </c>
      <c r="I49" s="26">
        <f t="shared" si="14"/>
        <v>103.2</v>
      </c>
      <c r="J49" s="26">
        <f t="shared" si="6"/>
        <v>16.512</v>
      </c>
      <c r="K49" s="47">
        <f t="shared" si="7"/>
        <v>119.712</v>
      </c>
      <c r="L49" s="27">
        <f t="shared" si="15"/>
        <v>90.3</v>
      </c>
      <c r="M49" s="27">
        <f t="shared" si="9"/>
        <v>14.448</v>
      </c>
      <c r="N49" s="53">
        <f t="shared" si="10"/>
        <v>104.74799999999999</v>
      </c>
      <c r="O49" s="54">
        <f t="shared" si="11"/>
        <v>64.5</v>
      </c>
      <c r="P49" s="54">
        <f t="shared" si="12"/>
        <v>10.32</v>
      </c>
      <c r="Q49" s="56">
        <f t="shared" si="13"/>
        <v>74.819999999999993</v>
      </c>
    </row>
    <row r="50" spans="1:17" ht="18.600000000000001" customHeight="1" x14ac:dyDescent="0.35">
      <c r="A50" s="58" t="s">
        <v>262</v>
      </c>
      <c r="B50" s="20" t="s">
        <v>53</v>
      </c>
      <c r="C50" s="23">
        <v>52</v>
      </c>
      <c r="D50" s="24">
        <f t="shared" si="0"/>
        <v>8.32</v>
      </c>
      <c r="E50" s="44">
        <f t="shared" si="1"/>
        <v>60.32</v>
      </c>
      <c r="F50" s="25">
        <f t="shared" si="16"/>
        <v>44.199999999999996</v>
      </c>
      <c r="G50" s="25">
        <f t="shared" si="3"/>
        <v>7.0719999999999992</v>
      </c>
      <c r="H50" s="46">
        <f t="shared" si="4"/>
        <v>51.271999999999991</v>
      </c>
      <c r="I50" s="26">
        <f t="shared" si="14"/>
        <v>41.6</v>
      </c>
      <c r="J50" s="26">
        <f t="shared" si="6"/>
        <v>6.6560000000000006</v>
      </c>
      <c r="K50" s="47">
        <f t="shared" si="7"/>
        <v>48.256</v>
      </c>
      <c r="L50" s="27">
        <f t="shared" si="15"/>
        <v>36.4</v>
      </c>
      <c r="M50" s="27">
        <f t="shared" si="9"/>
        <v>5.8239999999999998</v>
      </c>
      <c r="N50" s="53">
        <f t="shared" si="10"/>
        <v>42.223999999999997</v>
      </c>
      <c r="O50" s="54">
        <f t="shared" si="11"/>
        <v>26</v>
      </c>
      <c r="P50" s="54">
        <f t="shared" si="12"/>
        <v>4.16</v>
      </c>
      <c r="Q50" s="56">
        <f t="shared" si="13"/>
        <v>30.16</v>
      </c>
    </row>
    <row r="51" spans="1:17" ht="18.600000000000001" customHeight="1" x14ac:dyDescent="0.35">
      <c r="A51" s="58" t="s">
        <v>261</v>
      </c>
      <c r="B51" s="20" t="s">
        <v>54</v>
      </c>
      <c r="C51" s="23">
        <v>78</v>
      </c>
      <c r="D51" s="24">
        <f t="shared" si="0"/>
        <v>12.48</v>
      </c>
      <c r="E51" s="44">
        <f t="shared" si="1"/>
        <v>90.48</v>
      </c>
      <c r="F51" s="25">
        <f t="shared" si="16"/>
        <v>66.3</v>
      </c>
      <c r="G51" s="25">
        <f t="shared" si="3"/>
        <v>10.608000000000001</v>
      </c>
      <c r="H51" s="46">
        <f t="shared" si="4"/>
        <v>76.908000000000001</v>
      </c>
      <c r="I51" s="26">
        <f t="shared" si="14"/>
        <v>62.400000000000006</v>
      </c>
      <c r="J51" s="26">
        <f t="shared" si="6"/>
        <v>9.9840000000000018</v>
      </c>
      <c r="K51" s="47">
        <f t="shared" si="7"/>
        <v>72.384000000000015</v>
      </c>
      <c r="L51" s="27">
        <f t="shared" si="15"/>
        <v>54.599999999999994</v>
      </c>
      <c r="M51" s="27">
        <f t="shared" si="9"/>
        <v>8.7359999999999989</v>
      </c>
      <c r="N51" s="53">
        <f t="shared" si="10"/>
        <v>63.335999999999991</v>
      </c>
      <c r="O51" s="54">
        <f t="shared" si="11"/>
        <v>39</v>
      </c>
      <c r="P51" s="54">
        <f t="shared" si="12"/>
        <v>6.24</v>
      </c>
      <c r="Q51" s="56">
        <f t="shared" si="13"/>
        <v>45.24</v>
      </c>
    </row>
    <row r="52" spans="1:17" ht="18.600000000000001" customHeight="1" x14ac:dyDescent="0.35">
      <c r="A52" s="58" t="s">
        <v>261</v>
      </c>
      <c r="B52" s="20" t="s">
        <v>55</v>
      </c>
      <c r="C52" s="23">
        <v>78</v>
      </c>
      <c r="D52" s="24">
        <f t="shared" si="0"/>
        <v>12.48</v>
      </c>
      <c r="E52" s="44">
        <f t="shared" si="1"/>
        <v>90.48</v>
      </c>
      <c r="F52" s="25">
        <f t="shared" si="16"/>
        <v>66.3</v>
      </c>
      <c r="G52" s="25">
        <f t="shared" si="3"/>
        <v>10.608000000000001</v>
      </c>
      <c r="H52" s="46">
        <f t="shared" si="4"/>
        <v>76.908000000000001</v>
      </c>
      <c r="I52" s="26">
        <f t="shared" si="14"/>
        <v>62.400000000000006</v>
      </c>
      <c r="J52" s="26">
        <f t="shared" si="6"/>
        <v>9.9840000000000018</v>
      </c>
      <c r="K52" s="47">
        <f t="shared" si="7"/>
        <v>72.384000000000015</v>
      </c>
      <c r="L52" s="27">
        <f t="shared" si="15"/>
        <v>54.599999999999994</v>
      </c>
      <c r="M52" s="27">
        <f t="shared" si="9"/>
        <v>8.7359999999999989</v>
      </c>
      <c r="N52" s="53">
        <f t="shared" si="10"/>
        <v>63.335999999999991</v>
      </c>
      <c r="O52" s="54">
        <f t="shared" si="11"/>
        <v>39</v>
      </c>
      <c r="P52" s="54">
        <f t="shared" si="12"/>
        <v>6.24</v>
      </c>
      <c r="Q52" s="56">
        <f t="shared" si="13"/>
        <v>45.24</v>
      </c>
    </row>
    <row r="53" spans="1:17" ht="36" x14ac:dyDescent="0.35">
      <c r="A53" s="58" t="s">
        <v>261</v>
      </c>
      <c r="B53" s="20" t="s">
        <v>56</v>
      </c>
      <c r="C53" s="23">
        <v>78</v>
      </c>
      <c r="D53" s="24">
        <f t="shared" si="0"/>
        <v>12.48</v>
      </c>
      <c r="E53" s="44">
        <f t="shared" si="1"/>
        <v>90.48</v>
      </c>
      <c r="F53" s="25">
        <f t="shared" si="16"/>
        <v>66.3</v>
      </c>
      <c r="G53" s="25">
        <f t="shared" si="3"/>
        <v>10.608000000000001</v>
      </c>
      <c r="H53" s="46">
        <f t="shared" si="4"/>
        <v>76.908000000000001</v>
      </c>
      <c r="I53" s="26">
        <f t="shared" si="14"/>
        <v>62.400000000000006</v>
      </c>
      <c r="J53" s="26">
        <f t="shared" si="6"/>
        <v>9.9840000000000018</v>
      </c>
      <c r="K53" s="47">
        <f t="shared" si="7"/>
        <v>72.384000000000015</v>
      </c>
      <c r="L53" s="27">
        <f t="shared" si="15"/>
        <v>54.599999999999994</v>
      </c>
      <c r="M53" s="27">
        <f t="shared" si="9"/>
        <v>8.7359999999999989</v>
      </c>
      <c r="N53" s="53">
        <f t="shared" si="10"/>
        <v>63.335999999999991</v>
      </c>
      <c r="O53" s="54">
        <f t="shared" si="11"/>
        <v>39</v>
      </c>
      <c r="P53" s="54">
        <f t="shared" si="12"/>
        <v>6.24</v>
      </c>
      <c r="Q53" s="56">
        <f t="shared" si="13"/>
        <v>45.24</v>
      </c>
    </row>
    <row r="54" spans="1:17" ht="18.600000000000001" customHeight="1" x14ac:dyDescent="0.35">
      <c r="A54" s="58" t="s">
        <v>261</v>
      </c>
      <c r="B54" s="20" t="s">
        <v>57</v>
      </c>
      <c r="C54" s="23">
        <v>60</v>
      </c>
      <c r="D54" s="24">
        <f t="shared" si="0"/>
        <v>9.6</v>
      </c>
      <c r="E54" s="44">
        <f t="shared" si="1"/>
        <v>69.599999999999994</v>
      </c>
      <c r="F54" s="25">
        <f t="shared" si="16"/>
        <v>51</v>
      </c>
      <c r="G54" s="25">
        <f t="shared" si="3"/>
        <v>8.16</v>
      </c>
      <c r="H54" s="46">
        <f t="shared" si="4"/>
        <v>59.16</v>
      </c>
      <c r="I54" s="26">
        <f t="shared" si="14"/>
        <v>48</v>
      </c>
      <c r="J54" s="26">
        <f t="shared" si="6"/>
        <v>7.68</v>
      </c>
      <c r="K54" s="47">
        <f t="shared" si="7"/>
        <v>55.68</v>
      </c>
      <c r="L54" s="27">
        <f t="shared" si="15"/>
        <v>42</v>
      </c>
      <c r="M54" s="27">
        <f t="shared" si="9"/>
        <v>6.72</v>
      </c>
      <c r="N54" s="53">
        <f t="shared" si="10"/>
        <v>48.72</v>
      </c>
      <c r="O54" s="54">
        <f t="shared" si="11"/>
        <v>30</v>
      </c>
      <c r="P54" s="54">
        <f t="shared" si="12"/>
        <v>4.8</v>
      </c>
      <c r="Q54" s="56">
        <f t="shared" si="13"/>
        <v>34.799999999999997</v>
      </c>
    </row>
    <row r="55" spans="1:17" ht="18.600000000000001" customHeight="1" x14ac:dyDescent="0.35">
      <c r="A55" s="58" t="s">
        <v>264</v>
      </c>
      <c r="B55" s="20" t="s">
        <v>58</v>
      </c>
      <c r="C55" s="23">
        <v>142</v>
      </c>
      <c r="D55" s="24">
        <f t="shared" si="0"/>
        <v>22.72</v>
      </c>
      <c r="E55" s="44">
        <f t="shared" si="1"/>
        <v>164.72</v>
      </c>
      <c r="F55" s="25">
        <f t="shared" si="16"/>
        <v>120.7</v>
      </c>
      <c r="G55" s="25">
        <f t="shared" si="3"/>
        <v>19.312000000000001</v>
      </c>
      <c r="H55" s="46">
        <f t="shared" si="4"/>
        <v>140.012</v>
      </c>
      <c r="I55" s="26">
        <f t="shared" si="14"/>
        <v>113.60000000000001</v>
      </c>
      <c r="J55" s="26">
        <f t="shared" si="6"/>
        <v>18.176000000000002</v>
      </c>
      <c r="K55" s="47">
        <f t="shared" si="7"/>
        <v>131.77600000000001</v>
      </c>
      <c r="L55" s="27">
        <f t="shared" si="15"/>
        <v>99.399999999999991</v>
      </c>
      <c r="M55" s="27">
        <f t="shared" si="9"/>
        <v>15.903999999999998</v>
      </c>
      <c r="N55" s="53">
        <f t="shared" si="10"/>
        <v>115.30399999999999</v>
      </c>
      <c r="O55" s="54">
        <f t="shared" si="11"/>
        <v>71</v>
      </c>
      <c r="P55" s="54">
        <f t="shared" si="12"/>
        <v>11.36</v>
      </c>
      <c r="Q55" s="56">
        <f t="shared" si="13"/>
        <v>82.36</v>
      </c>
    </row>
    <row r="56" spans="1:17" ht="18.600000000000001" customHeight="1" x14ac:dyDescent="0.35">
      <c r="A56" s="58" t="s">
        <v>261</v>
      </c>
      <c r="B56" s="20" t="s">
        <v>59</v>
      </c>
      <c r="C56" s="23">
        <v>155</v>
      </c>
      <c r="D56" s="24">
        <f t="shared" si="0"/>
        <v>24.8</v>
      </c>
      <c r="E56" s="44">
        <f t="shared" si="1"/>
        <v>179.8</v>
      </c>
      <c r="F56" s="25">
        <f t="shared" si="16"/>
        <v>131.75</v>
      </c>
      <c r="G56" s="25">
        <f t="shared" si="3"/>
        <v>21.080000000000002</v>
      </c>
      <c r="H56" s="46">
        <f t="shared" si="4"/>
        <v>152.83000000000001</v>
      </c>
      <c r="I56" s="26">
        <f t="shared" si="14"/>
        <v>124</v>
      </c>
      <c r="J56" s="26">
        <f t="shared" si="6"/>
        <v>19.84</v>
      </c>
      <c r="K56" s="47">
        <f t="shared" si="7"/>
        <v>143.84</v>
      </c>
      <c r="L56" s="27">
        <f t="shared" si="15"/>
        <v>108.5</v>
      </c>
      <c r="M56" s="27">
        <f t="shared" si="9"/>
        <v>17.36</v>
      </c>
      <c r="N56" s="53">
        <f t="shared" si="10"/>
        <v>125.86</v>
      </c>
      <c r="O56" s="54">
        <f t="shared" si="11"/>
        <v>77.5</v>
      </c>
      <c r="P56" s="54">
        <f t="shared" si="12"/>
        <v>12.4</v>
      </c>
      <c r="Q56" s="56">
        <f t="shared" si="13"/>
        <v>89.9</v>
      </c>
    </row>
    <row r="57" spans="1:17" ht="18.600000000000001" customHeight="1" x14ac:dyDescent="0.35">
      <c r="A57" s="58" t="s">
        <v>261</v>
      </c>
      <c r="B57" s="20" t="s">
        <v>60</v>
      </c>
      <c r="C57" s="23">
        <v>69</v>
      </c>
      <c r="D57" s="24">
        <f t="shared" si="0"/>
        <v>11.040000000000001</v>
      </c>
      <c r="E57" s="44">
        <f t="shared" si="1"/>
        <v>80.040000000000006</v>
      </c>
      <c r="F57" s="25">
        <f t="shared" si="16"/>
        <v>58.65</v>
      </c>
      <c r="G57" s="25">
        <f t="shared" si="3"/>
        <v>9.3840000000000003</v>
      </c>
      <c r="H57" s="46">
        <f t="shared" si="4"/>
        <v>68.033999999999992</v>
      </c>
      <c r="I57" s="26">
        <f t="shared" ref="I57:I88" si="17">C57*80%</f>
        <v>55.2</v>
      </c>
      <c r="J57" s="26">
        <f t="shared" si="6"/>
        <v>8.8320000000000007</v>
      </c>
      <c r="K57" s="47">
        <f t="shared" si="7"/>
        <v>64.032000000000011</v>
      </c>
      <c r="L57" s="27">
        <f t="shared" ref="L57:L88" si="18">C57*70%</f>
        <v>48.3</v>
      </c>
      <c r="M57" s="27">
        <f t="shared" si="9"/>
        <v>7.7279999999999998</v>
      </c>
      <c r="N57" s="53">
        <f t="shared" si="10"/>
        <v>56.027999999999999</v>
      </c>
      <c r="O57" s="54">
        <f t="shared" si="11"/>
        <v>34.5</v>
      </c>
      <c r="P57" s="54">
        <f t="shared" si="12"/>
        <v>5.5200000000000005</v>
      </c>
      <c r="Q57" s="56">
        <f t="shared" si="13"/>
        <v>40.020000000000003</v>
      </c>
    </row>
    <row r="58" spans="1:17" ht="18.600000000000001" customHeight="1" x14ac:dyDescent="0.35">
      <c r="A58" s="58" t="s">
        <v>261</v>
      </c>
      <c r="B58" s="20" t="s">
        <v>61</v>
      </c>
      <c r="C58" s="23">
        <v>129</v>
      </c>
      <c r="D58" s="24">
        <f t="shared" si="0"/>
        <v>20.64</v>
      </c>
      <c r="E58" s="44">
        <f t="shared" si="1"/>
        <v>149.63999999999999</v>
      </c>
      <c r="F58" s="25">
        <f t="shared" si="16"/>
        <v>109.64999999999999</v>
      </c>
      <c r="G58" s="25">
        <f t="shared" si="3"/>
        <v>17.544</v>
      </c>
      <c r="H58" s="46">
        <f t="shared" si="4"/>
        <v>127.19399999999999</v>
      </c>
      <c r="I58" s="26">
        <f t="shared" si="17"/>
        <v>103.2</v>
      </c>
      <c r="J58" s="26">
        <f t="shared" si="6"/>
        <v>16.512</v>
      </c>
      <c r="K58" s="47">
        <f t="shared" si="7"/>
        <v>119.712</v>
      </c>
      <c r="L58" s="27">
        <f t="shared" si="18"/>
        <v>90.3</v>
      </c>
      <c r="M58" s="27">
        <f t="shared" si="9"/>
        <v>14.448</v>
      </c>
      <c r="N58" s="53">
        <f t="shared" si="10"/>
        <v>104.74799999999999</v>
      </c>
      <c r="O58" s="54">
        <f t="shared" si="11"/>
        <v>64.5</v>
      </c>
      <c r="P58" s="54">
        <f t="shared" si="12"/>
        <v>10.32</v>
      </c>
      <c r="Q58" s="56">
        <f t="shared" si="13"/>
        <v>74.819999999999993</v>
      </c>
    </row>
    <row r="59" spans="1:17" ht="18.600000000000001" customHeight="1" x14ac:dyDescent="0.35">
      <c r="A59" s="58" t="s">
        <v>261</v>
      </c>
      <c r="B59" s="20" t="s">
        <v>62</v>
      </c>
      <c r="C59" s="23">
        <v>129</v>
      </c>
      <c r="D59" s="24">
        <f t="shared" si="0"/>
        <v>20.64</v>
      </c>
      <c r="E59" s="44">
        <f t="shared" si="1"/>
        <v>149.63999999999999</v>
      </c>
      <c r="F59" s="25">
        <f t="shared" si="16"/>
        <v>109.64999999999999</v>
      </c>
      <c r="G59" s="25">
        <f t="shared" si="3"/>
        <v>17.544</v>
      </c>
      <c r="H59" s="46">
        <f t="shared" si="4"/>
        <v>127.19399999999999</v>
      </c>
      <c r="I59" s="26">
        <f t="shared" si="17"/>
        <v>103.2</v>
      </c>
      <c r="J59" s="26">
        <f t="shared" si="6"/>
        <v>16.512</v>
      </c>
      <c r="K59" s="47">
        <f t="shared" si="7"/>
        <v>119.712</v>
      </c>
      <c r="L59" s="27">
        <f t="shared" si="18"/>
        <v>90.3</v>
      </c>
      <c r="M59" s="27">
        <f t="shared" si="9"/>
        <v>14.448</v>
      </c>
      <c r="N59" s="53">
        <f t="shared" si="10"/>
        <v>104.74799999999999</v>
      </c>
      <c r="O59" s="54">
        <f t="shared" si="11"/>
        <v>64.5</v>
      </c>
      <c r="P59" s="54">
        <f t="shared" si="12"/>
        <v>10.32</v>
      </c>
      <c r="Q59" s="56">
        <f t="shared" si="13"/>
        <v>74.819999999999993</v>
      </c>
    </row>
    <row r="60" spans="1:17" ht="18.600000000000001" customHeight="1" x14ac:dyDescent="0.35">
      <c r="A60" s="58" t="s">
        <v>261</v>
      </c>
      <c r="B60" s="20" t="s">
        <v>63</v>
      </c>
      <c r="C60" s="23">
        <v>190</v>
      </c>
      <c r="D60" s="24">
        <f t="shared" si="0"/>
        <v>30.400000000000002</v>
      </c>
      <c r="E60" s="44">
        <f t="shared" si="1"/>
        <v>220.4</v>
      </c>
      <c r="F60" s="25">
        <f t="shared" si="16"/>
        <v>161.5</v>
      </c>
      <c r="G60" s="25">
        <f t="shared" si="3"/>
        <v>25.84</v>
      </c>
      <c r="H60" s="46">
        <f t="shared" si="4"/>
        <v>187.34</v>
      </c>
      <c r="I60" s="26">
        <f t="shared" si="17"/>
        <v>152</v>
      </c>
      <c r="J60" s="26">
        <f t="shared" si="6"/>
        <v>24.32</v>
      </c>
      <c r="K60" s="47">
        <f t="shared" si="7"/>
        <v>176.32</v>
      </c>
      <c r="L60" s="27">
        <f t="shared" si="18"/>
        <v>133</v>
      </c>
      <c r="M60" s="27">
        <f t="shared" si="9"/>
        <v>21.28</v>
      </c>
      <c r="N60" s="53">
        <f t="shared" si="10"/>
        <v>154.28</v>
      </c>
      <c r="O60" s="54">
        <f t="shared" si="11"/>
        <v>95</v>
      </c>
      <c r="P60" s="54">
        <f t="shared" si="12"/>
        <v>15.200000000000001</v>
      </c>
      <c r="Q60" s="56">
        <f t="shared" si="13"/>
        <v>110.2</v>
      </c>
    </row>
    <row r="61" spans="1:17" ht="18.600000000000001" customHeight="1" x14ac:dyDescent="0.35">
      <c r="A61" s="58" t="s">
        <v>261</v>
      </c>
      <c r="B61" s="20" t="s">
        <v>64</v>
      </c>
      <c r="C61" s="23">
        <v>52</v>
      </c>
      <c r="D61" s="24">
        <f t="shared" si="0"/>
        <v>8.32</v>
      </c>
      <c r="E61" s="44">
        <f t="shared" si="1"/>
        <v>60.32</v>
      </c>
      <c r="F61" s="25">
        <f t="shared" si="16"/>
        <v>44.199999999999996</v>
      </c>
      <c r="G61" s="25">
        <f t="shared" si="3"/>
        <v>7.0719999999999992</v>
      </c>
      <c r="H61" s="46">
        <f t="shared" si="4"/>
        <v>51.271999999999991</v>
      </c>
      <c r="I61" s="26">
        <f t="shared" si="17"/>
        <v>41.6</v>
      </c>
      <c r="J61" s="26">
        <f t="shared" si="6"/>
        <v>6.6560000000000006</v>
      </c>
      <c r="K61" s="47">
        <f t="shared" si="7"/>
        <v>48.256</v>
      </c>
      <c r="L61" s="27">
        <f t="shared" si="18"/>
        <v>36.4</v>
      </c>
      <c r="M61" s="27">
        <f t="shared" si="9"/>
        <v>5.8239999999999998</v>
      </c>
      <c r="N61" s="53">
        <f t="shared" si="10"/>
        <v>42.223999999999997</v>
      </c>
      <c r="O61" s="54">
        <f t="shared" si="11"/>
        <v>26</v>
      </c>
      <c r="P61" s="54">
        <f t="shared" si="12"/>
        <v>4.16</v>
      </c>
      <c r="Q61" s="56">
        <f t="shared" si="13"/>
        <v>30.16</v>
      </c>
    </row>
    <row r="62" spans="1:17" ht="18.600000000000001" customHeight="1" x14ac:dyDescent="0.35">
      <c r="A62" s="58" t="s">
        <v>261</v>
      </c>
      <c r="B62" s="20" t="s">
        <v>65</v>
      </c>
      <c r="C62" s="23">
        <v>52</v>
      </c>
      <c r="D62" s="24">
        <f t="shared" si="0"/>
        <v>8.32</v>
      </c>
      <c r="E62" s="44">
        <f t="shared" si="1"/>
        <v>60.32</v>
      </c>
      <c r="F62" s="25">
        <f t="shared" si="16"/>
        <v>44.199999999999996</v>
      </c>
      <c r="G62" s="25">
        <f t="shared" si="3"/>
        <v>7.0719999999999992</v>
      </c>
      <c r="H62" s="46">
        <f t="shared" si="4"/>
        <v>51.271999999999991</v>
      </c>
      <c r="I62" s="26">
        <f t="shared" si="17"/>
        <v>41.6</v>
      </c>
      <c r="J62" s="26">
        <f t="shared" si="6"/>
        <v>6.6560000000000006</v>
      </c>
      <c r="K62" s="47">
        <f t="shared" si="7"/>
        <v>48.256</v>
      </c>
      <c r="L62" s="27">
        <f t="shared" si="18"/>
        <v>36.4</v>
      </c>
      <c r="M62" s="27">
        <f t="shared" si="9"/>
        <v>5.8239999999999998</v>
      </c>
      <c r="N62" s="53">
        <f t="shared" si="10"/>
        <v>42.223999999999997</v>
      </c>
      <c r="O62" s="54">
        <f t="shared" si="11"/>
        <v>26</v>
      </c>
      <c r="P62" s="54">
        <f t="shared" si="12"/>
        <v>4.16</v>
      </c>
      <c r="Q62" s="56">
        <f t="shared" si="13"/>
        <v>30.16</v>
      </c>
    </row>
    <row r="63" spans="1:17" ht="18.600000000000001" customHeight="1" x14ac:dyDescent="0.35">
      <c r="A63" s="58" t="s">
        <v>263</v>
      </c>
      <c r="B63" s="20" t="s">
        <v>66</v>
      </c>
      <c r="C63" s="23">
        <v>478.5</v>
      </c>
      <c r="D63" s="24">
        <f t="shared" si="0"/>
        <v>76.56</v>
      </c>
      <c r="E63" s="44">
        <f t="shared" si="1"/>
        <v>555.05999999999995</v>
      </c>
      <c r="F63" s="25">
        <f t="shared" si="16"/>
        <v>406.72499999999997</v>
      </c>
      <c r="G63" s="25">
        <f t="shared" si="3"/>
        <v>65.075999999999993</v>
      </c>
      <c r="H63" s="46">
        <f t="shared" si="4"/>
        <v>471.80099999999993</v>
      </c>
      <c r="I63" s="26">
        <f t="shared" si="17"/>
        <v>382.8</v>
      </c>
      <c r="J63" s="26">
        <f t="shared" si="6"/>
        <v>61.248000000000005</v>
      </c>
      <c r="K63" s="47">
        <f t="shared" si="7"/>
        <v>444.048</v>
      </c>
      <c r="L63" s="27">
        <f t="shared" si="18"/>
        <v>334.95</v>
      </c>
      <c r="M63" s="27">
        <f t="shared" si="9"/>
        <v>53.591999999999999</v>
      </c>
      <c r="N63" s="53">
        <f t="shared" si="10"/>
        <v>388.54199999999997</v>
      </c>
      <c r="O63" s="54">
        <f t="shared" si="11"/>
        <v>239.25</v>
      </c>
      <c r="P63" s="54">
        <f t="shared" si="12"/>
        <v>38.28</v>
      </c>
      <c r="Q63" s="56">
        <f t="shared" si="13"/>
        <v>277.52999999999997</v>
      </c>
    </row>
    <row r="64" spans="1:17" ht="18.600000000000001" customHeight="1" x14ac:dyDescent="0.35">
      <c r="A64" s="58" t="s">
        <v>263</v>
      </c>
      <c r="B64" s="20" t="s">
        <v>67</v>
      </c>
      <c r="C64" s="23">
        <v>681</v>
      </c>
      <c r="D64" s="24">
        <f t="shared" si="0"/>
        <v>108.96000000000001</v>
      </c>
      <c r="E64" s="44">
        <f t="shared" si="1"/>
        <v>789.96</v>
      </c>
      <c r="F64" s="25">
        <f t="shared" si="16"/>
        <v>578.85</v>
      </c>
      <c r="G64" s="25">
        <f t="shared" si="3"/>
        <v>92.616</v>
      </c>
      <c r="H64" s="46">
        <f t="shared" si="4"/>
        <v>671.46600000000001</v>
      </c>
      <c r="I64" s="26">
        <f t="shared" si="17"/>
        <v>544.80000000000007</v>
      </c>
      <c r="J64" s="26">
        <f t="shared" si="6"/>
        <v>87.168000000000006</v>
      </c>
      <c r="K64" s="47">
        <f t="shared" si="7"/>
        <v>631.96800000000007</v>
      </c>
      <c r="L64" s="27">
        <f t="shared" si="18"/>
        <v>476.7</v>
      </c>
      <c r="M64" s="27">
        <f t="shared" si="9"/>
        <v>76.272000000000006</v>
      </c>
      <c r="N64" s="53">
        <f t="shared" si="10"/>
        <v>552.97199999999998</v>
      </c>
      <c r="O64" s="54">
        <f t="shared" si="11"/>
        <v>340.5</v>
      </c>
      <c r="P64" s="54">
        <f t="shared" si="12"/>
        <v>54.480000000000004</v>
      </c>
      <c r="Q64" s="56">
        <f t="shared" si="13"/>
        <v>394.98</v>
      </c>
    </row>
    <row r="65" spans="1:17" ht="18.600000000000001" customHeight="1" x14ac:dyDescent="0.35">
      <c r="A65" s="58" t="s">
        <v>263</v>
      </c>
      <c r="B65" s="20" t="s">
        <v>68</v>
      </c>
      <c r="C65" s="23">
        <v>474</v>
      </c>
      <c r="D65" s="24">
        <f t="shared" si="0"/>
        <v>75.84</v>
      </c>
      <c r="E65" s="44">
        <f t="shared" si="1"/>
        <v>549.84</v>
      </c>
      <c r="F65" s="25">
        <f t="shared" si="16"/>
        <v>402.9</v>
      </c>
      <c r="G65" s="25">
        <f t="shared" si="3"/>
        <v>64.463999999999999</v>
      </c>
      <c r="H65" s="46">
        <f t="shared" si="4"/>
        <v>467.36399999999998</v>
      </c>
      <c r="I65" s="26">
        <f t="shared" si="17"/>
        <v>379.20000000000005</v>
      </c>
      <c r="J65" s="26">
        <f t="shared" si="6"/>
        <v>60.672000000000011</v>
      </c>
      <c r="K65" s="47">
        <f t="shared" si="7"/>
        <v>439.87200000000007</v>
      </c>
      <c r="L65" s="27">
        <f t="shared" si="18"/>
        <v>331.79999999999995</v>
      </c>
      <c r="M65" s="27">
        <f t="shared" si="9"/>
        <v>53.087999999999994</v>
      </c>
      <c r="N65" s="53">
        <f t="shared" si="10"/>
        <v>384.88799999999992</v>
      </c>
      <c r="O65" s="54">
        <f t="shared" si="11"/>
        <v>237</v>
      </c>
      <c r="P65" s="54">
        <f t="shared" si="12"/>
        <v>37.92</v>
      </c>
      <c r="Q65" s="56">
        <f t="shared" si="13"/>
        <v>274.92</v>
      </c>
    </row>
    <row r="66" spans="1:17" ht="72" x14ac:dyDescent="0.35">
      <c r="A66" s="58" t="s">
        <v>263</v>
      </c>
      <c r="B66" s="20" t="s">
        <v>69</v>
      </c>
      <c r="C66" s="23">
        <v>884</v>
      </c>
      <c r="D66" s="24">
        <f t="shared" si="0"/>
        <v>141.44</v>
      </c>
      <c r="E66" s="44">
        <f t="shared" si="1"/>
        <v>1025.44</v>
      </c>
      <c r="F66" s="25">
        <f t="shared" si="16"/>
        <v>751.4</v>
      </c>
      <c r="G66" s="25">
        <f t="shared" si="3"/>
        <v>120.224</v>
      </c>
      <c r="H66" s="46">
        <f t="shared" si="4"/>
        <v>871.62400000000002</v>
      </c>
      <c r="I66" s="26">
        <f t="shared" si="17"/>
        <v>707.2</v>
      </c>
      <c r="J66" s="26">
        <f t="shared" si="6"/>
        <v>113.15200000000002</v>
      </c>
      <c r="K66" s="47">
        <f t="shared" si="7"/>
        <v>820.35200000000009</v>
      </c>
      <c r="L66" s="27">
        <f t="shared" si="18"/>
        <v>618.79999999999995</v>
      </c>
      <c r="M66" s="27">
        <f t="shared" si="9"/>
        <v>99.007999999999996</v>
      </c>
      <c r="N66" s="53">
        <f t="shared" si="10"/>
        <v>717.80799999999999</v>
      </c>
      <c r="O66" s="54">
        <f t="shared" si="11"/>
        <v>442</v>
      </c>
      <c r="P66" s="54">
        <f t="shared" si="12"/>
        <v>70.72</v>
      </c>
      <c r="Q66" s="56">
        <f t="shared" si="13"/>
        <v>512.72</v>
      </c>
    </row>
    <row r="67" spans="1:17" ht="18.600000000000001" customHeight="1" x14ac:dyDescent="0.35">
      <c r="A67" s="58" t="s">
        <v>263</v>
      </c>
      <c r="B67" s="20" t="s">
        <v>70</v>
      </c>
      <c r="C67" s="23">
        <v>409.5</v>
      </c>
      <c r="D67" s="24">
        <f t="shared" si="0"/>
        <v>65.52</v>
      </c>
      <c r="E67" s="44">
        <f t="shared" si="1"/>
        <v>475.02</v>
      </c>
      <c r="F67" s="25">
        <f t="shared" si="16"/>
        <v>348.07499999999999</v>
      </c>
      <c r="G67" s="25">
        <f t="shared" si="3"/>
        <v>55.692</v>
      </c>
      <c r="H67" s="46">
        <f t="shared" si="4"/>
        <v>403.767</v>
      </c>
      <c r="I67" s="26">
        <f t="shared" si="17"/>
        <v>327.60000000000002</v>
      </c>
      <c r="J67" s="26">
        <f t="shared" si="6"/>
        <v>52.416000000000004</v>
      </c>
      <c r="K67" s="47">
        <f t="shared" si="7"/>
        <v>380.01600000000002</v>
      </c>
      <c r="L67" s="27">
        <f t="shared" si="18"/>
        <v>286.64999999999998</v>
      </c>
      <c r="M67" s="27">
        <f t="shared" si="9"/>
        <v>45.863999999999997</v>
      </c>
      <c r="N67" s="53">
        <f t="shared" si="10"/>
        <v>332.51399999999995</v>
      </c>
      <c r="O67" s="54">
        <f t="shared" si="11"/>
        <v>204.75</v>
      </c>
      <c r="P67" s="54">
        <f t="shared" si="12"/>
        <v>32.76</v>
      </c>
      <c r="Q67" s="56">
        <f t="shared" si="13"/>
        <v>237.51</v>
      </c>
    </row>
    <row r="68" spans="1:17" ht="18.600000000000001" customHeight="1" x14ac:dyDescent="0.35">
      <c r="A68" s="58" t="s">
        <v>263</v>
      </c>
      <c r="B68" s="20" t="s">
        <v>71</v>
      </c>
      <c r="C68" s="23">
        <v>478.5</v>
      </c>
      <c r="D68" s="24">
        <f t="shared" si="0"/>
        <v>76.56</v>
      </c>
      <c r="E68" s="44">
        <f t="shared" si="1"/>
        <v>555.05999999999995</v>
      </c>
      <c r="F68" s="25">
        <f t="shared" si="16"/>
        <v>406.72499999999997</v>
      </c>
      <c r="G68" s="25">
        <f t="shared" si="3"/>
        <v>65.075999999999993</v>
      </c>
      <c r="H68" s="46">
        <f t="shared" si="4"/>
        <v>471.80099999999993</v>
      </c>
      <c r="I68" s="26">
        <f t="shared" si="17"/>
        <v>382.8</v>
      </c>
      <c r="J68" s="26">
        <f t="shared" si="6"/>
        <v>61.248000000000005</v>
      </c>
      <c r="K68" s="47">
        <f t="shared" si="7"/>
        <v>444.048</v>
      </c>
      <c r="L68" s="27">
        <f t="shared" si="18"/>
        <v>334.95</v>
      </c>
      <c r="M68" s="27">
        <f t="shared" si="9"/>
        <v>53.591999999999999</v>
      </c>
      <c r="N68" s="53">
        <f t="shared" si="10"/>
        <v>388.54199999999997</v>
      </c>
      <c r="O68" s="54">
        <f t="shared" si="11"/>
        <v>239.25</v>
      </c>
      <c r="P68" s="54">
        <f t="shared" si="12"/>
        <v>38.28</v>
      </c>
      <c r="Q68" s="56">
        <f t="shared" si="13"/>
        <v>277.52999999999997</v>
      </c>
    </row>
    <row r="69" spans="1:17" ht="18.600000000000001" customHeight="1" x14ac:dyDescent="0.35">
      <c r="A69" s="58" t="s">
        <v>263</v>
      </c>
      <c r="B69" s="20" t="s">
        <v>72</v>
      </c>
      <c r="C69" s="23">
        <v>478.5</v>
      </c>
      <c r="D69" s="24">
        <f t="shared" si="0"/>
        <v>76.56</v>
      </c>
      <c r="E69" s="44">
        <f t="shared" si="1"/>
        <v>555.05999999999995</v>
      </c>
      <c r="F69" s="25">
        <f t="shared" si="16"/>
        <v>406.72499999999997</v>
      </c>
      <c r="G69" s="25">
        <f t="shared" si="3"/>
        <v>65.075999999999993</v>
      </c>
      <c r="H69" s="46">
        <f t="shared" si="4"/>
        <v>471.80099999999993</v>
      </c>
      <c r="I69" s="26">
        <f t="shared" si="17"/>
        <v>382.8</v>
      </c>
      <c r="J69" s="26">
        <f t="shared" si="6"/>
        <v>61.248000000000005</v>
      </c>
      <c r="K69" s="47">
        <f t="shared" si="7"/>
        <v>444.048</v>
      </c>
      <c r="L69" s="27">
        <f t="shared" si="18"/>
        <v>334.95</v>
      </c>
      <c r="M69" s="27">
        <f t="shared" si="9"/>
        <v>53.591999999999999</v>
      </c>
      <c r="N69" s="53">
        <f t="shared" si="10"/>
        <v>388.54199999999997</v>
      </c>
      <c r="O69" s="54">
        <f t="shared" si="11"/>
        <v>239.25</v>
      </c>
      <c r="P69" s="54">
        <f t="shared" si="12"/>
        <v>38.28</v>
      </c>
      <c r="Q69" s="56">
        <f t="shared" si="13"/>
        <v>277.52999999999997</v>
      </c>
    </row>
    <row r="70" spans="1:17" ht="18.600000000000001" customHeight="1" x14ac:dyDescent="0.35">
      <c r="A70" s="58" t="s">
        <v>263</v>
      </c>
      <c r="B70" s="20" t="s">
        <v>73</v>
      </c>
      <c r="C70" s="23">
        <v>685</v>
      </c>
      <c r="D70" s="24">
        <f t="shared" si="0"/>
        <v>109.60000000000001</v>
      </c>
      <c r="E70" s="44">
        <f t="shared" si="1"/>
        <v>794.6</v>
      </c>
      <c r="F70" s="25">
        <f t="shared" si="16"/>
        <v>582.25</v>
      </c>
      <c r="G70" s="25">
        <f t="shared" si="3"/>
        <v>93.16</v>
      </c>
      <c r="H70" s="46">
        <f t="shared" si="4"/>
        <v>675.41</v>
      </c>
      <c r="I70" s="26">
        <f t="shared" si="17"/>
        <v>548</v>
      </c>
      <c r="J70" s="26">
        <f t="shared" si="6"/>
        <v>87.68</v>
      </c>
      <c r="K70" s="47">
        <f t="shared" si="7"/>
        <v>635.68000000000006</v>
      </c>
      <c r="L70" s="27">
        <f t="shared" si="18"/>
        <v>479.49999999999994</v>
      </c>
      <c r="M70" s="27">
        <f t="shared" si="9"/>
        <v>76.72</v>
      </c>
      <c r="N70" s="53">
        <f t="shared" si="10"/>
        <v>556.21999999999991</v>
      </c>
      <c r="O70" s="54">
        <f t="shared" si="11"/>
        <v>342.5</v>
      </c>
      <c r="P70" s="54">
        <f t="shared" si="12"/>
        <v>54.800000000000004</v>
      </c>
      <c r="Q70" s="56">
        <f t="shared" si="13"/>
        <v>397.3</v>
      </c>
    </row>
    <row r="71" spans="1:17" ht="18.600000000000001" customHeight="1" x14ac:dyDescent="0.35">
      <c r="A71" s="58" t="s">
        <v>263</v>
      </c>
      <c r="B71" s="20" t="s">
        <v>74</v>
      </c>
      <c r="C71" s="23">
        <v>478.5</v>
      </c>
      <c r="D71" s="24">
        <f t="shared" si="0"/>
        <v>76.56</v>
      </c>
      <c r="E71" s="44">
        <f t="shared" si="1"/>
        <v>555.05999999999995</v>
      </c>
      <c r="F71" s="25">
        <f t="shared" ref="F71:F102" si="19">C71*85%</f>
        <v>406.72499999999997</v>
      </c>
      <c r="G71" s="25">
        <f t="shared" si="3"/>
        <v>65.075999999999993</v>
      </c>
      <c r="H71" s="46">
        <f t="shared" si="4"/>
        <v>471.80099999999993</v>
      </c>
      <c r="I71" s="26">
        <f t="shared" si="17"/>
        <v>382.8</v>
      </c>
      <c r="J71" s="26">
        <f t="shared" si="6"/>
        <v>61.248000000000005</v>
      </c>
      <c r="K71" s="47">
        <f t="shared" si="7"/>
        <v>444.048</v>
      </c>
      <c r="L71" s="27">
        <f t="shared" si="18"/>
        <v>334.95</v>
      </c>
      <c r="M71" s="27">
        <f t="shared" si="9"/>
        <v>53.591999999999999</v>
      </c>
      <c r="N71" s="53">
        <f t="shared" si="10"/>
        <v>388.54199999999997</v>
      </c>
      <c r="O71" s="54">
        <f t="shared" si="11"/>
        <v>239.25</v>
      </c>
      <c r="P71" s="54">
        <f t="shared" si="12"/>
        <v>38.28</v>
      </c>
      <c r="Q71" s="56">
        <f t="shared" si="13"/>
        <v>277.52999999999997</v>
      </c>
    </row>
    <row r="72" spans="1:17" ht="18.600000000000001" customHeight="1" x14ac:dyDescent="0.35">
      <c r="A72" s="58" t="s">
        <v>263</v>
      </c>
      <c r="B72" s="20" t="s">
        <v>75</v>
      </c>
      <c r="C72" s="23">
        <v>685</v>
      </c>
      <c r="D72" s="24">
        <f t="shared" si="0"/>
        <v>109.60000000000001</v>
      </c>
      <c r="E72" s="44">
        <f t="shared" si="1"/>
        <v>794.6</v>
      </c>
      <c r="F72" s="25">
        <f t="shared" si="19"/>
        <v>582.25</v>
      </c>
      <c r="G72" s="25">
        <f t="shared" si="3"/>
        <v>93.16</v>
      </c>
      <c r="H72" s="46">
        <f t="shared" si="4"/>
        <v>675.41</v>
      </c>
      <c r="I72" s="26">
        <f t="shared" si="17"/>
        <v>548</v>
      </c>
      <c r="J72" s="26">
        <f t="shared" si="6"/>
        <v>87.68</v>
      </c>
      <c r="K72" s="47">
        <f t="shared" si="7"/>
        <v>635.68000000000006</v>
      </c>
      <c r="L72" s="27">
        <f t="shared" si="18"/>
        <v>479.49999999999994</v>
      </c>
      <c r="M72" s="27">
        <f t="shared" si="9"/>
        <v>76.72</v>
      </c>
      <c r="N72" s="53">
        <f t="shared" si="10"/>
        <v>556.21999999999991</v>
      </c>
      <c r="O72" s="54">
        <f t="shared" ref="O72:O135" si="20">C72/2</f>
        <v>342.5</v>
      </c>
      <c r="P72" s="54">
        <f t="shared" ref="P72:P135" si="21">O72*$D$5</f>
        <v>54.800000000000004</v>
      </c>
      <c r="Q72" s="56">
        <f t="shared" ref="Q72:Q135" si="22">O72+P72</f>
        <v>397.3</v>
      </c>
    </row>
    <row r="73" spans="1:17" ht="18.600000000000001" customHeight="1" x14ac:dyDescent="0.35">
      <c r="A73" s="58" t="s">
        <v>263</v>
      </c>
      <c r="B73" s="20" t="s">
        <v>76</v>
      </c>
      <c r="C73" s="23">
        <v>478.5</v>
      </c>
      <c r="D73" s="24">
        <f t="shared" si="0"/>
        <v>76.56</v>
      </c>
      <c r="E73" s="44">
        <f t="shared" si="1"/>
        <v>555.05999999999995</v>
      </c>
      <c r="F73" s="25">
        <f t="shared" si="19"/>
        <v>406.72499999999997</v>
      </c>
      <c r="G73" s="25">
        <f t="shared" si="3"/>
        <v>65.075999999999993</v>
      </c>
      <c r="H73" s="46">
        <f t="shared" si="4"/>
        <v>471.80099999999993</v>
      </c>
      <c r="I73" s="26">
        <f t="shared" si="17"/>
        <v>382.8</v>
      </c>
      <c r="J73" s="26">
        <f t="shared" si="6"/>
        <v>61.248000000000005</v>
      </c>
      <c r="K73" s="47">
        <f t="shared" si="7"/>
        <v>444.048</v>
      </c>
      <c r="L73" s="27">
        <f t="shared" si="18"/>
        <v>334.95</v>
      </c>
      <c r="M73" s="27">
        <f t="shared" si="9"/>
        <v>53.591999999999999</v>
      </c>
      <c r="N73" s="53">
        <f t="shared" si="10"/>
        <v>388.54199999999997</v>
      </c>
      <c r="O73" s="54">
        <f t="shared" si="20"/>
        <v>239.25</v>
      </c>
      <c r="P73" s="54">
        <f t="shared" si="21"/>
        <v>38.28</v>
      </c>
      <c r="Q73" s="56">
        <f t="shared" si="22"/>
        <v>277.52999999999997</v>
      </c>
    </row>
    <row r="74" spans="1:17" ht="18.600000000000001" customHeight="1" x14ac:dyDescent="0.35">
      <c r="A74" s="58" t="s">
        <v>263</v>
      </c>
      <c r="B74" s="20" t="s">
        <v>77</v>
      </c>
      <c r="C74" s="23">
        <v>681</v>
      </c>
      <c r="D74" s="24">
        <f t="shared" si="0"/>
        <v>108.96000000000001</v>
      </c>
      <c r="E74" s="44">
        <f t="shared" si="1"/>
        <v>789.96</v>
      </c>
      <c r="F74" s="25">
        <f t="shared" si="19"/>
        <v>578.85</v>
      </c>
      <c r="G74" s="25">
        <f t="shared" si="3"/>
        <v>92.616</v>
      </c>
      <c r="H74" s="46">
        <f t="shared" si="4"/>
        <v>671.46600000000001</v>
      </c>
      <c r="I74" s="26">
        <f t="shared" si="17"/>
        <v>544.80000000000007</v>
      </c>
      <c r="J74" s="26">
        <f t="shared" si="6"/>
        <v>87.168000000000006</v>
      </c>
      <c r="K74" s="47">
        <f t="shared" si="7"/>
        <v>631.96800000000007</v>
      </c>
      <c r="L74" s="27">
        <f t="shared" si="18"/>
        <v>476.7</v>
      </c>
      <c r="M74" s="27">
        <f t="shared" si="9"/>
        <v>76.272000000000006</v>
      </c>
      <c r="N74" s="53">
        <f t="shared" si="10"/>
        <v>552.97199999999998</v>
      </c>
      <c r="O74" s="54">
        <f t="shared" si="20"/>
        <v>340.5</v>
      </c>
      <c r="P74" s="54">
        <f t="shared" si="21"/>
        <v>54.480000000000004</v>
      </c>
      <c r="Q74" s="56">
        <f t="shared" si="22"/>
        <v>394.98</v>
      </c>
    </row>
    <row r="75" spans="1:17" ht="18.600000000000001" customHeight="1" x14ac:dyDescent="0.35">
      <c r="A75" s="58" t="s">
        <v>263</v>
      </c>
      <c r="B75" s="20" t="s">
        <v>78</v>
      </c>
      <c r="C75" s="23">
        <v>478.5</v>
      </c>
      <c r="D75" s="24">
        <f t="shared" si="0"/>
        <v>76.56</v>
      </c>
      <c r="E75" s="44">
        <f t="shared" si="1"/>
        <v>555.05999999999995</v>
      </c>
      <c r="F75" s="25">
        <f t="shared" si="19"/>
        <v>406.72499999999997</v>
      </c>
      <c r="G75" s="25">
        <f t="shared" si="3"/>
        <v>65.075999999999993</v>
      </c>
      <c r="H75" s="46">
        <f t="shared" si="4"/>
        <v>471.80099999999993</v>
      </c>
      <c r="I75" s="26">
        <f t="shared" si="17"/>
        <v>382.8</v>
      </c>
      <c r="J75" s="26">
        <f t="shared" si="6"/>
        <v>61.248000000000005</v>
      </c>
      <c r="K75" s="47">
        <f t="shared" si="7"/>
        <v>444.048</v>
      </c>
      <c r="L75" s="27">
        <f t="shared" si="18"/>
        <v>334.95</v>
      </c>
      <c r="M75" s="27">
        <f t="shared" si="9"/>
        <v>53.591999999999999</v>
      </c>
      <c r="N75" s="53">
        <f t="shared" si="10"/>
        <v>388.54199999999997</v>
      </c>
      <c r="O75" s="54">
        <f t="shared" si="20"/>
        <v>239.25</v>
      </c>
      <c r="P75" s="54">
        <f t="shared" si="21"/>
        <v>38.28</v>
      </c>
      <c r="Q75" s="56">
        <f t="shared" si="22"/>
        <v>277.52999999999997</v>
      </c>
    </row>
    <row r="76" spans="1:17" ht="18.600000000000001" customHeight="1" x14ac:dyDescent="0.35">
      <c r="A76" s="58" t="s">
        <v>263</v>
      </c>
      <c r="B76" s="20" t="s">
        <v>79</v>
      </c>
      <c r="C76" s="23">
        <v>685</v>
      </c>
      <c r="D76" s="24">
        <f t="shared" si="0"/>
        <v>109.60000000000001</v>
      </c>
      <c r="E76" s="44">
        <f t="shared" si="1"/>
        <v>794.6</v>
      </c>
      <c r="F76" s="25">
        <f t="shared" si="19"/>
        <v>582.25</v>
      </c>
      <c r="G76" s="25">
        <f t="shared" si="3"/>
        <v>93.16</v>
      </c>
      <c r="H76" s="46">
        <f t="shared" si="4"/>
        <v>675.41</v>
      </c>
      <c r="I76" s="26">
        <f t="shared" si="17"/>
        <v>548</v>
      </c>
      <c r="J76" s="26">
        <f t="shared" si="6"/>
        <v>87.68</v>
      </c>
      <c r="K76" s="47">
        <f t="shared" si="7"/>
        <v>635.68000000000006</v>
      </c>
      <c r="L76" s="27">
        <f t="shared" si="18"/>
        <v>479.49999999999994</v>
      </c>
      <c r="M76" s="27">
        <f t="shared" si="9"/>
        <v>76.72</v>
      </c>
      <c r="N76" s="53">
        <f t="shared" si="10"/>
        <v>556.21999999999991</v>
      </c>
      <c r="O76" s="54">
        <f t="shared" si="20"/>
        <v>342.5</v>
      </c>
      <c r="P76" s="54">
        <f t="shared" si="21"/>
        <v>54.800000000000004</v>
      </c>
      <c r="Q76" s="56">
        <f t="shared" si="22"/>
        <v>397.3</v>
      </c>
    </row>
    <row r="77" spans="1:17" ht="18.600000000000001" customHeight="1" x14ac:dyDescent="0.35">
      <c r="A77" s="58" t="s">
        <v>263</v>
      </c>
      <c r="B77" s="20" t="s">
        <v>80</v>
      </c>
      <c r="C77" s="23">
        <v>478.5</v>
      </c>
      <c r="D77" s="24">
        <f t="shared" si="0"/>
        <v>76.56</v>
      </c>
      <c r="E77" s="44">
        <f t="shared" si="1"/>
        <v>555.05999999999995</v>
      </c>
      <c r="F77" s="25">
        <f t="shared" si="19"/>
        <v>406.72499999999997</v>
      </c>
      <c r="G77" s="25">
        <f t="shared" si="3"/>
        <v>65.075999999999993</v>
      </c>
      <c r="H77" s="46">
        <f t="shared" si="4"/>
        <v>471.80099999999993</v>
      </c>
      <c r="I77" s="26">
        <f t="shared" si="17"/>
        <v>382.8</v>
      </c>
      <c r="J77" s="26">
        <f t="shared" si="6"/>
        <v>61.248000000000005</v>
      </c>
      <c r="K77" s="47">
        <f t="shared" si="7"/>
        <v>444.048</v>
      </c>
      <c r="L77" s="27">
        <f t="shared" si="18"/>
        <v>334.95</v>
      </c>
      <c r="M77" s="27">
        <f t="shared" si="9"/>
        <v>53.591999999999999</v>
      </c>
      <c r="N77" s="53">
        <f t="shared" si="10"/>
        <v>388.54199999999997</v>
      </c>
      <c r="O77" s="54">
        <f t="shared" si="20"/>
        <v>239.25</v>
      </c>
      <c r="P77" s="54">
        <f t="shared" si="21"/>
        <v>38.28</v>
      </c>
      <c r="Q77" s="56">
        <f t="shared" si="22"/>
        <v>277.52999999999997</v>
      </c>
    </row>
    <row r="78" spans="1:17" ht="18.600000000000001" customHeight="1" x14ac:dyDescent="0.35">
      <c r="A78" s="58" t="s">
        <v>263</v>
      </c>
      <c r="B78" s="20" t="s">
        <v>81</v>
      </c>
      <c r="C78" s="23">
        <v>685</v>
      </c>
      <c r="D78" s="24">
        <f t="shared" si="0"/>
        <v>109.60000000000001</v>
      </c>
      <c r="E78" s="44">
        <f t="shared" si="1"/>
        <v>794.6</v>
      </c>
      <c r="F78" s="25">
        <f t="shared" si="19"/>
        <v>582.25</v>
      </c>
      <c r="G78" s="25">
        <f t="shared" si="3"/>
        <v>93.16</v>
      </c>
      <c r="H78" s="46">
        <f t="shared" si="4"/>
        <v>675.41</v>
      </c>
      <c r="I78" s="26">
        <f t="shared" si="17"/>
        <v>548</v>
      </c>
      <c r="J78" s="26">
        <f t="shared" si="6"/>
        <v>87.68</v>
      </c>
      <c r="K78" s="47">
        <f t="shared" si="7"/>
        <v>635.68000000000006</v>
      </c>
      <c r="L78" s="27">
        <f t="shared" si="18"/>
        <v>479.49999999999994</v>
      </c>
      <c r="M78" s="27">
        <f t="shared" si="9"/>
        <v>76.72</v>
      </c>
      <c r="N78" s="53">
        <f t="shared" si="10"/>
        <v>556.21999999999991</v>
      </c>
      <c r="O78" s="54">
        <f t="shared" si="20"/>
        <v>342.5</v>
      </c>
      <c r="P78" s="54">
        <f t="shared" si="21"/>
        <v>54.800000000000004</v>
      </c>
      <c r="Q78" s="56">
        <f t="shared" si="22"/>
        <v>397.3</v>
      </c>
    </row>
    <row r="79" spans="1:17" ht="18.600000000000001" customHeight="1" x14ac:dyDescent="0.35">
      <c r="A79" s="58" t="s">
        <v>263</v>
      </c>
      <c r="B79" s="20" t="s">
        <v>82</v>
      </c>
      <c r="C79" s="23">
        <v>1039</v>
      </c>
      <c r="D79" s="24">
        <f t="shared" si="0"/>
        <v>166.24</v>
      </c>
      <c r="E79" s="44">
        <f t="shared" si="1"/>
        <v>1205.24</v>
      </c>
      <c r="F79" s="25">
        <f t="shared" si="19"/>
        <v>883.15</v>
      </c>
      <c r="G79" s="25">
        <f t="shared" si="3"/>
        <v>141.304</v>
      </c>
      <c r="H79" s="46">
        <f t="shared" si="4"/>
        <v>1024.454</v>
      </c>
      <c r="I79" s="26">
        <f t="shared" si="17"/>
        <v>831.2</v>
      </c>
      <c r="J79" s="26">
        <f t="shared" si="6"/>
        <v>132.99200000000002</v>
      </c>
      <c r="K79" s="47">
        <f t="shared" si="7"/>
        <v>964.19200000000001</v>
      </c>
      <c r="L79" s="27">
        <f t="shared" si="18"/>
        <v>727.3</v>
      </c>
      <c r="M79" s="27">
        <f t="shared" si="9"/>
        <v>116.36799999999999</v>
      </c>
      <c r="N79" s="53">
        <f t="shared" si="10"/>
        <v>843.66799999999989</v>
      </c>
      <c r="O79" s="54">
        <f t="shared" si="20"/>
        <v>519.5</v>
      </c>
      <c r="P79" s="54">
        <f t="shared" si="21"/>
        <v>83.12</v>
      </c>
      <c r="Q79" s="56">
        <f t="shared" si="22"/>
        <v>602.62</v>
      </c>
    </row>
    <row r="80" spans="1:17" ht="18.600000000000001" customHeight="1" x14ac:dyDescent="0.35">
      <c r="A80" s="58" t="s">
        <v>263</v>
      </c>
      <c r="B80" s="20" t="s">
        <v>83</v>
      </c>
      <c r="C80" s="23">
        <v>1039</v>
      </c>
      <c r="D80" s="24">
        <f t="shared" si="0"/>
        <v>166.24</v>
      </c>
      <c r="E80" s="44">
        <f t="shared" si="1"/>
        <v>1205.24</v>
      </c>
      <c r="F80" s="25">
        <f t="shared" si="19"/>
        <v>883.15</v>
      </c>
      <c r="G80" s="25">
        <f t="shared" si="3"/>
        <v>141.304</v>
      </c>
      <c r="H80" s="46">
        <f t="shared" si="4"/>
        <v>1024.454</v>
      </c>
      <c r="I80" s="26">
        <f t="shared" si="17"/>
        <v>831.2</v>
      </c>
      <c r="J80" s="26">
        <f t="shared" si="6"/>
        <v>132.99200000000002</v>
      </c>
      <c r="K80" s="47">
        <f t="shared" si="7"/>
        <v>964.19200000000001</v>
      </c>
      <c r="L80" s="27">
        <f t="shared" si="18"/>
        <v>727.3</v>
      </c>
      <c r="M80" s="27">
        <f t="shared" si="9"/>
        <v>116.36799999999999</v>
      </c>
      <c r="N80" s="53">
        <f t="shared" si="10"/>
        <v>843.66799999999989</v>
      </c>
      <c r="O80" s="54">
        <f t="shared" si="20"/>
        <v>519.5</v>
      </c>
      <c r="P80" s="54">
        <f t="shared" si="21"/>
        <v>83.12</v>
      </c>
      <c r="Q80" s="56">
        <f t="shared" si="22"/>
        <v>602.62</v>
      </c>
    </row>
    <row r="81" spans="1:17" ht="18.600000000000001" customHeight="1" x14ac:dyDescent="0.35">
      <c r="A81" s="58" t="s">
        <v>263</v>
      </c>
      <c r="B81" s="20" t="s">
        <v>84</v>
      </c>
      <c r="C81" s="23">
        <v>422</v>
      </c>
      <c r="D81" s="24">
        <f t="shared" si="0"/>
        <v>67.52</v>
      </c>
      <c r="E81" s="44">
        <f t="shared" si="1"/>
        <v>489.52</v>
      </c>
      <c r="F81" s="25">
        <f t="shared" si="19"/>
        <v>358.7</v>
      </c>
      <c r="G81" s="25">
        <f t="shared" si="3"/>
        <v>57.391999999999996</v>
      </c>
      <c r="H81" s="46">
        <f t="shared" si="4"/>
        <v>416.09199999999998</v>
      </c>
      <c r="I81" s="26">
        <f t="shared" si="17"/>
        <v>337.6</v>
      </c>
      <c r="J81" s="26">
        <f t="shared" si="6"/>
        <v>54.016000000000005</v>
      </c>
      <c r="K81" s="47">
        <f t="shared" si="7"/>
        <v>391.61600000000004</v>
      </c>
      <c r="L81" s="27">
        <f t="shared" si="18"/>
        <v>295.39999999999998</v>
      </c>
      <c r="M81" s="27">
        <f t="shared" si="9"/>
        <v>47.263999999999996</v>
      </c>
      <c r="N81" s="53">
        <f t="shared" si="10"/>
        <v>342.66399999999999</v>
      </c>
      <c r="O81" s="54">
        <f t="shared" si="20"/>
        <v>211</v>
      </c>
      <c r="P81" s="54">
        <f t="shared" si="21"/>
        <v>33.76</v>
      </c>
      <c r="Q81" s="56">
        <f t="shared" si="22"/>
        <v>244.76</v>
      </c>
    </row>
    <row r="82" spans="1:17" ht="18.600000000000001" customHeight="1" x14ac:dyDescent="0.35">
      <c r="A82" s="58" t="s">
        <v>263</v>
      </c>
      <c r="B82" s="20" t="s">
        <v>85</v>
      </c>
      <c r="C82" s="23">
        <v>681</v>
      </c>
      <c r="D82" s="24">
        <f t="shared" si="0"/>
        <v>108.96000000000001</v>
      </c>
      <c r="E82" s="44">
        <f t="shared" si="1"/>
        <v>789.96</v>
      </c>
      <c r="F82" s="25">
        <f t="shared" si="19"/>
        <v>578.85</v>
      </c>
      <c r="G82" s="25">
        <f t="shared" si="3"/>
        <v>92.616</v>
      </c>
      <c r="H82" s="46">
        <f t="shared" si="4"/>
        <v>671.46600000000001</v>
      </c>
      <c r="I82" s="26">
        <f t="shared" si="17"/>
        <v>544.80000000000007</v>
      </c>
      <c r="J82" s="26">
        <f t="shared" si="6"/>
        <v>87.168000000000006</v>
      </c>
      <c r="K82" s="47">
        <f t="shared" si="7"/>
        <v>631.96800000000007</v>
      </c>
      <c r="L82" s="27">
        <f t="shared" si="18"/>
        <v>476.7</v>
      </c>
      <c r="M82" s="27">
        <f t="shared" si="9"/>
        <v>76.272000000000006</v>
      </c>
      <c r="N82" s="53">
        <f t="shared" si="10"/>
        <v>552.97199999999998</v>
      </c>
      <c r="O82" s="54">
        <f t="shared" si="20"/>
        <v>340.5</v>
      </c>
      <c r="P82" s="54">
        <f t="shared" si="21"/>
        <v>54.480000000000004</v>
      </c>
      <c r="Q82" s="56">
        <f t="shared" si="22"/>
        <v>394.98</v>
      </c>
    </row>
    <row r="83" spans="1:17" ht="18.600000000000001" customHeight="1" x14ac:dyDescent="0.35">
      <c r="A83" s="58" t="s">
        <v>263</v>
      </c>
      <c r="B83" s="20" t="s">
        <v>86</v>
      </c>
      <c r="C83" s="23">
        <v>409.5</v>
      </c>
      <c r="D83" s="24">
        <f t="shared" si="0"/>
        <v>65.52</v>
      </c>
      <c r="E83" s="44">
        <f t="shared" si="1"/>
        <v>475.02</v>
      </c>
      <c r="F83" s="25">
        <f t="shared" si="19"/>
        <v>348.07499999999999</v>
      </c>
      <c r="G83" s="25">
        <f t="shared" si="3"/>
        <v>55.692</v>
      </c>
      <c r="H83" s="46">
        <f t="shared" si="4"/>
        <v>403.767</v>
      </c>
      <c r="I83" s="26">
        <f t="shared" si="17"/>
        <v>327.60000000000002</v>
      </c>
      <c r="J83" s="26">
        <f t="shared" si="6"/>
        <v>52.416000000000004</v>
      </c>
      <c r="K83" s="47">
        <f t="shared" si="7"/>
        <v>380.01600000000002</v>
      </c>
      <c r="L83" s="27">
        <f t="shared" si="18"/>
        <v>286.64999999999998</v>
      </c>
      <c r="M83" s="27">
        <f t="shared" si="9"/>
        <v>45.863999999999997</v>
      </c>
      <c r="N83" s="53">
        <f t="shared" si="10"/>
        <v>332.51399999999995</v>
      </c>
      <c r="O83" s="54">
        <f t="shared" si="20"/>
        <v>204.75</v>
      </c>
      <c r="P83" s="54">
        <f t="shared" si="21"/>
        <v>32.76</v>
      </c>
      <c r="Q83" s="56">
        <f t="shared" si="22"/>
        <v>237.51</v>
      </c>
    </row>
    <row r="84" spans="1:17" ht="18.600000000000001" customHeight="1" x14ac:dyDescent="0.35">
      <c r="A84" s="58" t="s">
        <v>263</v>
      </c>
      <c r="B84" s="20" t="s">
        <v>87</v>
      </c>
      <c r="C84" s="23">
        <v>478.5</v>
      </c>
      <c r="D84" s="24">
        <f t="shared" si="0"/>
        <v>76.56</v>
      </c>
      <c r="E84" s="44">
        <f t="shared" si="1"/>
        <v>555.05999999999995</v>
      </c>
      <c r="F84" s="25">
        <f t="shared" si="19"/>
        <v>406.72499999999997</v>
      </c>
      <c r="G84" s="25">
        <f t="shared" si="3"/>
        <v>65.075999999999993</v>
      </c>
      <c r="H84" s="46">
        <f t="shared" si="4"/>
        <v>471.80099999999993</v>
      </c>
      <c r="I84" s="26">
        <f t="shared" si="17"/>
        <v>382.8</v>
      </c>
      <c r="J84" s="26">
        <f t="shared" si="6"/>
        <v>61.248000000000005</v>
      </c>
      <c r="K84" s="47">
        <f t="shared" si="7"/>
        <v>444.048</v>
      </c>
      <c r="L84" s="27">
        <f t="shared" si="18"/>
        <v>334.95</v>
      </c>
      <c r="M84" s="27">
        <f t="shared" si="9"/>
        <v>53.591999999999999</v>
      </c>
      <c r="N84" s="53">
        <f t="shared" si="10"/>
        <v>388.54199999999997</v>
      </c>
      <c r="O84" s="54">
        <f t="shared" si="20"/>
        <v>239.25</v>
      </c>
      <c r="P84" s="54">
        <f t="shared" si="21"/>
        <v>38.28</v>
      </c>
      <c r="Q84" s="56">
        <f t="shared" si="22"/>
        <v>277.52999999999997</v>
      </c>
    </row>
    <row r="85" spans="1:17" ht="18.600000000000001" customHeight="1" x14ac:dyDescent="0.35">
      <c r="A85" s="58" t="s">
        <v>263</v>
      </c>
      <c r="B85" s="20" t="s">
        <v>88</v>
      </c>
      <c r="C85" s="23">
        <v>681</v>
      </c>
      <c r="D85" s="24">
        <f t="shared" si="0"/>
        <v>108.96000000000001</v>
      </c>
      <c r="E85" s="44">
        <f t="shared" si="1"/>
        <v>789.96</v>
      </c>
      <c r="F85" s="25">
        <f t="shared" si="19"/>
        <v>578.85</v>
      </c>
      <c r="G85" s="25">
        <f t="shared" si="3"/>
        <v>92.616</v>
      </c>
      <c r="H85" s="46">
        <f t="shared" si="4"/>
        <v>671.46600000000001</v>
      </c>
      <c r="I85" s="26">
        <f t="shared" si="17"/>
        <v>544.80000000000007</v>
      </c>
      <c r="J85" s="26">
        <f t="shared" si="6"/>
        <v>87.168000000000006</v>
      </c>
      <c r="K85" s="47">
        <f t="shared" si="7"/>
        <v>631.96800000000007</v>
      </c>
      <c r="L85" s="27">
        <f t="shared" si="18"/>
        <v>476.7</v>
      </c>
      <c r="M85" s="27">
        <f t="shared" si="9"/>
        <v>76.272000000000006</v>
      </c>
      <c r="N85" s="53">
        <f t="shared" si="10"/>
        <v>552.97199999999998</v>
      </c>
      <c r="O85" s="54">
        <f t="shared" si="20"/>
        <v>340.5</v>
      </c>
      <c r="P85" s="54">
        <f t="shared" si="21"/>
        <v>54.480000000000004</v>
      </c>
      <c r="Q85" s="56">
        <f t="shared" si="22"/>
        <v>394.98</v>
      </c>
    </row>
    <row r="86" spans="1:17" ht="18.600000000000001" customHeight="1" x14ac:dyDescent="0.35">
      <c r="A86" s="58" t="s">
        <v>262</v>
      </c>
      <c r="B86" s="20" t="s">
        <v>89</v>
      </c>
      <c r="C86" s="23">
        <v>388</v>
      </c>
      <c r="D86" s="24">
        <f t="shared" si="0"/>
        <v>62.08</v>
      </c>
      <c r="E86" s="44">
        <f t="shared" si="1"/>
        <v>450.08</v>
      </c>
      <c r="F86" s="25">
        <f t="shared" si="19"/>
        <v>329.8</v>
      </c>
      <c r="G86" s="25">
        <f t="shared" si="3"/>
        <v>52.768000000000001</v>
      </c>
      <c r="H86" s="46">
        <f t="shared" si="4"/>
        <v>382.56799999999998</v>
      </c>
      <c r="I86" s="26">
        <f t="shared" si="17"/>
        <v>310.40000000000003</v>
      </c>
      <c r="J86" s="26">
        <f t="shared" si="6"/>
        <v>49.664000000000009</v>
      </c>
      <c r="K86" s="47">
        <f t="shared" si="7"/>
        <v>360.06400000000002</v>
      </c>
      <c r="L86" s="27">
        <f t="shared" si="18"/>
        <v>271.59999999999997</v>
      </c>
      <c r="M86" s="27">
        <f t="shared" si="9"/>
        <v>43.455999999999996</v>
      </c>
      <c r="N86" s="53">
        <f t="shared" si="10"/>
        <v>315.05599999999998</v>
      </c>
      <c r="O86" s="54">
        <f t="shared" si="20"/>
        <v>194</v>
      </c>
      <c r="P86" s="54">
        <f t="shared" si="21"/>
        <v>31.04</v>
      </c>
      <c r="Q86" s="56">
        <f t="shared" si="22"/>
        <v>225.04</v>
      </c>
    </row>
    <row r="87" spans="1:17" ht="18.600000000000001" customHeight="1" x14ac:dyDescent="0.35">
      <c r="A87" s="58" t="s">
        <v>261</v>
      </c>
      <c r="B87" s="20" t="s">
        <v>90</v>
      </c>
      <c r="C87" s="23">
        <v>129</v>
      </c>
      <c r="D87" s="24">
        <f t="shared" si="0"/>
        <v>20.64</v>
      </c>
      <c r="E87" s="44">
        <f t="shared" si="1"/>
        <v>149.63999999999999</v>
      </c>
      <c r="F87" s="25">
        <f t="shared" si="19"/>
        <v>109.64999999999999</v>
      </c>
      <c r="G87" s="25">
        <f t="shared" si="3"/>
        <v>17.544</v>
      </c>
      <c r="H87" s="46">
        <f t="shared" si="4"/>
        <v>127.19399999999999</v>
      </c>
      <c r="I87" s="26">
        <f t="shared" si="17"/>
        <v>103.2</v>
      </c>
      <c r="J87" s="26">
        <f t="shared" si="6"/>
        <v>16.512</v>
      </c>
      <c r="K87" s="47">
        <f t="shared" si="7"/>
        <v>119.712</v>
      </c>
      <c r="L87" s="27">
        <f t="shared" si="18"/>
        <v>90.3</v>
      </c>
      <c r="M87" s="27">
        <f t="shared" si="9"/>
        <v>14.448</v>
      </c>
      <c r="N87" s="53">
        <f t="shared" si="10"/>
        <v>104.74799999999999</v>
      </c>
      <c r="O87" s="54">
        <f t="shared" si="20"/>
        <v>64.5</v>
      </c>
      <c r="P87" s="54">
        <f t="shared" si="21"/>
        <v>10.32</v>
      </c>
      <c r="Q87" s="56">
        <f t="shared" si="22"/>
        <v>74.819999999999993</v>
      </c>
    </row>
    <row r="88" spans="1:17" ht="18.600000000000001" customHeight="1" x14ac:dyDescent="0.35">
      <c r="A88" s="58" t="s">
        <v>261</v>
      </c>
      <c r="B88" s="20" t="s">
        <v>91</v>
      </c>
      <c r="C88" s="23">
        <v>95</v>
      </c>
      <c r="D88" s="24">
        <f t="shared" si="0"/>
        <v>15.200000000000001</v>
      </c>
      <c r="E88" s="44">
        <f t="shared" si="1"/>
        <v>110.2</v>
      </c>
      <c r="F88" s="25">
        <f t="shared" si="19"/>
        <v>80.75</v>
      </c>
      <c r="G88" s="25">
        <f t="shared" si="3"/>
        <v>12.92</v>
      </c>
      <c r="H88" s="46">
        <f t="shared" si="4"/>
        <v>93.67</v>
      </c>
      <c r="I88" s="26">
        <f t="shared" si="17"/>
        <v>76</v>
      </c>
      <c r="J88" s="26">
        <f t="shared" si="6"/>
        <v>12.16</v>
      </c>
      <c r="K88" s="47">
        <f t="shared" si="7"/>
        <v>88.16</v>
      </c>
      <c r="L88" s="27">
        <f t="shared" si="18"/>
        <v>66.5</v>
      </c>
      <c r="M88" s="27">
        <f t="shared" si="9"/>
        <v>10.64</v>
      </c>
      <c r="N88" s="53">
        <f t="shared" si="10"/>
        <v>77.14</v>
      </c>
      <c r="O88" s="54">
        <f t="shared" si="20"/>
        <v>47.5</v>
      </c>
      <c r="P88" s="54">
        <f t="shared" si="21"/>
        <v>7.6000000000000005</v>
      </c>
      <c r="Q88" s="56">
        <f t="shared" si="22"/>
        <v>55.1</v>
      </c>
    </row>
    <row r="89" spans="1:17" ht="18.600000000000001" customHeight="1" x14ac:dyDescent="0.35">
      <c r="A89" s="58" t="s">
        <v>262</v>
      </c>
      <c r="B89" s="20" t="s">
        <v>92</v>
      </c>
      <c r="C89" s="23">
        <v>422</v>
      </c>
      <c r="D89" s="24">
        <f t="shared" si="0"/>
        <v>67.52</v>
      </c>
      <c r="E89" s="44">
        <f t="shared" si="1"/>
        <v>489.52</v>
      </c>
      <c r="F89" s="25">
        <f t="shared" si="19"/>
        <v>358.7</v>
      </c>
      <c r="G89" s="25">
        <f t="shared" si="3"/>
        <v>57.391999999999996</v>
      </c>
      <c r="H89" s="46">
        <f t="shared" si="4"/>
        <v>416.09199999999998</v>
      </c>
      <c r="I89" s="26">
        <f t="shared" ref="I89:I120" si="23">C89*80%</f>
        <v>337.6</v>
      </c>
      <c r="J89" s="26">
        <f t="shared" si="6"/>
        <v>54.016000000000005</v>
      </c>
      <c r="K89" s="47">
        <f t="shared" si="7"/>
        <v>391.61600000000004</v>
      </c>
      <c r="L89" s="27">
        <f t="shared" ref="L89:L120" si="24">C89*70%</f>
        <v>295.39999999999998</v>
      </c>
      <c r="M89" s="27">
        <f t="shared" si="9"/>
        <v>47.263999999999996</v>
      </c>
      <c r="N89" s="53">
        <f t="shared" si="10"/>
        <v>342.66399999999999</v>
      </c>
      <c r="O89" s="54">
        <f t="shared" si="20"/>
        <v>211</v>
      </c>
      <c r="P89" s="54">
        <f t="shared" si="21"/>
        <v>33.76</v>
      </c>
      <c r="Q89" s="56">
        <f t="shared" si="22"/>
        <v>244.76</v>
      </c>
    </row>
    <row r="90" spans="1:17" ht="18.600000000000001" customHeight="1" x14ac:dyDescent="0.35">
      <c r="A90" s="58" t="s">
        <v>261</v>
      </c>
      <c r="B90" s="20" t="s">
        <v>93</v>
      </c>
      <c r="C90" s="23">
        <v>129</v>
      </c>
      <c r="D90" s="24">
        <f t="shared" si="0"/>
        <v>20.64</v>
      </c>
      <c r="E90" s="44">
        <f t="shared" si="1"/>
        <v>149.63999999999999</v>
      </c>
      <c r="F90" s="25">
        <f t="shared" si="19"/>
        <v>109.64999999999999</v>
      </c>
      <c r="G90" s="25">
        <f t="shared" si="3"/>
        <v>17.544</v>
      </c>
      <c r="H90" s="46">
        <f t="shared" si="4"/>
        <v>127.19399999999999</v>
      </c>
      <c r="I90" s="26">
        <f t="shared" si="23"/>
        <v>103.2</v>
      </c>
      <c r="J90" s="26">
        <f t="shared" si="6"/>
        <v>16.512</v>
      </c>
      <c r="K90" s="47">
        <f t="shared" si="7"/>
        <v>119.712</v>
      </c>
      <c r="L90" s="27">
        <f t="shared" si="24"/>
        <v>90.3</v>
      </c>
      <c r="M90" s="27">
        <f t="shared" si="9"/>
        <v>14.448</v>
      </c>
      <c r="N90" s="53">
        <f t="shared" si="10"/>
        <v>104.74799999999999</v>
      </c>
      <c r="O90" s="54">
        <f t="shared" si="20"/>
        <v>64.5</v>
      </c>
      <c r="P90" s="54">
        <f t="shared" si="21"/>
        <v>10.32</v>
      </c>
      <c r="Q90" s="56">
        <f t="shared" si="22"/>
        <v>74.819999999999993</v>
      </c>
    </row>
    <row r="91" spans="1:17" ht="18.600000000000001" customHeight="1" x14ac:dyDescent="0.35">
      <c r="A91" s="58" t="s">
        <v>261</v>
      </c>
      <c r="B91" s="20" t="s">
        <v>94</v>
      </c>
      <c r="C91" s="23">
        <v>129</v>
      </c>
      <c r="D91" s="24">
        <f t="shared" si="0"/>
        <v>20.64</v>
      </c>
      <c r="E91" s="44">
        <f t="shared" si="1"/>
        <v>149.63999999999999</v>
      </c>
      <c r="F91" s="25">
        <f t="shared" si="19"/>
        <v>109.64999999999999</v>
      </c>
      <c r="G91" s="25">
        <f t="shared" si="3"/>
        <v>17.544</v>
      </c>
      <c r="H91" s="46">
        <f t="shared" si="4"/>
        <v>127.19399999999999</v>
      </c>
      <c r="I91" s="26">
        <f t="shared" si="23"/>
        <v>103.2</v>
      </c>
      <c r="J91" s="26">
        <f t="shared" si="6"/>
        <v>16.512</v>
      </c>
      <c r="K91" s="47">
        <f t="shared" si="7"/>
        <v>119.712</v>
      </c>
      <c r="L91" s="27">
        <f t="shared" si="24"/>
        <v>90.3</v>
      </c>
      <c r="M91" s="27">
        <f t="shared" si="9"/>
        <v>14.448</v>
      </c>
      <c r="N91" s="53">
        <f t="shared" si="10"/>
        <v>104.74799999999999</v>
      </c>
      <c r="O91" s="54">
        <f t="shared" si="20"/>
        <v>64.5</v>
      </c>
      <c r="P91" s="54">
        <f t="shared" si="21"/>
        <v>10.32</v>
      </c>
      <c r="Q91" s="56">
        <f t="shared" si="22"/>
        <v>74.819999999999993</v>
      </c>
    </row>
    <row r="92" spans="1:17" ht="18.600000000000001" customHeight="1" x14ac:dyDescent="0.35">
      <c r="A92" s="58" t="s">
        <v>261</v>
      </c>
      <c r="B92" s="20" t="s">
        <v>95</v>
      </c>
      <c r="C92" s="23">
        <v>259</v>
      </c>
      <c r="D92" s="24">
        <f t="shared" si="0"/>
        <v>41.44</v>
      </c>
      <c r="E92" s="44">
        <f t="shared" si="1"/>
        <v>300.44</v>
      </c>
      <c r="F92" s="25">
        <f t="shared" si="19"/>
        <v>220.15</v>
      </c>
      <c r="G92" s="25">
        <f t="shared" si="3"/>
        <v>35.224000000000004</v>
      </c>
      <c r="H92" s="46">
        <f t="shared" si="4"/>
        <v>255.37400000000002</v>
      </c>
      <c r="I92" s="26">
        <f t="shared" si="23"/>
        <v>207.20000000000002</v>
      </c>
      <c r="J92" s="26">
        <f t="shared" si="6"/>
        <v>33.152000000000001</v>
      </c>
      <c r="K92" s="47">
        <f t="shared" si="7"/>
        <v>240.35200000000003</v>
      </c>
      <c r="L92" s="27">
        <f t="shared" si="24"/>
        <v>181.29999999999998</v>
      </c>
      <c r="M92" s="27">
        <f t="shared" si="9"/>
        <v>29.007999999999999</v>
      </c>
      <c r="N92" s="53">
        <f t="shared" si="10"/>
        <v>210.30799999999999</v>
      </c>
      <c r="O92" s="54">
        <f t="shared" si="20"/>
        <v>129.5</v>
      </c>
      <c r="P92" s="54">
        <f t="shared" si="21"/>
        <v>20.72</v>
      </c>
      <c r="Q92" s="56">
        <f t="shared" si="22"/>
        <v>150.22</v>
      </c>
    </row>
    <row r="93" spans="1:17" ht="18.600000000000001" customHeight="1" x14ac:dyDescent="0.35">
      <c r="A93" s="58" t="s">
        <v>264</v>
      </c>
      <c r="B93" s="20" t="s">
        <v>96</v>
      </c>
      <c r="C93" s="23">
        <v>103.5</v>
      </c>
      <c r="D93" s="24">
        <f t="shared" si="0"/>
        <v>16.559999999999999</v>
      </c>
      <c r="E93" s="44">
        <f t="shared" si="1"/>
        <v>120.06</v>
      </c>
      <c r="F93" s="25">
        <f t="shared" si="19"/>
        <v>87.974999999999994</v>
      </c>
      <c r="G93" s="25">
        <f t="shared" si="3"/>
        <v>14.075999999999999</v>
      </c>
      <c r="H93" s="46">
        <f t="shared" si="4"/>
        <v>102.05099999999999</v>
      </c>
      <c r="I93" s="26">
        <f t="shared" si="23"/>
        <v>82.800000000000011</v>
      </c>
      <c r="J93" s="26">
        <f t="shared" si="6"/>
        <v>13.248000000000003</v>
      </c>
      <c r="K93" s="47">
        <f t="shared" si="7"/>
        <v>96.048000000000016</v>
      </c>
      <c r="L93" s="27">
        <f t="shared" si="24"/>
        <v>72.449999999999989</v>
      </c>
      <c r="M93" s="27">
        <f t="shared" si="9"/>
        <v>11.591999999999999</v>
      </c>
      <c r="N93" s="53">
        <f t="shared" si="10"/>
        <v>84.041999999999987</v>
      </c>
      <c r="O93" s="54">
        <f t="shared" si="20"/>
        <v>51.75</v>
      </c>
      <c r="P93" s="54">
        <f t="shared" si="21"/>
        <v>8.2799999999999994</v>
      </c>
      <c r="Q93" s="56">
        <f t="shared" si="22"/>
        <v>60.03</v>
      </c>
    </row>
    <row r="94" spans="1:17" ht="18.600000000000001" customHeight="1" x14ac:dyDescent="0.35">
      <c r="A94" s="58" t="s">
        <v>261</v>
      </c>
      <c r="B94" s="20" t="s">
        <v>97</v>
      </c>
      <c r="C94" s="23">
        <v>431</v>
      </c>
      <c r="D94" s="24">
        <f t="shared" si="0"/>
        <v>68.960000000000008</v>
      </c>
      <c r="E94" s="44">
        <f t="shared" si="1"/>
        <v>499.96000000000004</v>
      </c>
      <c r="F94" s="25">
        <f t="shared" si="19"/>
        <v>366.34999999999997</v>
      </c>
      <c r="G94" s="25">
        <f t="shared" si="3"/>
        <v>58.615999999999993</v>
      </c>
      <c r="H94" s="46">
        <f t="shared" si="4"/>
        <v>424.96599999999995</v>
      </c>
      <c r="I94" s="26">
        <f t="shared" si="23"/>
        <v>344.8</v>
      </c>
      <c r="J94" s="26">
        <f t="shared" si="6"/>
        <v>55.168000000000006</v>
      </c>
      <c r="K94" s="47">
        <f t="shared" si="7"/>
        <v>399.96800000000002</v>
      </c>
      <c r="L94" s="27">
        <f t="shared" si="24"/>
        <v>301.7</v>
      </c>
      <c r="M94" s="27">
        <f t="shared" si="9"/>
        <v>48.271999999999998</v>
      </c>
      <c r="N94" s="53">
        <f t="shared" si="10"/>
        <v>349.97199999999998</v>
      </c>
      <c r="O94" s="54">
        <f t="shared" si="20"/>
        <v>215.5</v>
      </c>
      <c r="P94" s="54">
        <f t="shared" si="21"/>
        <v>34.480000000000004</v>
      </c>
      <c r="Q94" s="56">
        <f t="shared" si="22"/>
        <v>249.98000000000002</v>
      </c>
    </row>
    <row r="95" spans="1:17" ht="18.600000000000001" customHeight="1" x14ac:dyDescent="0.35">
      <c r="A95" s="58" t="s">
        <v>262</v>
      </c>
      <c r="B95" s="20" t="s">
        <v>209</v>
      </c>
      <c r="C95" s="23">
        <v>172</v>
      </c>
      <c r="D95" s="24">
        <f t="shared" si="0"/>
        <v>27.52</v>
      </c>
      <c r="E95" s="44">
        <f t="shared" si="1"/>
        <v>199.52</v>
      </c>
      <c r="F95" s="25">
        <f t="shared" si="19"/>
        <v>146.19999999999999</v>
      </c>
      <c r="G95" s="25">
        <f t="shared" si="3"/>
        <v>23.391999999999999</v>
      </c>
      <c r="H95" s="46">
        <f t="shared" si="4"/>
        <v>169.59199999999998</v>
      </c>
      <c r="I95" s="26">
        <f t="shared" si="23"/>
        <v>137.6</v>
      </c>
      <c r="J95" s="26">
        <f t="shared" si="6"/>
        <v>22.015999999999998</v>
      </c>
      <c r="K95" s="47">
        <f t="shared" si="7"/>
        <v>159.61599999999999</v>
      </c>
      <c r="L95" s="27">
        <f t="shared" si="24"/>
        <v>120.39999999999999</v>
      </c>
      <c r="M95" s="27">
        <f t="shared" si="9"/>
        <v>19.263999999999999</v>
      </c>
      <c r="N95" s="53">
        <f t="shared" si="10"/>
        <v>139.66399999999999</v>
      </c>
      <c r="O95" s="54">
        <f t="shared" si="20"/>
        <v>86</v>
      </c>
      <c r="P95" s="54">
        <f t="shared" si="21"/>
        <v>13.76</v>
      </c>
      <c r="Q95" s="56">
        <f t="shared" si="22"/>
        <v>99.76</v>
      </c>
    </row>
    <row r="96" spans="1:17" ht="18.600000000000001" customHeight="1" x14ac:dyDescent="0.35">
      <c r="A96" s="58" t="s">
        <v>262</v>
      </c>
      <c r="B96" s="20" t="s">
        <v>208</v>
      </c>
      <c r="C96" s="23">
        <v>158</v>
      </c>
      <c r="D96" s="24">
        <f t="shared" si="0"/>
        <v>25.28</v>
      </c>
      <c r="E96" s="44">
        <f t="shared" si="1"/>
        <v>183.28</v>
      </c>
      <c r="F96" s="25">
        <f t="shared" si="19"/>
        <v>134.29999999999998</v>
      </c>
      <c r="G96" s="25">
        <f t="shared" si="3"/>
        <v>21.487999999999996</v>
      </c>
      <c r="H96" s="46">
        <f t="shared" si="4"/>
        <v>155.78799999999998</v>
      </c>
      <c r="I96" s="26">
        <f t="shared" si="23"/>
        <v>126.4</v>
      </c>
      <c r="J96" s="26">
        <f t="shared" si="6"/>
        <v>20.224</v>
      </c>
      <c r="K96" s="47">
        <f t="shared" si="7"/>
        <v>146.624</v>
      </c>
      <c r="L96" s="27">
        <f t="shared" si="24"/>
        <v>110.6</v>
      </c>
      <c r="M96" s="27">
        <f t="shared" si="9"/>
        <v>17.695999999999998</v>
      </c>
      <c r="N96" s="53">
        <f t="shared" si="10"/>
        <v>128.29599999999999</v>
      </c>
      <c r="O96" s="54">
        <f t="shared" si="20"/>
        <v>79</v>
      </c>
      <c r="P96" s="54">
        <f t="shared" si="21"/>
        <v>12.64</v>
      </c>
      <c r="Q96" s="56">
        <f t="shared" si="22"/>
        <v>91.64</v>
      </c>
    </row>
    <row r="97" spans="1:17" ht="18.600000000000001" customHeight="1" x14ac:dyDescent="0.35">
      <c r="A97" s="58" t="s">
        <v>261</v>
      </c>
      <c r="B97" s="20" t="s">
        <v>99</v>
      </c>
      <c r="C97" s="23">
        <v>86</v>
      </c>
      <c r="D97" s="24">
        <f t="shared" si="0"/>
        <v>13.76</v>
      </c>
      <c r="E97" s="44">
        <f t="shared" si="1"/>
        <v>99.76</v>
      </c>
      <c r="F97" s="25">
        <f t="shared" si="19"/>
        <v>73.099999999999994</v>
      </c>
      <c r="G97" s="25">
        <f t="shared" si="3"/>
        <v>11.696</v>
      </c>
      <c r="H97" s="46">
        <f t="shared" si="4"/>
        <v>84.795999999999992</v>
      </c>
      <c r="I97" s="26">
        <f t="shared" si="23"/>
        <v>68.8</v>
      </c>
      <c r="J97" s="26">
        <f t="shared" si="6"/>
        <v>11.007999999999999</v>
      </c>
      <c r="K97" s="47">
        <f t="shared" si="7"/>
        <v>79.807999999999993</v>
      </c>
      <c r="L97" s="27">
        <f t="shared" si="24"/>
        <v>60.199999999999996</v>
      </c>
      <c r="M97" s="27">
        <f t="shared" si="9"/>
        <v>9.6319999999999997</v>
      </c>
      <c r="N97" s="53">
        <f t="shared" si="10"/>
        <v>69.831999999999994</v>
      </c>
      <c r="O97" s="54">
        <f t="shared" si="20"/>
        <v>43</v>
      </c>
      <c r="P97" s="54">
        <f t="shared" si="21"/>
        <v>6.88</v>
      </c>
      <c r="Q97" s="56">
        <f t="shared" si="22"/>
        <v>49.88</v>
      </c>
    </row>
    <row r="98" spans="1:17" ht="18.600000000000001" customHeight="1" x14ac:dyDescent="0.35">
      <c r="A98" s="58" t="s">
        <v>262</v>
      </c>
      <c r="B98" s="20" t="s">
        <v>100</v>
      </c>
      <c r="C98" s="23">
        <v>69</v>
      </c>
      <c r="D98" s="24">
        <f t="shared" si="0"/>
        <v>11.040000000000001</v>
      </c>
      <c r="E98" s="44">
        <f t="shared" si="1"/>
        <v>80.040000000000006</v>
      </c>
      <c r="F98" s="25">
        <f t="shared" si="19"/>
        <v>58.65</v>
      </c>
      <c r="G98" s="25">
        <f t="shared" si="3"/>
        <v>9.3840000000000003</v>
      </c>
      <c r="H98" s="46">
        <f t="shared" si="4"/>
        <v>68.033999999999992</v>
      </c>
      <c r="I98" s="26">
        <f t="shared" si="23"/>
        <v>55.2</v>
      </c>
      <c r="J98" s="26">
        <f t="shared" si="6"/>
        <v>8.8320000000000007</v>
      </c>
      <c r="K98" s="47">
        <f t="shared" si="7"/>
        <v>64.032000000000011</v>
      </c>
      <c r="L98" s="27">
        <f t="shared" si="24"/>
        <v>48.3</v>
      </c>
      <c r="M98" s="27">
        <f t="shared" si="9"/>
        <v>7.7279999999999998</v>
      </c>
      <c r="N98" s="53">
        <f t="shared" si="10"/>
        <v>56.027999999999999</v>
      </c>
      <c r="O98" s="54">
        <f t="shared" si="20"/>
        <v>34.5</v>
      </c>
      <c r="P98" s="54">
        <f t="shared" si="21"/>
        <v>5.5200000000000005</v>
      </c>
      <c r="Q98" s="56">
        <f t="shared" si="22"/>
        <v>40.020000000000003</v>
      </c>
    </row>
    <row r="99" spans="1:17" ht="18.600000000000001" customHeight="1" x14ac:dyDescent="0.35">
      <c r="A99" s="58" t="s">
        <v>262</v>
      </c>
      <c r="B99" s="20" t="s">
        <v>101</v>
      </c>
      <c r="C99" s="23">
        <v>215.5</v>
      </c>
      <c r="D99" s="24">
        <f t="shared" si="0"/>
        <v>34.480000000000004</v>
      </c>
      <c r="E99" s="44">
        <f t="shared" si="1"/>
        <v>249.98000000000002</v>
      </c>
      <c r="F99" s="25">
        <f t="shared" si="19"/>
        <v>183.17499999999998</v>
      </c>
      <c r="G99" s="25">
        <f t="shared" si="3"/>
        <v>29.307999999999996</v>
      </c>
      <c r="H99" s="46">
        <f t="shared" si="4"/>
        <v>212.48299999999998</v>
      </c>
      <c r="I99" s="26">
        <f t="shared" si="23"/>
        <v>172.4</v>
      </c>
      <c r="J99" s="26">
        <f t="shared" si="6"/>
        <v>27.584000000000003</v>
      </c>
      <c r="K99" s="47">
        <f t="shared" si="7"/>
        <v>199.98400000000001</v>
      </c>
      <c r="L99" s="27">
        <f t="shared" si="24"/>
        <v>150.85</v>
      </c>
      <c r="M99" s="27">
        <f t="shared" si="9"/>
        <v>24.135999999999999</v>
      </c>
      <c r="N99" s="53">
        <f t="shared" si="10"/>
        <v>174.98599999999999</v>
      </c>
      <c r="O99" s="54">
        <f t="shared" si="20"/>
        <v>107.75</v>
      </c>
      <c r="P99" s="54">
        <f t="shared" si="21"/>
        <v>17.240000000000002</v>
      </c>
      <c r="Q99" s="56">
        <f t="shared" si="22"/>
        <v>124.99000000000001</v>
      </c>
    </row>
    <row r="100" spans="1:17" ht="18.600000000000001" customHeight="1" x14ac:dyDescent="0.35">
      <c r="A100" s="58" t="s">
        <v>264</v>
      </c>
      <c r="B100" s="20" t="s">
        <v>102</v>
      </c>
      <c r="C100" s="23">
        <v>142</v>
      </c>
      <c r="D100" s="24">
        <f t="shared" si="0"/>
        <v>22.72</v>
      </c>
      <c r="E100" s="44">
        <f t="shared" si="1"/>
        <v>164.72</v>
      </c>
      <c r="F100" s="25">
        <f t="shared" si="19"/>
        <v>120.7</v>
      </c>
      <c r="G100" s="25">
        <f t="shared" si="3"/>
        <v>19.312000000000001</v>
      </c>
      <c r="H100" s="46">
        <f t="shared" si="4"/>
        <v>140.012</v>
      </c>
      <c r="I100" s="26">
        <f t="shared" si="23"/>
        <v>113.60000000000001</v>
      </c>
      <c r="J100" s="26">
        <f t="shared" si="6"/>
        <v>18.176000000000002</v>
      </c>
      <c r="K100" s="47">
        <f t="shared" si="7"/>
        <v>131.77600000000001</v>
      </c>
      <c r="L100" s="27">
        <f t="shared" si="24"/>
        <v>99.399999999999991</v>
      </c>
      <c r="M100" s="27">
        <f t="shared" si="9"/>
        <v>15.903999999999998</v>
      </c>
      <c r="N100" s="53">
        <f t="shared" si="10"/>
        <v>115.30399999999999</v>
      </c>
      <c r="O100" s="54">
        <f t="shared" si="20"/>
        <v>71</v>
      </c>
      <c r="P100" s="54">
        <f t="shared" si="21"/>
        <v>11.36</v>
      </c>
      <c r="Q100" s="56">
        <f t="shared" si="22"/>
        <v>82.36</v>
      </c>
    </row>
    <row r="101" spans="1:17" ht="18.600000000000001" customHeight="1" x14ac:dyDescent="0.35">
      <c r="A101" s="58" t="s">
        <v>264</v>
      </c>
      <c r="B101" s="20" t="s">
        <v>103</v>
      </c>
      <c r="C101" s="23">
        <v>86</v>
      </c>
      <c r="D101" s="24">
        <f t="shared" si="0"/>
        <v>13.76</v>
      </c>
      <c r="E101" s="44">
        <f t="shared" si="1"/>
        <v>99.76</v>
      </c>
      <c r="F101" s="25">
        <f t="shared" si="19"/>
        <v>73.099999999999994</v>
      </c>
      <c r="G101" s="25">
        <f t="shared" si="3"/>
        <v>11.696</v>
      </c>
      <c r="H101" s="46">
        <f t="shared" si="4"/>
        <v>84.795999999999992</v>
      </c>
      <c r="I101" s="26">
        <f t="shared" si="23"/>
        <v>68.8</v>
      </c>
      <c r="J101" s="26">
        <f t="shared" si="6"/>
        <v>11.007999999999999</v>
      </c>
      <c r="K101" s="47">
        <f t="shared" si="7"/>
        <v>79.807999999999993</v>
      </c>
      <c r="L101" s="27">
        <f t="shared" si="24"/>
        <v>60.199999999999996</v>
      </c>
      <c r="M101" s="27">
        <f t="shared" si="9"/>
        <v>9.6319999999999997</v>
      </c>
      <c r="N101" s="53">
        <f t="shared" si="10"/>
        <v>69.831999999999994</v>
      </c>
      <c r="O101" s="54">
        <f t="shared" si="20"/>
        <v>43</v>
      </c>
      <c r="P101" s="54">
        <f t="shared" si="21"/>
        <v>6.88</v>
      </c>
      <c r="Q101" s="56">
        <f t="shared" si="22"/>
        <v>49.88</v>
      </c>
    </row>
    <row r="102" spans="1:17" ht="18.600000000000001" customHeight="1" x14ac:dyDescent="0.35">
      <c r="A102" s="58" t="s">
        <v>264</v>
      </c>
      <c r="B102" s="20" t="s">
        <v>104</v>
      </c>
      <c r="C102" s="23">
        <v>86</v>
      </c>
      <c r="D102" s="24">
        <f t="shared" si="0"/>
        <v>13.76</v>
      </c>
      <c r="E102" s="44">
        <f t="shared" si="1"/>
        <v>99.76</v>
      </c>
      <c r="F102" s="25">
        <f t="shared" si="19"/>
        <v>73.099999999999994</v>
      </c>
      <c r="G102" s="25">
        <f t="shared" si="3"/>
        <v>11.696</v>
      </c>
      <c r="H102" s="46">
        <f t="shared" si="4"/>
        <v>84.795999999999992</v>
      </c>
      <c r="I102" s="26">
        <f t="shared" si="23"/>
        <v>68.8</v>
      </c>
      <c r="J102" s="26">
        <f t="shared" si="6"/>
        <v>11.007999999999999</v>
      </c>
      <c r="K102" s="47">
        <f t="shared" si="7"/>
        <v>79.807999999999993</v>
      </c>
      <c r="L102" s="27">
        <f t="shared" si="24"/>
        <v>60.199999999999996</v>
      </c>
      <c r="M102" s="27">
        <f t="shared" si="9"/>
        <v>9.6319999999999997</v>
      </c>
      <c r="N102" s="53">
        <f t="shared" si="10"/>
        <v>69.831999999999994</v>
      </c>
      <c r="O102" s="54">
        <f t="shared" si="20"/>
        <v>43</v>
      </c>
      <c r="P102" s="54">
        <f t="shared" si="21"/>
        <v>6.88</v>
      </c>
      <c r="Q102" s="56">
        <f t="shared" si="22"/>
        <v>49.88</v>
      </c>
    </row>
    <row r="103" spans="1:17" ht="18.600000000000001" customHeight="1" x14ac:dyDescent="0.35">
      <c r="A103" s="58" t="s">
        <v>261</v>
      </c>
      <c r="B103" s="20" t="s">
        <v>105</v>
      </c>
      <c r="C103" s="23">
        <v>73</v>
      </c>
      <c r="D103" s="24">
        <f t="shared" si="0"/>
        <v>11.68</v>
      </c>
      <c r="E103" s="44">
        <f t="shared" si="1"/>
        <v>84.68</v>
      </c>
      <c r="F103" s="25">
        <f t="shared" ref="F103:F134" si="25">C103*85%</f>
        <v>62.05</v>
      </c>
      <c r="G103" s="25">
        <f t="shared" si="3"/>
        <v>9.927999999999999</v>
      </c>
      <c r="H103" s="46">
        <f t="shared" si="4"/>
        <v>71.977999999999994</v>
      </c>
      <c r="I103" s="26">
        <f t="shared" si="23"/>
        <v>58.400000000000006</v>
      </c>
      <c r="J103" s="26">
        <f t="shared" si="6"/>
        <v>9.3440000000000012</v>
      </c>
      <c r="K103" s="47">
        <f t="shared" si="7"/>
        <v>67.744</v>
      </c>
      <c r="L103" s="27">
        <f t="shared" si="24"/>
        <v>51.099999999999994</v>
      </c>
      <c r="M103" s="27">
        <f t="shared" si="9"/>
        <v>8.1759999999999984</v>
      </c>
      <c r="N103" s="53">
        <f t="shared" si="10"/>
        <v>59.275999999999996</v>
      </c>
      <c r="O103" s="54">
        <f t="shared" si="20"/>
        <v>36.5</v>
      </c>
      <c r="P103" s="54">
        <f t="shared" si="21"/>
        <v>5.84</v>
      </c>
      <c r="Q103" s="56">
        <f t="shared" si="22"/>
        <v>42.34</v>
      </c>
    </row>
    <row r="104" spans="1:17" ht="18.600000000000001" customHeight="1" x14ac:dyDescent="0.35">
      <c r="A104" s="58" t="s">
        <v>261</v>
      </c>
      <c r="B104" s="20" t="s">
        <v>106</v>
      </c>
      <c r="C104" s="23">
        <v>86</v>
      </c>
      <c r="D104" s="24">
        <f t="shared" si="0"/>
        <v>13.76</v>
      </c>
      <c r="E104" s="44">
        <f t="shared" si="1"/>
        <v>99.76</v>
      </c>
      <c r="F104" s="25">
        <f t="shared" si="25"/>
        <v>73.099999999999994</v>
      </c>
      <c r="G104" s="25">
        <f t="shared" si="3"/>
        <v>11.696</v>
      </c>
      <c r="H104" s="46">
        <f t="shared" si="4"/>
        <v>84.795999999999992</v>
      </c>
      <c r="I104" s="26">
        <f t="shared" si="23"/>
        <v>68.8</v>
      </c>
      <c r="J104" s="26">
        <f t="shared" si="6"/>
        <v>11.007999999999999</v>
      </c>
      <c r="K104" s="47">
        <f t="shared" si="7"/>
        <v>79.807999999999993</v>
      </c>
      <c r="L104" s="27">
        <f t="shared" si="24"/>
        <v>60.199999999999996</v>
      </c>
      <c r="M104" s="27">
        <f t="shared" si="9"/>
        <v>9.6319999999999997</v>
      </c>
      <c r="N104" s="53">
        <f t="shared" si="10"/>
        <v>69.831999999999994</v>
      </c>
      <c r="O104" s="54">
        <f t="shared" si="20"/>
        <v>43</v>
      </c>
      <c r="P104" s="54">
        <f t="shared" si="21"/>
        <v>6.88</v>
      </c>
      <c r="Q104" s="56">
        <f t="shared" si="22"/>
        <v>49.88</v>
      </c>
    </row>
    <row r="105" spans="1:17" ht="18.600000000000001" customHeight="1" x14ac:dyDescent="0.35">
      <c r="A105" s="58" t="s">
        <v>261</v>
      </c>
      <c r="B105" s="20" t="s">
        <v>107</v>
      </c>
      <c r="C105" s="23">
        <v>73</v>
      </c>
      <c r="D105" s="24">
        <f t="shared" si="0"/>
        <v>11.68</v>
      </c>
      <c r="E105" s="44">
        <f t="shared" si="1"/>
        <v>84.68</v>
      </c>
      <c r="F105" s="25">
        <f t="shared" si="25"/>
        <v>62.05</v>
      </c>
      <c r="G105" s="25">
        <f t="shared" si="3"/>
        <v>9.927999999999999</v>
      </c>
      <c r="H105" s="46">
        <f t="shared" si="4"/>
        <v>71.977999999999994</v>
      </c>
      <c r="I105" s="26">
        <f t="shared" si="23"/>
        <v>58.400000000000006</v>
      </c>
      <c r="J105" s="26">
        <f t="shared" si="6"/>
        <v>9.3440000000000012</v>
      </c>
      <c r="K105" s="47">
        <f t="shared" si="7"/>
        <v>67.744</v>
      </c>
      <c r="L105" s="27">
        <f t="shared" si="24"/>
        <v>51.099999999999994</v>
      </c>
      <c r="M105" s="27">
        <f t="shared" si="9"/>
        <v>8.1759999999999984</v>
      </c>
      <c r="N105" s="53">
        <f t="shared" si="10"/>
        <v>59.275999999999996</v>
      </c>
      <c r="O105" s="54">
        <f t="shared" si="20"/>
        <v>36.5</v>
      </c>
      <c r="P105" s="54">
        <f t="shared" si="21"/>
        <v>5.84</v>
      </c>
      <c r="Q105" s="56">
        <f t="shared" si="22"/>
        <v>42.34</v>
      </c>
    </row>
    <row r="106" spans="1:17" ht="18.600000000000001" customHeight="1" x14ac:dyDescent="0.35">
      <c r="A106" s="58" t="s">
        <v>261</v>
      </c>
      <c r="B106" s="20" t="s">
        <v>108</v>
      </c>
      <c r="C106" s="23">
        <v>52</v>
      </c>
      <c r="D106" s="24">
        <f t="shared" si="0"/>
        <v>8.32</v>
      </c>
      <c r="E106" s="44">
        <f t="shared" si="1"/>
        <v>60.32</v>
      </c>
      <c r="F106" s="25">
        <f t="shared" si="25"/>
        <v>44.199999999999996</v>
      </c>
      <c r="G106" s="25">
        <f t="shared" si="3"/>
        <v>7.0719999999999992</v>
      </c>
      <c r="H106" s="46">
        <f t="shared" si="4"/>
        <v>51.271999999999991</v>
      </c>
      <c r="I106" s="26">
        <f t="shared" si="23"/>
        <v>41.6</v>
      </c>
      <c r="J106" s="26">
        <f t="shared" si="6"/>
        <v>6.6560000000000006</v>
      </c>
      <c r="K106" s="47">
        <f t="shared" si="7"/>
        <v>48.256</v>
      </c>
      <c r="L106" s="27">
        <f t="shared" si="24"/>
        <v>36.4</v>
      </c>
      <c r="M106" s="27">
        <f t="shared" si="9"/>
        <v>5.8239999999999998</v>
      </c>
      <c r="N106" s="53">
        <f t="shared" si="10"/>
        <v>42.223999999999997</v>
      </c>
      <c r="O106" s="54">
        <f t="shared" si="20"/>
        <v>26</v>
      </c>
      <c r="P106" s="54">
        <f t="shared" si="21"/>
        <v>4.16</v>
      </c>
      <c r="Q106" s="56">
        <f t="shared" si="22"/>
        <v>30.16</v>
      </c>
    </row>
    <row r="107" spans="1:17" ht="18.600000000000001" customHeight="1" x14ac:dyDescent="0.35">
      <c r="A107" s="58" t="s">
        <v>261</v>
      </c>
      <c r="B107" s="20" t="s">
        <v>109</v>
      </c>
      <c r="C107" s="23">
        <v>52</v>
      </c>
      <c r="D107" s="24">
        <f t="shared" si="0"/>
        <v>8.32</v>
      </c>
      <c r="E107" s="44">
        <f t="shared" si="1"/>
        <v>60.32</v>
      </c>
      <c r="F107" s="25">
        <f t="shared" si="25"/>
        <v>44.199999999999996</v>
      </c>
      <c r="G107" s="25">
        <f t="shared" si="3"/>
        <v>7.0719999999999992</v>
      </c>
      <c r="H107" s="46">
        <f t="shared" si="4"/>
        <v>51.271999999999991</v>
      </c>
      <c r="I107" s="26">
        <f t="shared" si="23"/>
        <v>41.6</v>
      </c>
      <c r="J107" s="26">
        <f t="shared" si="6"/>
        <v>6.6560000000000006</v>
      </c>
      <c r="K107" s="47">
        <f t="shared" si="7"/>
        <v>48.256</v>
      </c>
      <c r="L107" s="27">
        <f t="shared" si="24"/>
        <v>36.4</v>
      </c>
      <c r="M107" s="27">
        <f t="shared" si="9"/>
        <v>5.8239999999999998</v>
      </c>
      <c r="N107" s="53">
        <f t="shared" si="10"/>
        <v>42.223999999999997</v>
      </c>
      <c r="O107" s="54">
        <f t="shared" si="20"/>
        <v>26</v>
      </c>
      <c r="P107" s="54">
        <f t="shared" si="21"/>
        <v>4.16</v>
      </c>
      <c r="Q107" s="56">
        <f t="shared" si="22"/>
        <v>30.16</v>
      </c>
    </row>
    <row r="108" spans="1:17" ht="18.600000000000001" customHeight="1" x14ac:dyDescent="0.35">
      <c r="A108" s="58" t="s">
        <v>261</v>
      </c>
      <c r="B108" s="20" t="s">
        <v>110</v>
      </c>
      <c r="C108" s="23">
        <v>589</v>
      </c>
      <c r="D108" s="24">
        <f t="shared" si="0"/>
        <v>94.24</v>
      </c>
      <c r="E108" s="44">
        <f t="shared" si="1"/>
        <v>683.24</v>
      </c>
      <c r="F108" s="25">
        <f t="shared" si="25"/>
        <v>500.65</v>
      </c>
      <c r="G108" s="25">
        <f t="shared" si="3"/>
        <v>80.103999999999999</v>
      </c>
      <c r="H108" s="46">
        <f t="shared" si="4"/>
        <v>580.75400000000002</v>
      </c>
      <c r="I108" s="26">
        <f t="shared" si="23"/>
        <v>471.20000000000005</v>
      </c>
      <c r="J108" s="26">
        <f t="shared" si="6"/>
        <v>75.39200000000001</v>
      </c>
      <c r="K108" s="47">
        <f t="shared" si="7"/>
        <v>546.5920000000001</v>
      </c>
      <c r="L108" s="27">
        <f t="shared" si="24"/>
        <v>412.29999999999995</v>
      </c>
      <c r="M108" s="27">
        <f t="shared" si="9"/>
        <v>65.967999999999989</v>
      </c>
      <c r="N108" s="53">
        <f t="shared" si="10"/>
        <v>478.26799999999992</v>
      </c>
      <c r="O108" s="54">
        <f t="shared" si="20"/>
        <v>294.5</v>
      </c>
      <c r="P108" s="54">
        <f t="shared" si="21"/>
        <v>47.12</v>
      </c>
      <c r="Q108" s="56">
        <f t="shared" si="22"/>
        <v>341.62</v>
      </c>
    </row>
    <row r="109" spans="1:17" ht="18.600000000000001" customHeight="1" x14ac:dyDescent="0.35">
      <c r="A109" s="58" t="s">
        <v>261</v>
      </c>
      <c r="B109" s="20" t="s">
        <v>111</v>
      </c>
      <c r="C109" s="23">
        <v>86</v>
      </c>
      <c r="D109" s="24">
        <f t="shared" si="0"/>
        <v>13.76</v>
      </c>
      <c r="E109" s="44">
        <f t="shared" si="1"/>
        <v>99.76</v>
      </c>
      <c r="F109" s="25">
        <f t="shared" si="25"/>
        <v>73.099999999999994</v>
      </c>
      <c r="G109" s="25">
        <f t="shared" si="3"/>
        <v>11.696</v>
      </c>
      <c r="H109" s="46">
        <f t="shared" si="4"/>
        <v>84.795999999999992</v>
      </c>
      <c r="I109" s="26">
        <f t="shared" si="23"/>
        <v>68.8</v>
      </c>
      <c r="J109" s="26">
        <f t="shared" si="6"/>
        <v>11.007999999999999</v>
      </c>
      <c r="K109" s="47">
        <f t="shared" si="7"/>
        <v>79.807999999999993</v>
      </c>
      <c r="L109" s="27">
        <f t="shared" si="24"/>
        <v>60.199999999999996</v>
      </c>
      <c r="M109" s="27">
        <f t="shared" si="9"/>
        <v>9.6319999999999997</v>
      </c>
      <c r="N109" s="53">
        <f t="shared" si="10"/>
        <v>69.831999999999994</v>
      </c>
      <c r="O109" s="54">
        <f t="shared" si="20"/>
        <v>43</v>
      </c>
      <c r="P109" s="54">
        <f t="shared" si="21"/>
        <v>6.88</v>
      </c>
      <c r="Q109" s="56">
        <f t="shared" si="22"/>
        <v>49.88</v>
      </c>
    </row>
    <row r="110" spans="1:17" ht="18.600000000000001" customHeight="1" x14ac:dyDescent="0.35">
      <c r="A110" s="58" t="s">
        <v>262</v>
      </c>
      <c r="B110" s="20" t="s">
        <v>112</v>
      </c>
      <c r="C110" s="23">
        <v>259</v>
      </c>
      <c r="D110" s="24">
        <f t="shared" si="0"/>
        <v>41.44</v>
      </c>
      <c r="E110" s="44">
        <f t="shared" si="1"/>
        <v>300.44</v>
      </c>
      <c r="F110" s="25">
        <f t="shared" si="25"/>
        <v>220.15</v>
      </c>
      <c r="G110" s="25">
        <f t="shared" si="3"/>
        <v>35.224000000000004</v>
      </c>
      <c r="H110" s="46">
        <f t="shared" si="4"/>
        <v>255.37400000000002</v>
      </c>
      <c r="I110" s="26">
        <f t="shared" si="23"/>
        <v>207.20000000000002</v>
      </c>
      <c r="J110" s="26">
        <f t="shared" si="6"/>
        <v>33.152000000000001</v>
      </c>
      <c r="K110" s="47">
        <f t="shared" si="7"/>
        <v>240.35200000000003</v>
      </c>
      <c r="L110" s="27">
        <f t="shared" si="24"/>
        <v>181.29999999999998</v>
      </c>
      <c r="M110" s="27">
        <f t="shared" si="9"/>
        <v>29.007999999999999</v>
      </c>
      <c r="N110" s="53">
        <f t="shared" si="10"/>
        <v>210.30799999999999</v>
      </c>
      <c r="O110" s="54">
        <f t="shared" si="20"/>
        <v>129.5</v>
      </c>
      <c r="P110" s="54">
        <f t="shared" si="21"/>
        <v>20.72</v>
      </c>
      <c r="Q110" s="56">
        <f t="shared" si="22"/>
        <v>150.22</v>
      </c>
    </row>
    <row r="111" spans="1:17" ht="18.600000000000001" customHeight="1" x14ac:dyDescent="0.35">
      <c r="A111" s="58" t="s">
        <v>264</v>
      </c>
      <c r="B111" s="20" t="s">
        <v>113</v>
      </c>
      <c r="C111" s="23">
        <v>103.5</v>
      </c>
      <c r="D111" s="24">
        <f t="shared" si="0"/>
        <v>16.559999999999999</v>
      </c>
      <c r="E111" s="44">
        <f t="shared" si="1"/>
        <v>120.06</v>
      </c>
      <c r="F111" s="25">
        <f t="shared" si="25"/>
        <v>87.974999999999994</v>
      </c>
      <c r="G111" s="25">
        <f t="shared" si="3"/>
        <v>14.075999999999999</v>
      </c>
      <c r="H111" s="46">
        <f t="shared" si="4"/>
        <v>102.05099999999999</v>
      </c>
      <c r="I111" s="26">
        <f t="shared" si="23"/>
        <v>82.800000000000011</v>
      </c>
      <c r="J111" s="26">
        <f t="shared" si="6"/>
        <v>13.248000000000003</v>
      </c>
      <c r="K111" s="47">
        <f t="shared" si="7"/>
        <v>96.048000000000016</v>
      </c>
      <c r="L111" s="27">
        <f t="shared" si="24"/>
        <v>72.449999999999989</v>
      </c>
      <c r="M111" s="27">
        <f t="shared" si="9"/>
        <v>11.591999999999999</v>
      </c>
      <c r="N111" s="53">
        <f t="shared" si="10"/>
        <v>84.041999999999987</v>
      </c>
      <c r="O111" s="54">
        <f t="shared" si="20"/>
        <v>51.75</v>
      </c>
      <c r="P111" s="54">
        <f t="shared" si="21"/>
        <v>8.2799999999999994</v>
      </c>
      <c r="Q111" s="56">
        <f t="shared" si="22"/>
        <v>60.03</v>
      </c>
    </row>
    <row r="112" spans="1:17" ht="18.600000000000001" customHeight="1" x14ac:dyDescent="0.35">
      <c r="A112" s="58" t="s">
        <v>261</v>
      </c>
      <c r="B112" s="20" t="s">
        <v>114</v>
      </c>
      <c r="C112" s="23">
        <v>215.5</v>
      </c>
      <c r="D112" s="24">
        <f t="shared" si="0"/>
        <v>34.480000000000004</v>
      </c>
      <c r="E112" s="44">
        <f t="shared" si="1"/>
        <v>249.98000000000002</v>
      </c>
      <c r="F112" s="25">
        <f t="shared" si="25"/>
        <v>183.17499999999998</v>
      </c>
      <c r="G112" s="25">
        <f t="shared" si="3"/>
        <v>29.307999999999996</v>
      </c>
      <c r="H112" s="46">
        <f t="shared" si="4"/>
        <v>212.48299999999998</v>
      </c>
      <c r="I112" s="26">
        <f t="shared" si="23"/>
        <v>172.4</v>
      </c>
      <c r="J112" s="26">
        <f t="shared" si="6"/>
        <v>27.584000000000003</v>
      </c>
      <c r="K112" s="47">
        <f t="shared" si="7"/>
        <v>199.98400000000001</v>
      </c>
      <c r="L112" s="27">
        <f t="shared" si="24"/>
        <v>150.85</v>
      </c>
      <c r="M112" s="27">
        <f t="shared" si="9"/>
        <v>24.135999999999999</v>
      </c>
      <c r="N112" s="53">
        <f t="shared" si="10"/>
        <v>174.98599999999999</v>
      </c>
      <c r="O112" s="54">
        <f t="shared" si="20"/>
        <v>107.75</v>
      </c>
      <c r="P112" s="54">
        <f t="shared" si="21"/>
        <v>17.240000000000002</v>
      </c>
      <c r="Q112" s="56">
        <f t="shared" si="22"/>
        <v>124.99000000000001</v>
      </c>
    </row>
    <row r="113" spans="1:17" ht="18.600000000000001" customHeight="1" x14ac:dyDescent="0.35">
      <c r="A113" s="58" t="s">
        <v>262</v>
      </c>
      <c r="B113" s="20" t="s">
        <v>115</v>
      </c>
      <c r="C113" s="23">
        <v>78</v>
      </c>
      <c r="D113" s="24">
        <f t="shared" si="0"/>
        <v>12.48</v>
      </c>
      <c r="E113" s="44">
        <f t="shared" si="1"/>
        <v>90.48</v>
      </c>
      <c r="F113" s="25">
        <f t="shared" si="25"/>
        <v>66.3</v>
      </c>
      <c r="G113" s="25">
        <f t="shared" si="3"/>
        <v>10.608000000000001</v>
      </c>
      <c r="H113" s="46">
        <f t="shared" si="4"/>
        <v>76.908000000000001</v>
      </c>
      <c r="I113" s="26">
        <f t="shared" si="23"/>
        <v>62.400000000000006</v>
      </c>
      <c r="J113" s="26">
        <f t="shared" si="6"/>
        <v>9.9840000000000018</v>
      </c>
      <c r="K113" s="47">
        <f t="shared" si="7"/>
        <v>72.384000000000015</v>
      </c>
      <c r="L113" s="27">
        <f t="shared" si="24"/>
        <v>54.599999999999994</v>
      </c>
      <c r="M113" s="27">
        <f t="shared" si="9"/>
        <v>8.7359999999999989</v>
      </c>
      <c r="N113" s="53">
        <f t="shared" si="10"/>
        <v>63.335999999999991</v>
      </c>
      <c r="O113" s="54">
        <f t="shared" si="20"/>
        <v>39</v>
      </c>
      <c r="P113" s="54">
        <f t="shared" si="21"/>
        <v>6.24</v>
      </c>
      <c r="Q113" s="56">
        <f t="shared" si="22"/>
        <v>45.24</v>
      </c>
    </row>
    <row r="114" spans="1:17" ht="18.600000000000001" customHeight="1" x14ac:dyDescent="0.35">
      <c r="A114" s="58" t="s">
        <v>262</v>
      </c>
      <c r="B114" s="20" t="s">
        <v>116</v>
      </c>
      <c r="C114" s="23">
        <v>207</v>
      </c>
      <c r="D114" s="24">
        <f t="shared" si="0"/>
        <v>33.119999999999997</v>
      </c>
      <c r="E114" s="44">
        <f t="shared" si="1"/>
        <v>240.12</v>
      </c>
      <c r="F114" s="25">
        <f t="shared" si="25"/>
        <v>175.95</v>
      </c>
      <c r="G114" s="25">
        <f t="shared" si="3"/>
        <v>28.151999999999997</v>
      </c>
      <c r="H114" s="46">
        <f t="shared" si="4"/>
        <v>204.10199999999998</v>
      </c>
      <c r="I114" s="26">
        <f t="shared" si="23"/>
        <v>165.60000000000002</v>
      </c>
      <c r="J114" s="26">
        <f t="shared" si="6"/>
        <v>26.496000000000006</v>
      </c>
      <c r="K114" s="47">
        <f t="shared" si="7"/>
        <v>192.09600000000003</v>
      </c>
      <c r="L114" s="27">
        <f t="shared" si="24"/>
        <v>144.89999999999998</v>
      </c>
      <c r="M114" s="27">
        <f t="shared" si="9"/>
        <v>23.183999999999997</v>
      </c>
      <c r="N114" s="53">
        <f t="shared" si="10"/>
        <v>168.08399999999997</v>
      </c>
      <c r="O114" s="54">
        <f t="shared" si="20"/>
        <v>103.5</v>
      </c>
      <c r="P114" s="54">
        <f t="shared" si="21"/>
        <v>16.559999999999999</v>
      </c>
      <c r="Q114" s="56">
        <f t="shared" si="22"/>
        <v>120.06</v>
      </c>
    </row>
    <row r="115" spans="1:17" ht="18.600000000000001" customHeight="1" x14ac:dyDescent="0.35">
      <c r="A115" s="58" t="s">
        <v>262</v>
      </c>
      <c r="B115" s="20" t="s">
        <v>117</v>
      </c>
      <c r="C115" s="23">
        <v>215.5</v>
      </c>
      <c r="D115" s="24">
        <f t="shared" si="0"/>
        <v>34.480000000000004</v>
      </c>
      <c r="E115" s="44">
        <f t="shared" si="1"/>
        <v>249.98000000000002</v>
      </c>
      <c r="F115" s="25">
        <f t="shared" si="25"/>
        <v>183.17499999999998</v>
      </c>
      <c r="G115" s="25">
        <f t="shared" si="3"/>
        <v>29.307999999999996</v>
      </c>
      <c r="H115" s="46">
        <f t="shared" si="4"/>
        <v>212.48299999999998</v>
      </c>
      <c r="I115" s="26">
        <f t="shared" si="23"/>
        <v>172.4</v>
      </c>
      <c r="J115" s="26">
        <f t="shared" si="6"/>
        <v>27.584000000000003</v>
      </c>
      <c r="K115" s="47">
        <f t="shared" si="7"/>
        <v>199.98400000000001</v>
      </c>
      <c r="L115" s="27">
        <f t="shared" si="24"/>
        <v>150.85</v>
      </c>
      <c r="M115" s="27">
        <f t="shared" si="9"/>
        <v>24.135999999999999</v>
      </c>
      <c r="N115" s="53">
        <f t="shared" si="10"/>
        <v>174.98599999999999</v>
      </c>
      <c r="O115" s="54">
        <f t="shared" si="20"/>
        <v>107.75</v>
      </c>
      <c r="P115" s="54">
        <f t="shared" si="21"/>
        <v>17.240000000000002</v>
      </c>
      <c r="Q115" s="56">
        <f t="shared" si="22"/>
        <v>124.99000000000001</v>
      </c>
    </row>
    <row r="116" spans="1:17" ht="18.600000000000001" customHeight="1" x14ac:dyDescent="0.35">
      <c r="A116" s="58" t="s">
        <v>262</v>
      </c>
      <c r="B116" s="20" t="s">
        <v>118</v>
      </c>
      <c r="C116" s="23">
        <v>159.5</v>
      </c>
      <c r="D116" s="24">
        <f t="shared" si="0"/>
        <v>25.52</v>
      </c>
      <c r="E116" s="44">
        <f t="shared" si="1"/>
        <v>185.02</v>
      </c>
      <c r="F116" s="25">
        <f t="shared" si="25"/>
        <v>135.57499999999999</v>
      </c>
      <c r="G116" s="25">
        <f t="shared" si="3"/>
        <v>21.692</v>
      </c>
      <c r="H116" s="46">
        <f t="shared" si="4"/>
        <v>157.267</v>
      </c>
      <c r="I116" s="26">
        <f t="shared" si="23"/>
        <v>127.60000000000001</v>
      </c>
      <c r="J116" s="26">
        <f t="shared" si="6"/>
        <v>20.416</v>
      </c>
      <c r="K116" s="47">
        <f t="shared" si="7"/>
        <v>148.01600000000002</v>
      </c>
      <c r="L116" s="27">
        <f t="shared" si="24"/>
        <v>111.64999999999999</v>
      </c>
      <c r="M116" s="27">
        <f t="shared" si="9"/>
        <v>17.864000000000001</v>
      </c>
      <c r="N116" s="53">
        <f t="shared" si="10"/>
        <v>129.51399999999998</v>
      </c>
      <c r="O116" s="54">
        <f t="shared" si="20"/>
        <v>79.75</v>
      </c>
      <c r="P116" s="54">
        <f t="shared" si="21"/>
        <v>12.76</v>
      </c>
      <c r="Q116" s="56">
        <f t="shared" si="22"/>
        <v>92.51</v>
      </c>
    </row>
    <row r="117" spans="1:17" ht="18.600000000000001" customHeight="1" x14ac:dyDescent="0.35">
      <c r="A117" s="58" t="s">
        <v>262</v>
      </c>
      <c r="B117" s="20" t="s">
        <v>119</v>
      </c>
      <c r="C117" s="23">
        <v>142</v>
      </c>
      <c r="D117" s="24">
        <f t="shared" si="0"/>
        <v>22.72</v>
      </c>
      <c r="E117" s="44">
        <f t="shared" si="1"/>
        <v>164.72</v>
      </c>
      <c r="F117" s="25">
        <f t="shared" si="25"/>
        <v>120.7</v>
      </c>
      <c r="G117" s="25">
        <f t="shared" si="3"/>
        <v>19.312000000000001</v>
      </c>
      <c r="H117" s="46">
        <f t="shared" si="4"/>
        <v>140.012</v>
      </c>
      <c r="I117" s="26">
        <f t="shared" si="23"/>
        <v>113.60000000000001</v>
      </c>
      <c r="J117" s="26">
        <f t="shared" si="6"/>
        <v>18.176000000000002</v>
      </c>
      <c r="K117" s="47">
        <f t="shared" si="7"/>
        <v>131.77600000000001</v>
      </c>
      <c r="L117" s="27">
        <f t="shared" si="24"/>
        <v>99.399999999999991</v>
      </c>
      <c r="M117" s="27">
        <f t="shared" si="9"/>
        <v>15.903999999999998</v>
      </c>
      <c r="N117" s="53">
        <f t="shared" si="10"/>
        <v>115.30399999999999</v>
      </c>
      <c r="O117" s="54">
        <f t="shared" si="20"/>
        <v>71</v>
      </c>
      <c r="P117" s="54">
        <f t="shared" si="21"/>
        <v>11.36</v>
      </c>
      <c r="Q117" s="56">
        <f t="shared" si="22"/>
        <v>82.36</v>
      </c>
    </row>
    <row r="118" spans="1:17" ht="18.600000000000001" customHeight="1" x14ac:dyDescent="0.35">
      <c r="A118" s="58" t="s">
        <v>262</v>
      </c>
      <c r="B118" s="20" t="s">
        <v>120</v>
      </c>
      <c r="C118" s="23">
        <v>103.5</v>
      </c>
      <c r="D118" s="24">
        <f t="shared" si="0"/>
        <v>16.559999999999999</v>
      </c>
      <c r="E118" s="44">
        <f t="shared" si="1"/>
        <v>120.06</v>
      </c>
      <c r="F118" s="25">
        <f t="shared" si="25"/>
        <v>87.974999999999994</v>
      </c>
      <c r="G118" s="25">
        <f t="shared" si="3"/>
        <v>14.075999999999999</v>
      </c>
      <c r="H118" s="46">
        <f t="shared" si="4"/>
        <v>102.05099999999999</v>
      </c>
      <c r="I118" s="26">
        <f t="shared" si="23"/>
        <v>82.800000000000011</v>
      </c>
      <c r="J118" s="26">
        <f t="shared" si="6"/>
        <v>13.248000000000003</v>
      </c>
      <c r="K118" s="47">
        <f t="shared" si="7"/>
        <v>96.048000000000016</v>
      </c>
      <c r="L118" s="27">
        <f t="shared" si="24"/>
        <v>72.449999999999989</v>
      </c>
      <c r="M118" s="27">
        <f t="shared" si="9"/>
        <v>11.591999999999999</v>
      </c>
      <c r="N118" s="53">
        <f t="shared" si="10"/>
        <v>84.041999999999987</v>
      </c>
      <c r="O118" s="54">
        <f t="shared" si="20"/>
        <v>51.75</v>
      </c>
      <c r="P118" s="54">
        <f t="shared" si="21"/>
        <v>8.2799999999999994</v>
      </c>
      <c r="Q118" s="56">
        <f t="shared" si="22"/>
        <v>60.03</v>
      </c>
    </row>
    <row r="119" spans="1:17" ht="18.600000000000001" customHeight="1" x14ac:dyDescent="0.35">
      <c r="A119" s="58" t="s">
        <v>261</v>
      </c>
      <c r="B119" s="20" t="s">
        <v>121</v>
      </c>
      <c r="C119" s="23">
        <v>129</v>
      </c>
      <c r="D119" s="24">
        <f t="shared" si="0"/>
        <v>20.64</v>
      </c>
      <c r="E119" s="44">
        <f t="shared" si="1"/>
        <v>149.63999999999999</v>
      </c>
      <c r="F119" s="25">
        <f t="shared" si="25"/>
        <v>109.64999999999999</v>
      </c>
      <c r="G119" s="25">
        <f t="shared" si="3"/>
        <v>17.544</v>
      </c>
      <c r="H119" s="46">
        <f t="shared" si="4"/>
        <v>127.19399999999999</v>
      </c>
      <c r="I119" s="26">
        <f t="shared" si="23"/>
        <v>103.2</v>
      </c>
      <c r="J119" s="26">
        <f t="shared" si="6"/>
        <v>16.512</v>
      </c>
      <c r="K119" s="47">
        <f t="shared" si="7"/>
        <v>119.712</v>
      </c>
      <c r="L119" s="27">
        <f t="shared" si="24"/>
        <v>90.3</v>
      </c>
      <c r="M119" s="27">
        <f t="shared" si="9"/>
        <v>14.448</v>
      </c>
      <c r="N119" s="53">
        <f t="shared" si="10"/>
        <v>104.74799999999999</v>
      </c>
      <c r="O119" s="54">
        <f t="shared" si="20"/>
        <v>64.5</v>
      </c>
      <c r="P119" s="54">
        <f t="shared" si="21"/>
        <v>10.32</v>
      </c>
      <c r="Q119" s="56">
        <f t="shared" si="22"/>
        <v>74.819999999999993</v>
      </c>
    </row>
    <row r="120" spans="1:17" ht="18.600000000000001" customHeight="1" x14ac:dyDescent="0.35">
      <c r="A120" s="58" t="s">
        <v>262</v>
      </c>
      <c r="B120" s="20" t="s">
        <v>122</v>
      </c>
      <c r="C120" s="23">
        <v>250</v>
      </c>
      <c r="D120" s="24">
        <f t="shared" si="0"/>
        <v>40</v>
      </c>
      <c r="E120" s="44">
        <f t="shared" si="1"/>
        <v>290</v>
      </c>
      <c r="F120" s="25">
        <f t="shared" si="25"/>
        <v>212.5</v>
      </c>
      <c r="G120" s="25">
        <f t="shared" si="3"/>
        <v>34</v>
      </c>
      <c r="H120" s="46">
        <f t="shared" si="4"/>
        <v>246.5</v>
      </c>
      <c r="I120" s="26">
        <f t="shared" si="23"/>
        <v>200</v>
      </c>
      <c r="J120" s="26">
        <f t="shared" si="6"/>
        <v>32</v>
      </c>
      <c r="K120" s="47">
        <f t="shared" si="7"/>
        <v>232</v>
      </c>
      <c r="L120" s="27">
        <f t="shared" si="24"/>
        <v>175</v>
      </c>
      <c r="M120" s="27">
        <f t="shared" si="9"/>
        <v>28</v>
      </c>
      <c r="N120" s="53">
        <f t="shared" si="10"/>
        <v>203</v>
      </c>
      <c r="O120" s="54">
        <f t="shared" si="20"/>
        <v>125</v>
      </c>
      <c r="P120" s="54">
        <f t="shared" si="21"/>
        <v>20</v>
      </c>
      <c r="Q120" s="56">
        <f t="shared" si="22"/>
        <v>145</v>
      </c>
    </row>
    <row r="121" spans="1:17" ht="18.600000000000001" customHeight="1" x14ac:dyDescent="0.35">
      <c r="A121" s="58" t="s">
        <v>262</v>
      </c>
      <c r="B121" s="20" t="s">
        <v>265</v>
      </c>
      <c r="C121" s="23">
        <v>238.5</v>
      </c>
      <c r="D121" s="24">
        <f t="shared" si="0"/>
        <v>38.160000000000004</v>
      </c>
      <c r="E121" s="44">
        <f t="shared" si="1"/>
        <v>276.66000000000003</v>
      </c>
      <c r="F121" s="25">
        <f t="shared" si="25"/>
        <v>202.72499999999999</v>
      </c>
      <c r="G121" s="25">
        <f t="shared" si="3"/>
        <v>32.436</v>
      </c>
      <c r="H121" s="46">
        <f t="shared" si="4"/>
        <v>235.161</v>
      </c>
      <c r="I121" s="26">
        <f t="shared" ref="I121:I133" si="26">C121*80%</f>
        <v>190.8</v>
      </c>
      <c r="J121" s="26">
        <f t="shared" si="6"/>
        <v>30.528000000000002</v>
      </c>
      <c r="K121" s="47">
        <f t="shared" si="7"/>
        <v>221.328</v>
      </c>
      <c r="L121" s="27">
        <f t="shared" ref="L121:L133" si="27">C121*70%</f>
        <v>166.95</v>
      </c>
      <c r="M121" s="27">
        <f t="shared" si="9"/>
        <v>26.712</v>
      </c>
      <c r="N121" s="53">
        <f t="shared" si="10"/>
        <v>193.66199999999998</v>
      </c>
      <c r="O121" s="54">
        <f t="shared" si="20"/>
        <v>119.25</v>
      </c>
      <c r="P121" s="54">
        <f t="shared" si="21"/>
        <v>19.080000000000002</v>
      </c>
      <c r="Q121" s="56">
        <f t="shared" si="22"/>
        <v>138.33000000000001</v>
      </c>
    </row>
    <row r="122" spans="1:17" ht="18.600000000000001" customHeight="1" x14ac:dyDescent="0.35">
      <c r="A122" s="58" t="s">
        <v>261</v>
      </c>
      <c r="B122" s="20" t="s">
        <v>123</v>
      </c>
      <c r="C122" s="23">
        <v>129</v>
      </c>
      <c r="D122" s="24">
        <f t="shared" si="0"/>
        <v>20.64</v>
      </c>
      <c r="E122" s="44">
        <f t="shared" si="1"/>
        <v>149.63999999999999</v>
      </c>
      <c r="F122" s="25">
        <f t="shared" si="25"/>
        <v>109.64999999999999</v>
      </c>
      <c r="G122" s="25">
        <f t="shared" si="3"/>
        <v>17.544</v>
      </c>
      <c r="H122" s="46">
        <f t="shared" si="4"/>
        <v>127.19399999999999</v>
      </c>
      <c r="I122" s="26">
        <f t="shared" si="26"/>
        <v>103.2</v>
      </c>
      <c r="J122" s="26">
        <f t="shared" si="6"/>
        <v>16.512</v>
      </c>
      <c r="K122" s="47">
        <f t="shared" si="7"/>
        <v>119.712</v>
      </c>
      <c r="L122" s="27">
        <f t="shared" si="27"/>
        <v>90.3</v>
      </c>
      <c r="M122" s="27">
        <f t="shared" si="9"/>
        <v>14.448</v>
      </c>
      <c r="N122" s="53">
        <f t="shared" si="10"/>
        <v>104.74799999999999</v>
      </c>
      <c r="O122" s="54">
        <f t="shared" si="20"/>
        <v>64.5</v>
      </c>
      <c r="P122" s="54">
        <f t="shared" si="21"/>
        <v>10.32</v>
      </c>
      <c r="Q122" s="56">
        <f t="shared" si="22"/>
        <v>74.819999999999993</v>
      </c>
    </row>
    <row r="123" spans="1:17" ht="18.600000000000001" customHeight="1" x14ac:dyDescent="0.35">
      <c r="A123" s="58" t="s">
        <v>261</v>
      </c>
      <c r="B123" s="20" t="s">
        <v>124</v>
      </c>
      <c r="C123" s="23">
        <v>483</v>
      </c>
      <c r="D123" s="24">
        <f t="shared" si="0"/>
        <v>77.28</v>
      </c>
      <c r="E123" s="44">
        <f t="shared" si="1"/>
        <v>560.28</v>
      </c>
      <c r="F123" s="25">
        <f t="shared" si="25"/>
        <v>410.55</v>
      </c>
      <c r="G123" s="25">
        <f t="shared" si="3"/>
        <v>65.688000000000002</v>
      </c>
      <c r="H123" s="46">
        <f t="shared" si="4"/>
        <v>476.238</v>
      </c>
      <c r="I123" s="26">
        <f t="shared" si="26"/>
        <v>386.40000000000003</v>
      </c>
      <c r="J123" s="26">
        <f t="shared" si="6"/>
        <v>61.824000000000005</v>
      </c>
      <c r="K123" s="47">
        <f t="shared" si="7"/>
        <v>448.22400000000005</v>
      </c>
      <c r="L123" s="27">
        <f t="shared" si="27"/>
        <v>338.09999999999997</v>
      </c>
      <c r="M123" s="27">
        <f t="shared" si="9"/>
        <v>54.095999999999997</v>
      </c>
      <c r="N123" s="53">
        <f t="shared" si="10"/>
        <v>392.19599999999997</v>
      </c>
      <c r="O123" s="54">
        <f t="shared" si="20"/>
        <v>241.5</v>
      </c>
      <c r="P123" s="54">
        <f t="shared" si="21"/>
        <v>38.64</v>
      </c>
      <c r="Q123" s="56">
        <f t="shared" si="22"/>
        <v>280.14</v>
      </c>
    </row>
    <row r="124" spans="1:17" ht="18.600000000000001" customHeight="1" x14ac:dyDescent="0.35">
      <c r="A124" s="58" t="s">
        <v>261</v>
      </c>
      <c r="B124" s="20" t="s">
        <v>210</v>
      </c>
      <c r="C124" s="23">
        <v>110</v>
      </c>
      <c r="D124" s="24">
        <f t="shared" si="0"/>
        <v>17.600000000000001</v>
      </c>
      <c r="E124" s="44">
        <f t="shared" si="1"/>
        <v>127.6</v>
      </c>
      <c r="F124" s="25">
        <f t="shared" si="25"/>
        <v>93.5</v>
      </c>
      <c r="G124" s="25">
        <f t="shared" si="3"/>
        <v>14.96</v>
      </c>
      <c r="H124" s="46">
        <f t="shared" si="4"/>
        <v>108.46000000000001</v>
      </c>
      <c r="I124" s="26">
        <f t="shared" si="26"/>
        <v>88</v>
      </c>
      <c r="J124" s="26">
        <f t="shared" si="6"/>
        <v>14.08</v>
      </c>
      <c r="K124" s="47">
        <f t="shared" si="7"/>
        <v>102.08</v>
      </c>
      <c r="L124" s="27">
        <f t="shared" si="27"/>
        <v>77</v>
      </c>
      <c r="M124" s="27">
        <f t="shared" si="9"/>
        <v>12.32</v>
      </c>
      <c r="N124" s="53">
        <f t="shared" si="10"/>
        <v>89.32</v>
      </c>
      <c r="O124" s="54">
        <f t="shared" si="20"/>
        <v>55</v>
      </c>
      <c r="P124" s="54">
        <f t="shared" si="21"/>
        <v>8.8000000000000007</v>
      </c>
      <c r="Q124" s="56">
        <f t="shared" si="22"/>
        <v>63.8</v>
      </c>
    </row>
    <row r="125" spans="1:17" ht="18.600000000000001" customHeight="1" x14ac:dyDescent="0.35">
      <c r="A125" s="58" t="s">
        <v>261</v>
      </c>
      <c r="B125" s="20" t="s">
        <v>125</v>
      </c>
      <c r="C125" s="23">
        <v>78</v>
      </c>
      <c r="D125" s="24">
        <f t="shared" si="0"/>
        <v>12.48</v>
      </c>
      <c r="E125" s="44">
        <f t="shared" si="1"/>
        <v>90.48</v>
      </c>
      <c r="F125" s="25">
        <f t="shared" si="25"/>
        <v>66.3</v>
      </c>
      <c r="G125" s="25">
        <f t="shared" si="3"/>
        <v>10.608000000000001</v>
      </c>
      <c r="H125" s="46">
        <f t="shared" si="4"/>
        <v>76.908000000000001</v>
      </c>
      <c r="I125" s="26">
        <f t="shared" si="26"/>
        <v>62.400000000000006</v>
      </c>
      <c r="J125" s="26">
        <f t="shared" si="6"/>
        <v>9.9840000000000018</v>
      </c>
      <c r="K125" s="47">
        <f t="shared" si="7"/>
        <v>72.384000000000015</v>
      </c>
      <c r="L125" s="27">
        <f t="shared" si="27"/>
        <v>54.599999999999994</v>
      </c>
      <c r="M125" s="27">
        <f t="shared" si="9"/>
        <v>8.7359999999999989</v>
      </c>
      <c r="N125" s="53">
        <f t="shared" si="10"/>
        <v>63.335999999999991</v>
      </c>
      <c r="O125" s="54">
        <f t="shared" si="20"/>
        <v>39</v>
      </c>
      <c r="P125" s="54">
        <f t="shared" si="21"/>
        <v>6.24</v>
      </c>
      <c r="Q125" s="56">
        <f t="shared" si="22"/>
        <v>45.24</v>
      </c>
    </row>
    <row r="126" spans="1:17" ht="18.600000000000001" customHeight="1" x14ac:dyDescent="0.35">
      <c r="A126" s="58" t="s">
        <v>261</v>
      </c>
      <c r="B126" s="20" t="s">
        <v>126</v>
      </c>
      <c r="C126" s="23">
        <v>315</v>
      </c>
      <c r="D126" s="24">
        <f t="shared" si="0"/>
        <v>50.4</v>
      </c>
      <c r="E126" s="44">
        <f t="shared" si="1"/>
        <v>365.4</v>
      </c>
      <c r="F126" s="25">
        <f t="shared" si="25"/>
        <v>267.75</v>
      </c>
      <c r="G126" s="25">
        <f t="shared" si="3"/>
        <v>42.84</v>
      </c>
      <c r="H126" s="46">
        <f t="shared" si="4"/>
        <v>310.59000000000003</v>
      </c>
      <c r="I126" s="26">
        <f t="shared" si="26"/>
        <v>252</v>
      </c>
      <c r="J126" s="26">
        <f t="shared" si="6"/>
        <v>40.32</v>
      </c>
      <c r="K126" s="47">
        <f t="shared" si="7"/>
        <v>292.32</v>
      </c>
      <c r="L126" s="27">
        <f t="shared" si="27"/>
        <v>220.5</v>
      </c>
      <c r="M126" s="27">
        <f t="shared" si="9"/>
        <v>35.28</v>
      </c>
      <c r="N126" s="53">
        <f t="shared" si="10"/>
        <v>255.78</v>
      </c>
      <c r="O126" s="54">
        <f t="shared" si="20"/>
        <v>157.5</v>
      </c>
      <c r="P126" s="54">
        <f t="shared" si="21"/>
        <v>25.2</v>
      </c>
      <c r="Q126" s="56">
        <f t="shared" si="22"/>
        <v>182.7</v>
      </c>
    </row>
    <row r="127" spans="1:17" ht="18.600000000000001" customHeight="1" x14ac:dyDescent="0.35">
      <c r="A127" s="58" t="s">
        <v>261</v>
      </c>
      <c r="B127" s="20" t="s">
        <v>127</v>
      </c>
      <c r="C127" s="23">
        <v>86</v>
      </c>
      <c r="D127" s="24">
        <f t="shared" si="0"/>
        <v>13.76</v>
      </c>
      <c r="E127" s="44">
        <f t="shared" si="1"/>
        <v>99.76</v>
      </c>
      <c r="F127" s="25">
        <f t="shared" si="25"/>
        <v>73.099999999999994</v>
      </c>
      <c r="G127" s="25">
        <f t="shared" si="3"/>
        <v>11.696</v>
      </c>
      <c r="H127" s="46">
        <f t="shared" si="4"/>
        <v>84.795999999999992</v>
      </c>
      <c r="I127" s="26">
        <f t="shared" si="26"/>
        <v>68.8</v>
      </c>
      <c r="J127" s="26">
        <f t="shared" si="6"/>
        <v>11.007999999999999</v>
      </c>
      <c r="K127" s="47">
        <f t="shared" si="7"/>
        <v>79.807999999999993</v>
      </c>
      <c r="L127" s="27">
        <f t="shared" si="27"/>
        <v>60.199999999999996</v>
      </c>
      <c r="M127" s="27">
        <f t="shared" si="9"/>
        <v>9.6319999999999997</v>
      </c>
      <c r="N127" s="53">
        <f t="shared" si="10"/>
        <v>69.831999999999994</v>
      </c>
      <c r="O127" s="54">
        <f t="shared" si="20"/>
        <v>43</v>
      </c>
      <c r="P127" s="54">
        <f t="shared" si="21"/>
        <v>6.88</v>
      </c>
      <c r="Q127" s="56">
        <f t="shared" si="22"/>
        <v>49.88</v>
      </c>
    </row>
    <row r="128" spans="1:17" ht="18.600000000000001" customHeight="1" x14ac:dyDescent="0.35">
      <c r="A128" s="58" t="s">
        <v>262</v>
      </c>
      <c r="B128" s="20" t="s">
        <v>128</v>
      </c>
      <c r="C128" s="23">
        <v>52</v>
      </c>
      <c r="D128" s="24">
        <f t="shared" si="0"/>
        <v>8.32</v>
      </c>
      <c r="E128" s="44">
        <f t="shared" si="1"/>
        <v>60.32</v>
      </c>
      <c r="F128" s="25">
        <f t="shared" si="25"/>
        <v>44.199999999999996</v>
      </c>
      <c r="G128" s="25">
        <f t="shared" si="3"/>
        <v>7.0719999999999992</v>
      </c>
      <c r="H128" s="46">
        <f t="shared" si="4"/>
        <v>51.271999999999991</v>
      </c>
      <c r="I128" s="26">
        <f t="shared" si="26"/>
        <v>41.6</v>
      </c>
      <c r="J128" s="26">
        <f t="shared" si="6"/>
        <v>6.6560000000000006</v>
      </c>
      <c r="K128" s="47">
        <f t="shared" si="7"/>
        <v>48.256</v>
      </c>
      <c r="L128" s="27">
        <f t="shared" si="27"/>
        <v>36.4</v>
      </c>
      <c r="M128" s="27">
        <f t="shared" si="9"/>
        <v>5.8239999999999998</v>
      </c>
      <c r="N128" s="53">
        <f t="shared" si="10"/>
        <v>42.223999999999997</v>
      </c>
      <c r="O128" s="54">
        <f t="shared" si="20"/>
        <v>26</v>
      </c>
      <c r="P128" s="54">
        <f t="shared" si="21"/>
        <v>4.16</v>
      </c>
      <c r="Q128" s="56">
        <f t="shared" si="22"/>
        <v>30.16</v>
      </c>
    </row>
    <row r="129" spans="1:17" ht="18.600000000000001" customHeight="1" x14ac:dyDescent="0.35">
      <c r="A129" s="58" t="s">
        <v>262</v>
      </c>
      <c r="B129" s="20" t="s">
        <v>129</v>
      </c>
      <c r="C129" s="23">
        <v>129</v>
      </c>
      <c r="D129" s="24">
        <f t="shared" si="0"/>
        <v>20.64</v>
      </c>
      <c r="E129" s="44">
        <f t="shared" si="1"/>
        <v>149.63999999999999</v>
      </c>
      <c r="F129" s="25">
        <f t="shared" si="25"/>
        <v>109.64999999999999</v>
      </c>
      <c r="G129" s="25">
        <f t="shared" si="3"/>
        <v>17.544</v>
      </c>
      <c r="H129" s="46">
        <f t="shared" si="4"/>
        <v>127.19399999999999</v>
      </c>
      <c r="I129" s="26">
        <f t="shared" si="26"/>
        <v>103.2</v>
      </c>
      <c r="J129" s="26">
        <f t="shared" si="6"/>
        <v>16.512</v>
      </c>
      <c r="K129" s="47">
        <f t="shared" si="7"/>
        <v>119.712</v>
      </c>
      <c r="L129" s="27">
        <f t="shared" si="27"/>
        <v>90.3</v>
      </c>
      <c r="M129" s="27">
        <f t="shared" si="9"/>
        <v>14.448</v>
      </c>
      <c r="N129" s="53">
        <f t="shared" si="10"/>
        <v>104.74799999999999</v>
      </c>
      <c r="O129" s="54">
        <f t="shared" si="20"/>
        <v>64.5</v>
      </c>
      <c r="P129" s="54">
        <f t="shared" si="21"/>
        <v>10.32</v>
      </c>
      <c r="Q129" s="56">
        <f t="shared" si="22"/>
        <v>74.819999999999993</v>
      </c>
    </row>
    <row r="130" spans="1:17" ht="18.600000000000001" customHeight="1" x14ac:dyDescent="0.35">
      <c r="A130" s="58" t="s">
        <v>261</v>
      </c>
      <c r="B130" s="20" t="s">
        <v>130</v>
      </c>
      <c r="C130" s="23">
        <v>65</v>
      </c>
      <c r="D130" s="24">
        <f t="shared" si="0"/>
        <v>10.4</v>
      </c>
      <c r="E130" s="44">
        <f t="shared" si="1"/>
        <v>75.400000000000006</v>
      </c>
      <c r="F130" s="25">
        <f t="shared" si="25"/>
        <v>55.25</v>
      </c>
      <c r="G130" s="25">
        <f t="shared" si="3"/>
        <v>8.84</v>
      </c>
      <c r="H130" s="46">
        <f t="shared" si="4"/>
        <v>64.09</v>
      </c>
      <c r="I130" s="26">
        <f t="shared" si="26"/>
        <v>52</v>
      </c>
      <c r="J130" s="26">
        <f t="shared" si="6"/>
        <v>8.32</v>
      </c>
      <c r="K130" s="47">
        <f t="shared" si="7"/>
        <v>60.32</v>
      </c>
      <c r="L130" s="27">
        <f t="shared" si="27"/>
        <v>45.5</v>
      </c>
      <c r="M130" s="27">
        <f t="shared" si="9"/>
        <v>7.28</v>
      </c>
      <c r="N130" s="53">
        <f t="shared" si="10"/>
        <v>52.78</v>
      </c>
      <c r="O130" s="54">
        <f t="shared" si="20"/>
        <v>32.5</v>
      </c>
      <c r="P130" s="54">
        <f t="shared" si="21"/>
        <v>5.2</v>
      </c>
      <c r="Q130" s="56">
        <f t="shared" si="22"/>
        <v>37.700000000000003</v>
      </c>
    </row>
    <row r="131" spans="1:17" ht="18.600000000000001" customHeight="1" x14ac:dyDescent="0.35">
      <c r="A131" s="58" t="s">
        <v>261</v>
      </c>
      <c r="B131" s="20" t="s">
        <v>131</v>
      </c>
      <c r="C131" s="23">
        <v>65</v>
      </c>
      <c r="D131" s="24">
        <f t="shared" si="0"/>
        <v>10.4</v>
      </c>
      <c r="E131" s="44">
        <f t="shared" si="1"/>
        <v>75.400000000000006</v>
      </c>
      <c r="F131" s="25">
        <f t="shared" si="25"/>
        <v>55.25</v>
      </c>
      <c r="G131" s="25">
        <f t="shared" si="3"/>
        <v>8.84</v>
      </c>
      <c r="H131" s="46">
        <f t="shared" si="4"/>
        <v>64.09</v>
      </c>
      <c r="I131" s="26">
        <f t="shared" si="26"/>
        <v>52</v>
      </c>
      <c r="J131" s="26">
        <f t="shared" si="6"/>
        <v>8.32</v>
      </c>
      <c r="K131" s="47">
        <f t="shared" si="7"/>
        <v>60.32</v>
      </c>
      <c r="L131" s="27">
        <f t="shared" si="27"/>
        <v>45.5</v>
      </c>
      <c r="M131" s="27">
        <f t="shared" si="9"/>
        <v>7.28</v>
      </c>
      <c r="N131" s="53">
        <f t="shared" si="10"/>
        <v>52.78</v>
      </c>
      <c r="O131" s="54">
        <f t="shared" si="20"/>
        <v>32.5</v>
      </c>
      <c r="P131" s="54">
        <f t="shared" si="21"/>
        <v>5.2</v>
      </c>
      <c r="Q131" s="56">
        <f t="shared" si="22"/>
        <v>37.700000000000003</v>
      </c>
    </row>
    <row r="132" spans="1:17" ht="18.600000000000001" customHeight="1" x14ac:dyDescent="0.35">
      <c r="A132" s="58" t="s">
        <v>262</v>
      </c>
      <c r="B132" s="20" t="s">
        <v>132</v>
      </c>
      <c r="C132" s="23">
        <v>129</v>
      </c>
      <c r="D132" s="24">
        <f t="shared" si="0"/>
        <v>20.64</v>
      </c>
      <c r="E132" s="44">
        <f t="shared" si="1"/>
        <v>149.63999999999999</v>
      </c>
      <c r="F132" s="25">
        <f t="shared" si="25"/>
        <v>109.64999999999999</v>
      </c>
      <c r="G132" s="25">
        <f t="shared" si="3"/>
        <v>17.544</v>
      </c>
      <c r="H132" s="46">
        <f t="shared" si="4"/>
        <v>127.19399999999999</v>
      </c>
      <c r="I132" s="26">
        <f t="shared" si="26"/>
        <v>103.2</v>
      </c>
      <c r="J132" s="26">
        <f t="shared" si="6"/>
        <v>16.512</v>
      </c>
      <c r="K132" s="47">
        <f t="shared" si="7"/>
        <v>119.712</v>
      </c>
      <c r="L132" s="27">
        <f t="shared" si="27"/>
        <v>90.3</v>
      </c>
      <c r="M132" s="27">
        <f t="shared" si="9"/>
        <v>14.448</v>
      </c>
      <c r="N132" s="53">
        <f t="shared" si="10"/>
        <v>104.74799999999999</v>
      </c>
      <c r="O132" s="54">
        <f t="shared" si="20"/>
        <v>64.5</v>
      </c>
      <c r="P132" s="54">
        <f t="shared" si="21"/>
        <v>10.32</v>
      </c>
      <c r="Q132" s="56">
        <f t="shared" si="22"/>
        <v>74.819999999999993</v>
      </c>
    </row>
    <row r="133" spans="1:17" ht="18.600000000000001" customHeight="1" x14ac:dyDescent="0.35">
      <c r="A133" s="58" t="s">
        <v>262</v>
      </c>
      <c r="B133" s="20" t="s">
        <v>133</v>
      </c>
      <c r="C133" s="23">
        <v>52</v>
      </c>
      <c r="D133" s="24">
        <f t="shared" si="0"/>
        <v>8.32</v>
      </c>
      <c r="E133" s="44">
        <f t="shared" si="1"/>
        <v>60.32</v>
      </c>
      <c r="F133" s="25">
        <f t="shared" si="25"/>
        <v>44.199999999999996</v>
      </c>
      <c r="G133" s="25">
        <f t="shared" si="3"/>
        <v>7.0719999999999992</v>
      </c>
      <c r="H133" s="46">
        <f t="shared" si="4"/>
        <v>51.271999999999991</v>
      </c>
      <c r="I133" s="26">
        <f t="shared" si="26"/>
        <v>41.6</v>
      </c>
      <c r="J133" s="26">
        <f t="shared" si="6"/>
        <v>6.6560000000000006</v>
      </c>
      <c r="K133" s="47">
        <f t="shared" si="7"/>
        <v>48.256</v>
      </c>
      <c r="L133" s="27">
        <f t="shared" si="27"/>
        <v>36.4</v>
      </c>
      <c r="M133" s="27">
        <f t="shared" si="9"/>
        <v>5.8239999999999998</v>
      </c>
      <c r="N133" s="53">
        <f t="shared" si="10"/>
        <v>42.223999999999997</v>
      </c>
      <c r="O133" s="54">
        <f t="shared" si="20"/>
        <v>26</v>
      </c>
      <c r="P133" s="54">
        <f t="shared" si="21"/>
        <v>4.16</v>
      </c>
      <c r="Q133" s="56">
        <f t="shared" si="22"/>
        <v>30.16</v>
      </c>
    </row>
    <row r="134" spans="1:17" ht="18.600000000000001" customHeight="1" x14ac:dyDescent="0.35">
      <c r="B134" s="20" t="s">
        <v>134</v>
      </c>
      <c r="C134" s="23">
        <v>1364</v>
      </c>
      <c r="D134" s="24">
        <f t="shared" si="0"/>
        <v>218.24</v>
      </c>
      <c r="E134" s="44">
        <f t="shared" si="1"/>
        <v>1582.24</v>
      </c>
      <c r="F134" s="25">
        <f t="shared" si="25"/>
        <v>1159.3999999999999</v>
      </c>
      <c r="G134" s="25">
        <f t="shared" si="3"/>
        <v>185.50399999999999</v>
      </c>
      <c r="H134" s="46">
        <f t="shared" si="4"/>
        <v>1344.9039999999998</v>
      </c>
      <c r="I134" s="26">
        <f>C134*85%</f>
        <v>1159.3999999999999</v>
      </c>
      <c r="J134" s="26">
        <f t="shared" si="6"/>
        <v>185.50399999999999</v>
      </c>
      <c r="K134" s="47">
        <f t="shared" si="7"/>
        <v>1344.9039999999998</v>
      </c>
      <c r="L134" s="27">
        <f>C134*85%</f>
        <v>1159.3999999999999</v>
      </c>
      <c r="M134" s="27">
        <f t="shared" si="9"/>
        <v>185.50399999999999</v>
      </c>
      <c r="N134" s="53">
        <f t="shared" si="10"/>
        <v>1344.9039999999998</v>
      </c>
      <c r="O134" s="54">
        <f t="shared" si="20"/>
        <v>682</v>
      </c>
      <c r="P134" s="54">
        <f t="shared" si="21"/>
        <v>109.12</v>
      </c>
      <c r="Q134" s="56">
        <f t="shared" si="22"/>
        <v>791.12</v>
      </c>
    </row>
    <row r="135" spans="1:17" ht="38.4" customHeight="1" x14ac:dyDescent="0.35">
      <c r="B135" s="48" t="s">
        <v>135</v>
      </c>
      <c r="C135" s="23">
        <v>2155</v>
      </c>
      <c r="D135" s="24">
        <f t="shared" si="0"/>
        <v>344.8</v>
      </c>
      <c r="E135" s="44">
        <f t="shared" si="1"/>
        <v>2499.8000000000002</v>
      </c>
      <c r="F135" s="25">
        <f t="shared" ref="F135:F166" si="28">C135*85%</f>
        <v>1831.75</v>
      </c>
      <c r="G135" s="25">
        <f t="shared" si="3"/>
        <v>293.08</v>
      </c>
      <c r="H135" s="46">
        <f t="shared" si="4"/>
        <v>2124.83</v>
      </c>
      <c r="I135" s="26">
        <f>C135*85%</f>
        <v>1831.75</v>
      </c>
      <c r="J135" s="26">
        <f t="shared" si="6"/>
        <v>293.08</v>
      </c>
      <c r="K135" s="47">
        <f t="shared" si="7"/>
        <v>2124.83</v>
      </c>
      <c r="L135" s="27">
        <f>C135*85%</f>
        <v>1831.75</v>
      </c>
      <c r="M135" s="27">
        <f t="shared" si="9"/>
        <v>293.08</v>
      </c>
      <c r="N135" s="53">
        <f t="shared" si="10"/>
        <v>2124.83</v>
      </c>
      <c r="O135" s="54">
        <f t="shared" si="20"/>
        <v>1077.5</v>
      </c>
      <c r="P135" s="54">
        <f t="shared" si="21"/>
        <v>172.4</v>
      </c>
      <c r="Q135" s="56">
        <f t="shared" si="22"/>
        <v>1249.9000000000001</v>
      </c>
    </row>
    <row r="136" spans="1:17" ht="42" customHeight="1" x14ac:dyDescent="0.35">
      <c r="B136" s="48" t="s">
        <v>136</v>
      </c>
      <c r="C136" s="23">
        <v>2500</v>
      </c>
      <c r="D136" s="24">
        <f t="shared" si="0"/>
        <v>400</v>
      </c>
      <c r="E136" s="44">
        <f t="shared" si="1"/>
        <v>2900</v>
      </c>
      <c r="F136" s="25">
        <f t="shared" si="28"/>
        <v>2125</v>
      </c>
      <c r="G136" s="25">
        <f t="shared" si="3"/>
        <v>340</v>
      </c>
      <c r="H136" s="46">
        <f t="shared" si="4"/>
        <v>2465</v>
      </c>
      <c r="I136" s="26">
        <f>C136*85%</f>
        <v>2125</v>
      </c>
      <c r="J136" s="26">
        <f t="shared" si="6"/>
        <v>340</v>
      </c>
      <c r="K136" s="47">
        <f t="shared" si="7"/>
        <v>2465</v>
      </c>
      <c r="L136" s="27">
        <f>C136*85%</f>
        <v>2125</v>
      </c>
      <c r="M136" s="27">
        <f t="shared" si="9"/>
        <v>340</v>
      </c>
      <c r="N136" s="53">
        <f t="shared" si="10"/>
        <v>2465</v>
      </c>
      <c r="O136" s="54">
        <f t="shared" ref="O136:O198" si="29">C136/2</f>
        <v>1250</v>
      </c>
      <c r="P136" s="54">
        <f t="shared" ref="P136:P199" si="30">O136*$D$5</f>
        <v>200</v>
      </c>
      <c r="Q136" s="56">
        <f t="shared" ref="Q136:Q199" si="31">O136+P136</f>
        <v>1450</v>
      </c>
    </row>
    <row r="137" spans="1:17" ht="143.25" customHeight="1" x14ac:dyDescent="0.35">
      <c r="A137" s="60" t="s">
        <v>266</v>
      </c>
      <c r="B137" s="21" t="s">
        <v>218</v>
      </c>
      <c r="C137" s="23">
        <v>461</v>
      </c>
      <c r="D137" s="24">
        <f t="shared" si="0"/>
        <v>73.760000000000005</v>
      </c>
      <c r="E137" s="44">
        <f t="shared" si="1"/>
        <v>534.76</v>
      </c>
      <c r="F137" s="25">
        <f t="shared" si="28"/>
        <v>391.84999999999997</v>
      </c>
      <c r="G137" s="25">
        <f t="shared" si="3"/>
        <v>62.695999999999998</v>
      </c>
      <c r="H137" s="46">
        <f t="shared" si="4"/>
        <v>454.54599999999994</v>
      </c>
      <c r="I137" s="26">
        <f t="shared" ref="I137:I168" si="32">C137*80%</f>
        <v>368.8</v>
      </c>
      <c r="J137" s="26">
        <f t="shared" si="6"/>
        <v>59.008000000000003</v>
      </c>
      <c r="K137" s="47">
        <f t="shared" si="7"/>
        <v>427.80799999999999</v>
      </c>
      <c r="L137" s="27">
        <f t="shared" ref="L137:L168" si="33">C137*70%</f>
        <v>322.7</v>
      </c>
      <c r="M137" s="27">
        <f t="shared" si="9"/>
        <v>51.631999999999998</v>
      </c>
      <c r="N137" s="53">
        <f t="shared" si="10"/>
        <v>374.33199999999999</v>
      </c>
      <c r="O137" s="54">
        <f t="shared" si="29"/>
        <v>230.5</v>
      </c>
      <c r="P137" s="54">
        <f t="shared" si="30"/>
        <v>36.880000000000003</v>
      </c>
      <c r="Q137" s="56">
        <f t="shared" si="31"/>
        <v>267.38</v>
      </c>
    </row>
    <row r="138" spans="1:17" ht="144" customHeight="1" x14ac:dyDescent="0.35">
      <c r="A138" s="58" t="s">
        <v>261</v>
      </c>
      <c r="B138" s="21" t="s">
        <v>219</v>
      </c>
      <c r="C138" s="23">
        <v>383.4</v>
      </c>
      <c r="D138" s="24">
        <f t="shared" si="0"/>
        <v>61.343999999999994</v>
      </c>
      <c r="E138" s="44">
        <f t="shared" si="1"/>
        <v>444.74399999999997</v>
      </c>
      <c r="F138" s="25">
        <f t="shared" si="28"/>
        <v>325.89</v>
      </c>
      <c r="G138" s="25">
        <f t="shared" si="3"/>
        <v>52.142400000000002</v>
      </c>
      <c r="H138" s="46">
        <f t="shared" si="4"/>
        <v>378.0324</v>
      </c>
      <c r="I138" s="26">
        <f t="shared" si="32"/>
        <v>306.71999999999997</v>
      </c>
      <c r="J138" s="26">
        <f t="shared" si="6"/>
        <v>49.075199999999995</v>
      </c>
      <c r="K138" s="47">
        <f t="shared" si="7"/>
        <v>355.79519999999997</v>
      </c>
      <c r="L138" s="27">
        <f t="shared" si="33"/>
        <v>268.38</v>
      </c>
      <c r="M138" s="27">
        <f t="shared" si="9"/>
        <v>42.940800000000003</v>
      </c>
      <c r="N138" s="53">
        <f t="shared" si="10"/>
        <v>311.32080000000002</v>
      </c>
      <c r="O138" s="54">
        <f t="shared" si="29"/>
        <v>191.7</v>
      </c>
      <c r="P138" s="54">
        <f t="shared" si="30"/>
        <v>30.671999999999997</v>
      </c>
      <c r="Q138" s="56">
        <f t="shared" si="31"/>
        <v>222.37199999999999</v>
      </c>
    </row>
    <row r="139" spans="1:17" ht="156" customHeight="1" x14ac:dyDescent="0.35">
      <c r="A139" s="58" t="s">
        <v>261</v>
      </c>
      <c r="B139" s="20" t="s">
        <v>256</v>
      </c>
      <c r="C139" s="23">
        <v>345</v>
      </c>
      <c r="D139" s="24">
        <f t="shared" si="0"/>
        <v>55.2</v>
      </c>
      <c r="E139" s="44">
        <f t="shared" si="1"/>
        <v>400.2</v>
      </c>
      <c r="F139" s="25">
        <f t="shared" si="28"/>
        <v>293.25</v>
      </c>
      <c r="G139" s="25">
        <f t="shared" si="3"/>
        <v>46.92</v>
      </c>
      <c r="H139" s="46">
        <f t="shared" si="4"/>
        <v>340.17</v>
      </c>
      <c r="I139" s="26">
        <f t="shared" si="32"/>
        <v>276</v>
      </c>
      <c r="J139" s="26">
        <f t="shared" si="6"/>
        <v>44.160000000000004</v>
      </c>
      <c r="K139" s="47">
        <f t="shared" si="7"/>
        <v>320.16000000000003</v>
      </c>
      <c r="L139" s="27">
        <f t="shared" si="33"/>
        <v>241.49999999999997</v>
      </c>
      <c r="M139" s="27">
        <f t="shared" si="9"/>
        <v>38.639999999999993</v>
      </c>
      <c r="N139" s="53">
        <f t="shared" si="10"/>
        <v>280.14</v>
      </c>
      <c r="O139" s="54">
        <f t="shared" si="29"/>
        <v>172.5</v>
      </c>
      <c r="P139" s="54">
        <f t="shared" si="30"/>
        <v>27.6</v>
      </c>
      <c r="Q139" s="56">
        <f t="shared" si="31"/>
        <v>200.1</v>
      </c>
    </row>
    <row r="140" spans="1:17" ht="68.25" customHeight="1" x14ac:dyDescent="0.35">
      <c r="A140" s="58" t="s">
        <v>261</v>
      </c>
      <c r="B140" s="20" t="s">
        <v>220</v>
      </c>
      <c r="C140" s="23">
        <v>259</v>
      </c>
      <c r="D140" s="24">
        <f t="shared" si="0"/>
        <v>41.44</v>
      </c>
      <c r="E140" s="44">
        <f t="shared" si="1"/>
        <v>300.44</v>
      </c>
      <c r="F140" s="25">
        <f t="shared" si="28"/>
        <v>220.15</v>
      </c>
      <c r="G140" s="25">
        <f t="shared" si="3"/>
        <v>35.224000000000004</v>
      </c>
      <c r="H140" s="46">
        <f t="shared" si="4"/>
        <v>255.37400000000002</v>
      </c>
      <c r="I140" s="26">
        <f t="shared" si="32"/>
        <v>207.20000000000002</v>
      </c>
      <c r="J140" s="26">
        <f t="shared" si="6"/>
        <v>33.152000000000001</v>
      </c>
      <c r="K140" s="47">
        <f t="shared" si="7"/>
        <v>240.35200000000003</v>
      </c>
      <c r="L140" s="27">
        <f t="shared" si="33"/>
        <v>181.29999999999998</v>
      </c>
      <c r="M140" s="27">
        <f t="shared" si="9"/>
        <v>29.007999999999999</v>
      </c>
      <c r="N140" s="53">
        <f t="shared" si="10"/>
        <v>210.30799999999999</v>
      </c>
      <c r="O140" s="54">
        <f t="shared" si="29"/>
        <v>129.5</v>
      </c>
      <c r="P140" s="54">
        <f t="shared" si="30"/>
        <v>20.72</v>
      </c>
      <c r="Q140" s="56">
        <f t="shared" si="31"/>
        <v>150.22</v>
      </c>
    </row>
    <row r="141" spans="1:17" ht="127.5" customHeight="1" x14ac:dyDescent="0.35">
      <c r="A141" s="58" t="s">
        <v>262</v>
      </c>
      <c r="B141" s="20" t="s">
        <v>254</v>
      </c>
      <c r="C141" s="23">
        <v>733</v>
      </c>
      <c r="D141" s="24">
        <f t="shared" si="0"/>
        <v>117.28</v>
      </c>
      <c r="E141" s="44">
        <f t="shared" si="1"/>
        <v>850.28</v>
      </c>
      <c r="F141" s="25">
        <f t="shared" si="28"/>
        <v>623.04999999999995</v>
      </c>
      <c r="G141" s="25">
        <f t="shared" si="3"/>
        <v>99.687999999999988</v>
      </c>
      <c r="H141" s="46">
        <f t="shared" si="4"/>
        <v>722.73799999999994</v>
      </c>
      <c r="I141" s="26">
        <f t="shared" si="32"/>
        <v>586.4</v>
      </c>
      <c r="J141" s="26">
        <f t="shared" si="6"/>
        <v>93.823999999999998</v>
      </c>
      <c r="K141" s="47">
        <f t="shared" si="7"/>
        <v>680.22399999999993</v>
      </c>
      <c r="L141" s="27">
        <f t="shared" si="33"/>
        <v>513.1</v>
      </c>
      <c r="M141" s="27">
        <f t="shared" si="9"/>
        <v>82.096000000000004</v>
      </c>
      <c r="N141" s="53">
        <f t="shared" si="10"/>
        <v>595.19600000000003</v>
      </c>
      <c r="O141" s="54">
        <f t="shared" si="29"/>
        <v>366.5</v>
      </c>
      <c r="P141" s="54">
        <f t="shared" si="30"/>
        <v>58.64</v>
      </c>
      <c r="Q141" s="56">
        <f t="shared" si="31"/>
        <v>425.14</v>
      </c>
    </row>
    <row r="142" spans="1:17" ht="139.5" customHeight="1" x14ac:dyDescent="0.35">
      <c r="A142" s="58" t="s">
        <v>262</v>
      </c>
      <c r="B142" s="20" t="s">
        <v>255</v>
      </c>
      <c r="C142" s="23">
        <v>819</v>
      </c>
      <c r="D142" s="24">
        <f t="shared" si="0"/>
        <v>131.04</v>
      </c>
      <c r="E142" s="44">
        <f t="shared" si="1"/>
        <v>950.04</v>
      </c>
      <c r="F142" s="25">
        <f t="shared" si="28"/>
        <v>696.15</v>
      </c>
      <c r="G142" s="25">
        <f t="shared" si="3"/>
        <v>111.384</v>
      </c>
      <c r="H142" s="46">
        <f t="shared" si="4"/>
        <v>807.53399999999999</v>
      </c>
      <c r="I142" s="26">
        <f t="shared" si="32"/>
        <v>655.20000000000005</v>
      </c>
      <c r="J142" s="26">
        <f t="shared" si="6"/>
        <v>104.83200000000001</v>
      </c>
      <c r="K142" s="47">
        <f t="shared" si="7"/>
        <v>760.03200000000004</v>
      </c>
      <c r="L142" s="27">
        <f t="shared" si="33"/>
        <v>573.29999999999995</v>
      </c>
      <c r="M142" s="27">
        <f t="shared" si="9"/>
        <v>91.727999999999994</v>
      </c>
      <c r="N142" s="53">
        <f t="shared" si="10"/>
        <v>665.02799999999991</v>
      </c>
      <c r="O142" s="54">
        <f t="shared" si="29"/>
        <v>409.5</v>
      </c>
      <c r="P142" s="54">
        <f t="shared" si="30"/>
        <v>65.52</v>
      </c>
      <c r="Q142" s="56">
        <f t="shared" si="31"/>
        <v>475.02</v>
      </c>
    </row>
    <row r="143" spans="1:17" ht="123.75" customHeight="1" x14ac:dyDescent="0.35">
      <c r="A143" s="58" t="s">
        <v>261</v>
      </c>
      <c r="B143" s="20" t="s">
        <v>221</v>
      </c>
      <c r="C143" s="23">
        <v>560</v>
      </c>
      <c r="D143" s="24">
        <f t="shared" si="0"/>
        <v>89.600000000000009</v>
      </c>
      <c r="E143" s="44">
        <f t="shared" si="1"/>
        <v>649.6</v>
      </c>
      <c r="F143" s="25">
        <f t="shared" si="28"/>
        <v>476</v>
      </c>
      <c r="G143" s="25">
        <f t="shared" si="3"/>
        <v>76.16</v>
      </c>
      <c r="H143" s="46">
        <f t="shared" si="4"/>
        <v>552.16</v>
      </c>
      <c r="I143" s="26">
        <f t="shared" si="32"/>
        <v>448</v>
      </c>
      <c r="J143" s="26">
        <f t="shared" si="6"/>
        <v>71.680000000000007</v>
      </c>
      <c r="K143" s="47">
        <f t="shared" si="7"/>
        <v>519.68000000000006</v>
      </c>
      <c r="L143" s="27">
        <f t="shared" si="33"/>
        <v>392</v>
      </c>
      <c r="M143" s="27">
        <f t="shared" si="9"/>
        <v>62.72</v>
      </c>
      <c r="N143" s="53">
        <f t="shared" si="10"/>
        <v>454.72</v>
      </c>
      <c r="O143" s="54">
        <f t="shared" si="29"/>
        <v>280</v>
      </c>
      <c r="P143" s="54">
        <f t="shared" si="30"/>
        <v>44.800000000000004</v>
      </c>
      <c r="Q143" s="56">
        <f t="shared" si="31"/>
        <v>324.8</v>
      </c>
    </row>
    <row r="144" spans="1:17" ht="124.5" customHeight="1" x14ac:dyDescent="0.35">
      <c r="A144" s="60" t="s">
        <v>267</v>
      </c>
      <c r="B144" s="20" t="s">
        <v>222</v>
      </c>
      <c r="C144" s="23">
        <v>474</v>
      </c>
      <c r="D144" s="24">
        <f t="shared" si="0"/>
        <v>75.84</v>
      </c>
      <c r="E144" s="44">
        <f t="shared" si="1"/>
        <v>549.84</v>
      </c>
      <c r="F144" s="25">
        <f t="shared" si="28"/>
        <v>402.9</v>
      </c>
      <c r="G144" s="25">
        <f t="shared" si="3"/>
        <v>64.463999999999999</v>
      </c>
      <c r="H144" s="46">
        <f t="shared" si="4"/>
        <v>467.36399999999998</v>
      </c>
      <c r="I144" s="26">
        <f t="shared" si="32"/>
        <v>379.20000000000005</v>
      </c>
      <c r="J144" s="26">
        <f t="shared" si="6"/>
        <v>60.672000000000011</v>
      </c>
      <c r="K144" s="47">
        <f t="shared" si="7"/>
        <v>439.87200000000007</v>
      </c>
      <c r="L144" s="27">
        <f t="shared" si="33"/>
        <v>331.79999999999995</v>
      </c>
      <c r="M144" s="27">
        <f t="shared" si="9"/>
        <v>53.087999999999994</v>
      </c>
      <c r="N144" s="53">
        <f t="shared" si="10"/>
        <v>384.88799999999992</v>
      </c>
      <c r="O144" s="54">
        <f t="shared" si="29"/>
        <v>237</v>
      </c>
      <c r="P144" s="54">
        <f t="shared" si="30"/>
        <v>37.92</v>
      </c>
      <c r="Q144" s="56">
        <f t="shared" si="31"/>
        <v>274.92</v>
      </c>
    </row>
    <row r="145" spans="1:17" ht="21" customHeight="1" x14ac:dyDescent="0.35">
      <c r="A145" s="58" t="s">
        <v>262</v>
      </c>
      <c r="B145" s="22" t="s">
        <v>148</v>
      </c>
      <c r="C145" s="23">
        <v>418</v>
      </c>
      <c r="D145" s="24">
        <f t="shared" si="0"/>
        <v>66.88</v>
      </c>
      <c r="E145" s="44">
        <f t="shared" si="1"/>
        <v>484.88</v>
      </c>
      <c r="F145" s="25">
        <f t="shared" si="28"/>
        <v>355.3</v>
      </c>
      <c r="G145" s="25">
        <f t="shared" si="3"/>
        <v>56.848000000000006</v>
      </c>
      <c r="H145" s="46">
        <f t="shared" si="4"/>
        <v>412.14800000000002</v>
      </c>
      <c r="I145" s="26">
        <f t="shared" si="32"/>
        <v>334.40000000000003</v>
      </c>
      <c r="J145" s="26">
        <f t="shared" si="6"/>
        <v>53.504000000000005</v>
      </c>
      <c r="K145" s="47">
        <f t="shared" si="7"/>
        <v>387.90400000000005</v>
      </c>
      <c r="L145" s="27">
        <f t="shared" si="33"/>
        <v>292.59999999999997</v>
      </c>
      <c r="M145" s="27">
        <f t="shared" si="9"/>
        <v>46.815999999999995</v>
      </c>
      <c r="N145" s="53">
        <f t="shared" si="10"/>
        <v>339.41599999999994</v>
      </c>
      <c r="O145" s="54">
        <f t="shared" si="29"/>
        <v>209</v>
      </c>
      <c r="P145" s="54">
        <f t="shared" si="30"/>
        <v>33.44</v>
      </c>
      <c r="Q145" s="56">
        <f t="shared" si="31"/>
        <v>242.44</v>
      </c>
    </row>
    <row r="146" spans="1:17" ht="126" customHeight="1" x14ac:dyDescent="0.35">
      <c r="A146" s="58" t="s">
        <v>262</v>
      </c>
      <c r="B146" s="20" t="s">
        <v>252</v>
      </c>
      <c r="C146" s="23">
        <v>534.5</v>
      </c>
      <c r="D146" s="24">
        <f t="shared" si="0"/>
        <v>85.52</v>
      </c>
      <c r="E146" s="44">
        <f t="shared" si="1"/>
        <v>620.02</v>
      </c>
      <c r="F146" s="25">
        <f t="shared" si="28"/>
        <v>454.32499999999999</v>
      </c>
      <c r="G146" s="25">
        <f t="shared" si="3"/>
        <v>72.691999999999993</v>
      </c>
      <c r="H146" s="46">
        <f t="shared" si="4"/>
        <v>527.01699999999994</v>
      </c>
      <c r="I146" s="26">
        <f t="shared" si="32"/>
        <v>427.6</v>
      </c>
      <c r="J146" s="26">
        <f t="shared" si="6"/>
        <v>68.416000000000011</v>
      </c>
      <c r="K146" s="47">
        <f t="shared" si="7"/>
        <v>496.01600000000002</v>
      </c>
      <c r="L146" s="27">
        <f t="shared" si="33"/>
        <v>374.15</v>
      </c>
      <c r="M146" s="27">
        <f t="shared" si="9"/>
        <v>59.863999999999997</v>
      </c>
      <c r="N146" s="53">
        <f t="shared" si="10"/>
        <v>434.01399999999995</v>
      </c>
      <c r="O146" s="54">
        <f t="shared" si="29"/>
        <v>267.25</v>
      </c>
      <c r="P146" s="54">
        <f t="shared" si="30"/>
        <v>42.76</v>
      </c>
      <c r="Q146" s="56">
        <f t="shared" si="31"/>
        <v>310.01</v>
      </c>
    </row>
    <row r="147" spans="1:17" ht="90" customHeight="1" x14ac:dyDescent="0.35">
      <c r="A147" s="58" t="s">
        <v>262</v>
      </c>
      <c r="B147" s="20" t="s">
        <v>253</v>
      </c>
      <c r="C147" s="23">
        <v>284.5</v>
      </c>
      <c r="D147" s="24">
        <f t="shared" si="0"/>
        <v>45.52</v>
      </c>
      <c r="E147" s="44">
        <f t="shared" si="1"/>
        <v>330.02</v>
      </c>
      <c r="F147" s="25">
        <f t="shared" si="28"/>
        <v>241.82499999999999</v>
      </c>
      <c r="G147" s="25">
        <f t="shared" si="3"/>
        <v>38.692</v>
      </c>
      <c r="H147" s="46">
        <f t="shared" si="4"/>
        <v>280.517</v>
      </c>
      <c r="I147" s="26">
        <f t="shared" si="32"/>
        <v>227.60000000000002</v>
      </c>
      <c r="J147" s="26">
        <f t="shared" si="6"/>
        <v>36.416000000000004</v>
      </c>
      <c r="K147" s="47">
        <f t="shared" si="7"/>
        <v>264.01600000000002</v>
      </c>
      <c r="L147" s="27">
        <f t="shared" si="33"/>
        <v>199.14999999999998</v>
      </c>
      <c r="M147" s="27">
        <f t="shared" si="9"/>
        <v>31.863999999999997</v>
      </c>
      <c r="N147" s="53">
        <f t="shared" si="10"/>
        <v>231.01399999999998</v>
      </c>
      <c r="O147" s="54">
        <f t="shared" si="29"/>
        <v>142.25</v>
      </c>
      <c r="P147" s="54">
        <f t="shared" si="30"/>
        <v>22.76</v>
      </c>
      <c r="Q147" s="56">
        <f t="shared" si="31"/>
        <v>165.01</v>
      </c>
    </row>
    <row r="148" spans="1:17" ht="115.5" customHeight="1" x14ac:dyDescent="0.35">
      <c r="A148" s="60" t="s">
        <v>268</v>
      </c>
      <c r="B148" s="20" t="s">
        <v>223</v>
      </c>
      <c r="C148" s="23">
        <v>276</v>
      </c>
      <c r="D148" s="24">
        <f t="shared" si="0"/>
        <v>44.160000000000004</v>
      </c>
      <c r="E148" s="44">
        <f t="shared" si="1"/>
        <v>320.16000000000003</v>
      </c>
      <c r="F148" s="25">
        <f t="shared" si="28"/>
        <v>234.6</v>
      </c>
      <c r="G148" s="25">
        <f t="shared" si="3"/>
        <v>37.536000000000001</v>
      </c>
      <c r="H148" s="46">
        <f t="shared" si="4"/>
        <v>272.13599999999997</v>
      </c>
      <c r="I148" s="26">
        <f t="shared" si="32"/>
        <v>220.8</v>
      </c>
      <c r="J148" s="26">
        <f t="shared" si="6"/>
        <v>35.328000000000003</v>
      </c>
      <c r="K148" s="47">
        <f t="shared" si="7"/>
        <v>256.12800000000004</v>
      </c>
      <c r="L148" s="27">
        <f t="shared" si="33"/>
        <v>193.2</v>
      </c>
      <c r="M148" s="27">
        <f t="shared" si="9"/>
        <v>30.911999999999999</v>
      </c>
      <c r="N148" s="53">
        <f t="shared" si="10"/>
        <v>224.11199999999999</v>
      </c>
      <c r="O148" s="54">
        <f t="shared" si="29"/>
        <v>138</v>
      </c>
      <c r="P148" s="54">
        <f t="shared" si="30"/>
        <v>22.080000000000002</v>
      </c>
      <c r="Q148" s="56">
        <f t="shared" si="31"/>
        <v>160.08000000000001</v>
      </c>
    </row>
    <row r="149" spans="1:17" ht="140.25" customHeight="1" x14ac:dyDescent="0.35">
      <c r="A149" s="60" t="s">
        <v>268</v>
      </c>
      <c r="B149" s="20" t="s">
        <v>269</v>
      </c>
      <c r="C149" s="23">
        <v>310</v>
      </c>
      <c r="D149" s="24">
        <f t="shared" si="0"/>
        <v>49.6</v>
      </c>
      <c r="E149" s="44">
        <f t="shared" si="1"/>
        <v>359.6</v>
      </c>
      <c r="F149" s="25">
        <f t="shared" si="28"/>
        <v>263.5</v>
      </c>
      <c r="G149" s="25">
        <f t="shared" si="3"/>
        <v>42.160000000000004</v>
      </c>
      <c r="H149" s="46">
        <f t="shared" si="4"/>
        <v>305.66000000000003</v>
      </c>
      <c r="I149" s="26">
        <f t="shared" si="32"/>
        <v>248</v>
      </c>
      <c r="J149" s="26">
        <f t="shared" si="6"/>
        <v>39.68</v>
      </c>
      <c r="K149" s="47">
        <f t="shared" si="7"/>
        <v>287.68</v>
      </c>
      <c r="L149" s="27">
        <f t="shared" si="33"/>
        <v>217</v>
      </c>
      <c r="M149" s="27">
        <f t="shared" si="9"/>
        <v>34.72</v>
      </c>
      <c r="N149" s="53">
        <f t="shared" si="10"/>
        <v>251.72</v>
      </c>
      <c r="O149" s="54">
        <f t="shared" si="29"/>
        <v>155</v>
      </c>
      <c r="P149" s="54">
        <f t="shared" si="30"/>
        <v>24.8</v>
      </c>
      <c r="Q149" s="56">
        <f t="shared" si="31"/>
        <v>179.8</v>
      </c>
    </row>
    <row r="150" spans="1:17" ht="153" customHeight="1" x14ac:dyDescent="0.35">
      <c r="A150" s="60" t="s">
        <v>268</v>
      </c>
      <c r="B150" s="20" t="s">
        <v>224</v>
      </c>
      <c r="C150" s="23">
        <v>379</v>
      </c>
      <c r="D150" s="24">
        <f t="shared" si="0"/>
        <v>60.64</v>
      </c>
      <c r="E150" s="44">
        <f t="shared" si="1"/>
        <v>439.64</v>
      </c>
      <c r="F150" s="25">
        <f t="shared" si="28"/>
        <v>322.14999999999998</v>
      </c>
      <c r="G150" s="25">
        <f t="shared" si="3"/>
        <v>51.543999999999997</v>
      </c>
      <c r="H150" s="46">
        <f t="shared" si="4"/>
        <v>373.69399999999996</v>
      </c>
      <c r="I150" s="26">
        <f t="shared" si="32"/>
        <v>303.2</v>
      </c>
      <c r="J150" s="26">
        <f t="shared" si="6"/>
        <v>48.512</v>
      </c>
      <c r="K150" s="47">
        <f t="shared" si="7"/>
        <v>351.71199999999999</v>
      </c>
      <c r="L150" s="27">
        <f t="shared" si="33"/>
        <v>265.3</v>
      </c>
      <c r="M150" s="27">
        <f t="shared" si="9"/>
        <v>42.448</v>
      </c>
      <c r="N150" s="53">
        <f t="shared" si="10"/>
        <v>307.74799999999999</v>
      </c>
      <c r="O150" s="54">
        <f t="shared" si="29"/>
        <v>189.5</v>
      </c>
      <c r="P150" s="54">
        <f t="shared" si="30"/>
        <v>30.32</v>
      </c>
      <c r="Q150" s="56">
        <f t="shared" si="31"/>
        <v>219.82</v>
      </c>
    </row>
    <row r="151" spans="1:17" ht="149.25" customHeight="1" x14ac:dyDescent="0.35">
      <c r="A151" s="60" t="s">
        <v>268</v>
      </c>
      <c r="B151" s="20" t="s">
        <v>270</v>
      </c>
      <c r="C151" s="23">
        <v>534.5</v>
      </c>
      <c r="D151" s="24">
        <f t="shared" si="0"/>
        <v>85.52</v>
      </c>
      <c r="E151" s="44">
        <f t="shared" si="1"/>
        <v>620.02</v>
      </c>
      <c r="F151" s="25">
        <f t="shared" si="28"/>
        <v>454.32499999999999</v>
      </c>
      <c r="G151" s="25">
        <f t="shared" si="3"/>
        <v>72.691999999999993</v>
      </c>
      <c r="H151" s="46">
        <f t="shared" si="4"/>
        <v>527.01699999999994</v>
      </c>
      <c r="I151" s="26">
        <f t="shared" si="32"/>
        <v>427.6</v>
      </c>
      <c r="J151" s="26">
        <f t="shared" si="6"/>
        <v>68.416000000000011</v>
      </c>
      <c r="K151" s="47">
        <f t="shared" si="7"/>
        <v>496.01600000000002</v>
      </c>
      <c r="L151" s="27">
        <f t="shared" si="33"/>
        <v>374.15</v>
      </c>
      <c r="M151" s="27">
        <f t="shared" si="9"/>
        <v>59.863999999999997</v>
      </c>
      <c r="N151" s="53">
        <f t="shared" si="10"/>
        <v>434.01399999999995</v>
      </c>
      <c r="O151" s="54">
        <f t="shared" si="29"/>
        <v>267.25</v>
      </c>
      <c r="P151" s="54">
        <f t="shared" si="30"/>
        <v>42.76</v>
      </c>
      <c r="Q151" s="56">
        <f t="shared" si="31"/>
        <v>310.01</v>
      </c>
    </row>
    <row r="152" spans="1:17" ht="18.600000000000001" customHeight="1" x14ac:dyDescent="0.35">
      <c r="A152" s="61" t="s">
        <v>271</v>
      </c>
      <c r="B152" s="20" t="s">
        <v>155</v>
      </c>
      <c r="C152" s="23">
        <v>82</v>
      </c>
      <c r="D152" s="24">
        <f t="shared" si="0"/>
        <v>13.120000000000001</v>
      </c>
      <c r="E152" s="44">
        <f t="shared" si="1"/>
        <v>95.12</v>
      </c>
      <c r="F152" s="25">
        <f t="shared" si="28"/>
        <v>69.7</v>
      </c>
      <c r="G152" s="25">
        <f t="shared" si="3"/>
        <v>11.152000000000001</v>
      </c>
      <c r="H152" s="46">
        <f t="shared" si="4"/>
        <v>80.852000000000004</v>
      </c>
      <c r="I152" s="26">
        <f t="shared" si="32"/>
        <v>65.600000000000009</v>
      </c>
      <c r="J152" s="26">
        <f t="shared" si="6"/>
        <v>10.496000000000002</v>
      </c>
      <c r="K152" s="47">
        <f t="shared" si="7"/>
        <v>76.096000000000004</v>
      </c>
      <c r="L152" s="27">
        <f t="shared" si="33"/>
        <v>57.4</v>
      </c>
      <c r="M152" s="27">
        <f t="shared" si="9"/>
        <v>9.1839999999999993</v>
      </c>
      <c r="N152" s="53">
        <f t="shared" si="10"/>
        <v>66.584000000000003</v>
      </c>
      <c r="O152" s="54">
        <f t="shared" si="29"/>
        <v>41</v>
      </c>
      <c r="P152" s="54">
        <f t="shared" si="30"/>
        <v>6.5600000000000005</v>
      </c>
      <c r="Q152" s="56">
        <f t="shared" si="31"/>
        <v>47.56</v>
      </c>
    </row>
    <row r="153" spans="1:17" ht="18.600000000000001" customHeight="1" x14ac:dyDescent="0.35">
      <c r="A153" s="61" t="s">
        <v>264</v>
      </c>
      <c r="B153" s="20" t="s">
        <v>156</v>
      </c>
      <c r="C153" s="23">
        <v>69</v>
      </c>
      <c r="D153" s="24">
        <f t="shared" si="0"/>
        <v>11.040000000000001</v>
      </c>
      <c r="E153" s="44">
        <f t="shared" si="1"/>
        <v>80.040000000000006</v>
      </c>
      <c r="F153" s="25">
        <f t="shared" si="28"/>
        <v>58.65</v>
      </c>
      <c r="G153" s="25">
        <f t="shared" si="3"/>
        <v>9.3840000000000003</v>
      </c>
      <c r="H153" s="46">
        <f t="shared" si="4"/>
        <v>68.033999999999992</v>
      </c>
      <c r="I153" s="26">
        <f t="shared" si="32"/>
        <v>55.2</v>
      </c>
      <c r="J153" s="26">
        <f t="shared" si="6"/>
        <v>8.8320000000000007</v>
      </c>
      <c r="K153" s="47">
        <f t="shared" si="7"/>
        <v>64.032000000000011</v>
      </c>
      <c r="L153" s="27">
        <f t="shared" si="33"/>
        <v>48.3</v>
      </c>
      <c r="M153" s="27">
        <f t="shared" si="9"/>
        <v>7.7279999999999998</v>
      </c>
      <c r="N153" s="53">
        <f t="shared" si="10"/>
        <v>56.027999999999999</v>
      </c>
      <c r="O153" s="54">
        <f t="shared" si="29"/>
        <v>34.5</v>
      </c>
      <c r="P153" s="54">
        <f t="shared" si="30"/>
        <v>5.5200000000000005</v>
      </c>
      <c r="Q153" s="56">
        <f t="shared" si="31"/>
        <v>40.020000000000003</v>
      </c>
    </row>
    <row r="154" spans="1:17" ht="18.600000000000001" customHeight="1" x14ac:dyDescent="0.35">
      <c r="A154" s="61" t="s">
        <v>271</v>
      </c>
      <c r="B154" s="20" t="s">
        <v>157</v>
      </c>
      <c r="C154" s="23">
        <v>86</v>
      </c>
      <c r="D154" s="24">
        <f t="shared" si="0"/>
        <v>13.76</v>
      </c>
      <c r="E154" s="44">
        <f t="shared" si="1"/>
        <v>99.76</v>
      </c>
      <c r="F154" s="25">
        <f t="shared" si="28"/>
        <v>73.099999999999994</v>
      </c>
      <c r="G154" s="25">
        <f t="shared" si="3"/>
        <v>11.696</v>
      </c>
      <c r="H154" s="46">
        <f t="shared" si="4"/>
        <v>84.795999999999992</v>
      </c>
      <c r="I154" s="26">
        <f t="shared" si="32"/>
        <v>68.8</v>
      </c>
      <c r="J154" s="26">
        <f t="shared" si="6"/>
        <v>11.007999999999999</v>
      </c>
      <c r="K154" s="47">
        <f t="shared" si="7"/>
        <v>79.807999999999993</v>
      </c>
      <c r="L154" s="27">
        <f t="shared" si="33"/>
        <v>60.199999999999996</v>
      </c>
      <c r="M154" s="27">
        <f t="shared" si="9"/>
        <v>9.6319999999999997</v>
      </c>
      <c r="N154" s="53">
        <f t="shared" si="10"/>
        <v>69.831999999999994</v>
      </c>
      <c r="O154" s="54">
        <f t="shared" si="29"/>
        <v>43</v>
      </c>
      <c r="P154" s="54">
        <f t="shared" si="30"/>
        <v>6.88</v>
      </c>
      <c r="Q154" s="56">
        <f t="shared" si="31"/>
        <v>49.88</v>
      </c>
    </row>
    <row r="155" spans="1:17" ht="18.600000000000001" customHeight="1" x14ac:dyDescent="0.35">
      <c r="A155" s="61" t="s">
        <v>271</v>
      </c>
      <c r="B155" s="20" t="s">
        <v>158</v>
      </c>
      <c r="C155" s="23">
        <v>86</v>
      </c>
      <c r="D155" s="24">
        <f t="shared" si="0"/>
        <v>13.76</v>
      </c>
      <c r="E155" s="44">
        <f t="shared" si="1"/>
        <v>99.76</v>
      </c>
      <c r="F155" s="25">
        <f t="shared" si="28"/>
        <v>73.099999999999994</v>
      </c>
      <c r="G155" s="25">
        <f t="shared" si="3"/>
        <v>11.696</v>
      </c>
      <c r="H155" s="46">
        <f t="shared" si="4"/>
        <v>84.795999999999992</v>
      </c>
      <c r="I155" s="26">
        <f t="shared" si="32"/>
        <v>68.8</v>
      </c>
      <c r="J155" s="26">
        <f t="shared" si="6"/>
        <v>11.007999999999999</v>
      </c>
      <c r="K155" s="47">
        <f t="shared" si="7"/>
        <v>79.807999999999993</v>
      </c>
      <c r="L155" s="27">
        <f t="shared" si="33"/>
        <v>60.199999999999996</v>
      </c>
      <c r="M155" s="27">
        <f t="shared" si="9"/>
        <v>9.6319999999999997</v>
      </c>
      <c r="N155" s="53">
        <f t="shared" si="10"/>
        <v>69.831999999999994</v>
      </c>
      <c r="O155" s="54">
        <f t="shared" si="29"/>
        <v>43</v>
      </c>
      <c r="P155" s="54">
        <f t="shared" si="30"/>
        <v>6.88</v>
      </c>
      <c r="Q155" s="56">
        <f t="shared" si="31"/>
        <v>49.88</v>
      </c>
    </row>
    <row r="156" spans="1:17" ht="18.600000000000001" customHeight="1" x14ac:dyDescent="0.35">
      <c r="A156" s="61" t="s">
        <v>262</v>
      </c>
      <c r="B156" s="20" t="s">
        <v>159</v>
      </c>
      <c r="C156" s="23">
        <v>134</v>
      </c>
      <c r="D156" s="24">
        <f t="shared" si="0"/>
        <v>21.44</v>
      </c>
      <c r="E156" s="44">
        <f t="shared" si="1"/>
        <v>155.44</v>
      </c>
      <c r="F156" s="25">
        <f t="shared" si="28"/>
        <v>113.89999999999999</v>
      </c>
      <c r="G156" s="25">
        <f t="shared" si="3"/>
        <v>18.224</v>
      </c>
      <c r="H156" s="46">
        <f t="shared" si="4"/>
        <v>132.124</v>
      </c>
      <c r="I156" s="26">
        <f t="shared" si="32"/>
        <v>107.2</v>
      </c>
      <c r="J156" s="26">
        <f t="shared" si="6"/>
        <v>17.152000000000001</v>
      </c>
      <c r="K156" s="47">
        <f t="shared" si="7"/>
        <v>124.352</v>
      </c>
      <c r="L156" s="27">
        <f t="shared" si="33"/>
        <v>93.8</v>
      </c>
      <c r="M156" s="27">
        <f t="shared" si="9"/>
        <v>15.007999999999999</v>
      </c>
      <c r="N156" s="53">
        <f t="shared" si="10"/>
        <v>108.80799999999999</v>
      </c>
      <c r="O156" s="54">
        <f t="shared" si="29"/>
        <v>67</v>
      </c>
      <c r="P156" s="54">
        <f t="shared" si="30"/>
        <v>10.72</v>
      </c>
      <c r="Q156" s="56">
        <f t="shared" si="31"/>
        <v>77.72</v>
      </c>
    </row>
    <row r="157" spans="1:17" ht="18.600000000000001" customHeight="1" x14ac:dyDescent="0.35">
      <c r="A157" s="61" t="s">
        <v>262</v>
      </c>
      <c r="B157" s="20" t="s">
        <v>160</v>
      </c>
      <c r="C157" s="23">
        <v>134</v>
      </c>
      <c r="D157" s="24">
        <f t="shared" si="0"/>
        <v>21.44</v>
      </c>
      <c r="E157" s="44">
        <f t="shared" si="1"/>
        <v>155.44</v>
      </c>
      <c r="F157" s="25">
        <f t="shared" si="28"/>
        <v>113.89999999999999</v>
      </c>
      <c r="G157" s="25">
        <f t="shared" si="3"/>
        <v>18.224</v>
      </c>
      <c r="H157" s="46">
        <f t="shared" si="4"/>
        <v>132.124</v>
      </c>
      <c r="I157" s="26">
        <f t="shared" si="32"/>
        <v>107.2</v>
      </c>
      <c r="J157" s="26">
        <f t="shared" si="6"/>
        <v>17.152000000000001</v>
      </c>
      <c r="K157" s="47">
        <f t="shared" si="7"/>
        <v>124.352</v>
      </c>
      <c r="L157" s="27">
        <f t="shared" si="33"/>
        <v>93.8</v>
      </c>
      <c r="M157" s="27">
        <f t="shared" si="9"/>
        <v>15.007999999999999</v>
      </c>
      <c r="N157" s="53">
        <f t="shared" si="10"/>
        <v>108.80799999999999</v>
      </c>
      <c r="O157" s="54">
        <f t="shared" si="29"/>
        <v>67</v>
      </c>
      <c r="P157" s="54">
        <f t="shared" si="30"/>
        <v>10.72</v>
      </c>
      <c r="Q157" s="56">
        <f t="shared" si="31"/>
        <v>77.72</v>
      </c>
    </row>
    <row r="158" spans="1:17" ht="18.600000000000001" customHeight="1" x14ac:dyDescent="0.35">
      <c r="A158" s="61" t="s">
        <v>262</v>
      </c>
      <c r="B158" s="20" t="s">
        <v>161</v>
      </c>
      <c r="C158" s="23">
        <v>69</v>
      </c>
      <c r="D158" s="24">
        <f t="shared" si="0"/>
        <v>11.040000000000001</v>
      </c>
      <c r="E158" s="44">
        <f t="shared" si="1"/>
        <v>80.040000000000006</v>
      </c>
      <c r="F158" s="25">
        <f t="shared" si="28"/>
        <v>58.65</v>
      </c>
      <c r="G158" s="25">
        <f t="shared" si="3"/>
        <v>9.3840000000000003</v>
      </c>
      <c r="H158" s="46">
        <f t="shared" si="4"/>
        <v>68.033999999999992</v>
      </c>
      <c r="I158" s="26">
        <f t="shared" si="32"/>
        <v>55.2</v>
      </c>
      <c r="J158" s="26">
        <f t="shared" si="6"/>
        <v>8.8320000000000007</v>
      </c>
      <c r="K158" s="47">
        <f t="shared" si="7"/>
        <v>64.032000000000011</v>
      </c>
      <c r="L158" s="27">
        <f t="shared" si="33"/>
        <v>48.3</v>
      </c>
      <c r="M158" s="27">
        <f t="shared" si="9"/>
        <v>7.7279999999999998</v>
      </c>
      <c r="N158" s="53">
        <f t="shared" si="10"/>
        <v>56.027999999999999</v>
      </c>
      <c r="O158" s="54">
        <f t="shared" si="29"/>
        <v>34.5</v>
      </c>
      <c r="P158" s="54">
        <f t="shared" si="30"/>
        <v>5.5200000000000005</v>
      </c>
      <c r="Q158" s="56">
        <f t="shared" si="31"/>
        <v>40.020000000000003</v>
      </c>
    </row>
    <row r="159" spans="1:17" ht="18.600000000000001" customHeight="1" x14ac:dyDescent="0.35">
      <c r="A159" s="61" t="s">
        <v>272</v>
      </c>
      <c r="B159" s="20" t="s">
        <v>162</v>
      </c>
      <c r="C159" s="23">
        <v>103.5</v>
      </c>
      <c r="D159" s="24">
        <f t="shared" si="0"/>
        <v>16.559999999999999</v>
      </c>
      <c r="E159" s="44">
        <f t="shared" si="1"/>
        <v>120.06</v>
      </c>
      <c r="F159" s="25">
        <f t="shared" si="28"/>
        <v>87.974999999999994</v>
      </c>
      <c r="G159" s="25">
        <f t="shared" si="3"/>
        <v>14.075999999999999</v>
      </c>
      <c r="H159" s="46">
        <f t="shared" si="4"/>
        <v>102.05099999999999</v>
      </c>
      <c r="I159" s="26">
        <f t="shared" si="32"/>
        <v>82.800000000000011</v>
      </c>
      <c r="J159" s="26">
        <f t="shared" si="6"/>
        <v>13.248000000000003</v>
      </c>
      <c r="K159" s="47">
        <f t="shared" si="7"/>
        <v>96.048000000000016</v>
      </c>
      <c r="L159" s="27">
        <f t="shared" si="33"/>
        <v>72.449999999999989</v>
      </c>
      <c r="M159" s="27">
        <f t="shared" si="9"/>
        <v>11.591999999999999</v>
      </c>
      <c r="N159" s="53">
        <f t="shared" si="10"/>
        <v>84.041999999999987</v>
      </c>
      <c r="O159" s="54">
        <f t="shared" si="29"/>
        <v>51.75</v>
      </c>
      <c r="P159" s="54">
        <f t="shared" si="30"/>
        <v>8.2799999999999994</v>
      </c>
      <c r="Q159" s="56">
        <f t="shared" si="31"/>
        <v>60.03</v>
      </c>
    </row>
    <row r="160" spans="1:17" ht="18.600000000000001" customHeight="1" x14ac:dyDescent="0.35">
      <c r="A160" s="61" t="s">
        <v>272</v>
      </c>
      <c r="B160" s="20" t="s">
        <v>163</v>
      </c>
      <c r="C160" s="23">
        <v>82</v>
      </c>
      <c r="D160" s="24">
        <f t="shared" si="0"/>
        <v>13.120000000000001</v>
      </c>
      <c r="E160" s="44">
        <f t="shared" si="1"/>
        <v>95.12</v>
      </c>
      <c r="F160" s="25">
        <f t="shared" si="28"/>
        <v>69.7</v>
      </c>
      <c r="G160" s="25">
        <f t="shared" si="3"/>
        <v>11.152000000000001</v>
      </c>
      <c r="H160" s="46">
        <f t="shared" si="4"/>
        <v>80.852000000000004</v>
      </c>
      <c r="I160" s="26">
        <f t="shared" si="32"/>
        <v>65.600000000000009</v>
      </c>
      <c r="J160" s="26">
        <f t="shared" si="6"/>
        <v>10.496000000000002</v>
      </c>
      <c r="K160" s="47">
        <f t="shared" si="7"/>
        <v>76.096000000000004</v>
      </c>
      <c r="L160" s="27">
        <f t="shared" si="33"/>
        <v>57.4</v>
      </c>
      <c r="M160" s="27">
        <f t="shared" si="9"/>
        <v>9.1839999999999993</v>
      </c>
      <c r="N160" s="53">
        <f t="shared" si="10"/>
        <v>66.584000000000003</v>
      </c>
      <c r="O160" s="54">
        <f t="shared" si="29"/>
        <v>41</v>
      </c>
      <c r="P160" s="54">
        <f t="shared" si="30"/>
        <v>6.5600000000000005</v>
      </c>
      <c r="Q160" s="56">
        <f t="shared" si="31"/>
        <v>47.56</v>
      </c>
    </row>
    <row r="161" spans="1:17" ht="36" x14ac:dyDescent="0.35">
      <c r="A161" s="61" t="s">
        <v>262</v>
      </c>
      <c r="B161" s="20" t="s">
        <v>164</v>
      </c>
      <c r="C161" s="23">
        <v>315</v>
      </c>
      <c r="D161" s="24">
        <f t="shared" si="0"/>
        <v>50.4</v>
      </c>
      <c r="E161" s="44">
        <f t="shared" si="1"/>
        <v>365.4</v>
      </c>
      <c r="F161" s="25">
        <f t="shared" si="28"/>
        <v>267.75</v>
      </c>
      <c r="G161" s="25">
        <f t="shared" si="3"/>
        <v>42.84</v>
      </c>
      <c r="H161" s="46">
        <f t="shared" si="4"/>
        <v>310.59000000000003</v>
      </c>
      <c r="I161" s="26">
        <f t="shared" si="32"/>
        <v>252</v>
      </c>
      <c r="J161" s="26">
        <f t="shared" si="6"/>
        <v>40.32</v>
      </c>
      <c r="K161" s="47">
        <f t="shared" si="7"/>
        <v>292.32</v>
      </c>
      <c r="L161" s="27">
        <f t="shared" si="33"/>
        <v>220.5</v>
      </c>
      <c r="M161" s="27">
        <f t="shared" si="9"/>
        <v>35.28</v>
      </c>
      <c r="N161" s="53">
        <f t="shared" si="10"/>
        <v>255.78</v>
      </c>
      <c r="O161" s="54">
        <f t="shared" si="29"/>
        <v>157.5</v>
      </c>
      <c r="P161" s="54">
        <f t="shared" si="30"/>
        <v>25.2</v>
      </c>
      <c r="Q161" s="56">
        <f t="shared" si="31"/>
        <v>182.7</v>
      </c>
    </row>
    <row r="162" spans="1:17" ht="36" x14ac:dyDescent="0.35">
      <c r="B162" s="20" t="s">
        <v>165</v>
      </c>
      <c r="C162" s="23">
        <v>129</v>
      </c>
      <c r="D162" s="24">
        <f t="shared" si="0"/>
        <v>20.64</v>
      </c>
      <c r="E162" s="44">
        <f t="shared" si="1"/>
        <v>149.63999999999999</v>
      </c>
      <c r="F162" s="25">
        <f t="shared" si="28"/>
        <v>109.64999999999999</v>
      </c>
      <c r="G162" s="25">
        <f t="shared" si="3"/>
        <v>17.544</v>
      </c>
      <c r="H162" s="46">
        <f t="shared" si="4"/>
        <v>127.19399999999999</v>
      </c>
      <c r="I162" s="26">
        <f t="shared" si="32"/>
        <v>103.2</v>
      </c>
      <c r="J162" s="26">
        <f t="shared" si="6"/>
        <v>16.512</v>
      </c>
      <c r="K162" s="47">
        <f t="shared" si="7"/>
        <v>119.712</v>
      </c>
      <c r="L162" s="27">
        <f t="shared" si="33"/>
        <v>90.3</v>
      </c>
      <c r="M162" s="27">
        <f t="shared" si="9"/>
        <v>14.448</v>
      </c>
      <c r="N162" s="53">
        <f t="shared" si="10"/>
        <v>104.74799999999999</v>
      </c>
      <c r="O162" s="54">
        <f t="shared" si="29"/>
        <v>64.5</v>
      </c>
      <c r="P162" s="54">
        <f t="shared" si="30"/>
        <v>10.32</v>
      </c>
      <c r="Q162" s="56">
        <f t="shared" si="31"/>
        <v>74.819999999999993</v>
      </c>
    </row>
    <row r="163" spans="1:17" ht="85.5" customHeight="1" x14ac:dyDescent="0.35">
      <c r="A163" s="58" t="s">
        <v>272</v>
      </c>
      <c r="B163" s="20" t="s">
        <v>245</v>
      </c>
      <c r="C163" s="23">
        <v>142</v>
      </c>
      <c r="D163" s="24">
        <f t="shared" si="0"/>
        <v>22.72</v>
      </c>
      <c r="E163" s="44">
        <f t="shared" si="1"/>
        <v>164.72</v>
      </c>
      <c r="F163" s="25">
        <f t="shared" si="28"/>
        <v>120.7</v>
      </c>
      <c r="G163" s="25">
        <f t="shared" si="3"/>
        <v>19.312000000000001</v>
      </c>
      <c r="H163" s="46">
        <f t="shared" si="4"/>
        <v>140.012</v>
      </c>
      <c r="I163" s="26">
        <f t="shared" si="32"/>
        <v>113.60000000000001</v>
      </c>
      <c r="J163" s="26">
        <f t="shared" si="6"/>
        <v>18.176000000000002</v>
      </c>
      <c r="K163" s="47">
        <f t="shared" si="7"/>
        <v>131.77600000000001</v>
      </c>
      <c r="L163" s="27">
        <f t="shared" si="33"/>
        <v>99.399999999999991</v>
      </c>
      <c r="M163" s="27">
        <f t="shared" si="9"/>
        <v>15.903999999999998</v>
      </c>
      <c r="N163" s="53">
        <f t="shared" si="10"/>
        <v>115.30399999999999</v>
      </c>
      <c r="O163" s="54">
        <f t="shared" si="29"/>
        <v>71</v>
      </c>
      <c r="P163" s="54">
        <f t="shared" si="30"/>
        <v>11.36</v>
      </c>
      <c r="Q163" s="56">
        <f t="shared" si="31"/>
        <v>82.36</v>
      </c>
    </row>
    <row r="164" spans="1:17" ht="107.25" customHeight="1" x14ac:dyDescent="0.35">
      <c r="A164" s="58" t="s">
        <v>272</v>
      </c>
      <c r="B164" s="20" t="s">
        <v>246</v>
      </c>
      <c r="C164" s="23">
        <v>172</v>
      </c>
      <c r="D164" s="24">
        <f t="shared" si="0"/>
        <v>27.52</v>
      </c>
      <c r="E164" s="44">
        <f t="shared" si="1"/>
        <v>199.52</v>
      </c>
      <c r="F164" s="25">
        <f t="shared" si="28"/>
        <v>146.19999999999999</v>
      </c>
      <c r="G164" s="25">
        <f t="shared" si="3"/>
        <v>23.391999999999999</v>
      </c>
      <c r="H164" s="46">
        <f t="shared" si="4"/>
        <v>169.59199999999998</v>
      </c>
      <c r="I164" s="26">
        <f t="shared" si="32"/>
        <v>137.6</v>
      </c>
      <c r="J164" s="26">
        <f t="shared" si="6"/>
        <v>22.015999999999998</v>
      </c>
      <c r="K164" s="47">
        <f t="shared" si="7"/>
        <v>159.61599999999999</v>
      </c>
      <c r="L164" s="27">
        <f t="shared" si="33"/>
        <v>120.39999999999999</v>
      </c>
      <c r="M164" s="27">
        <f t="shared" si="9"/>
        <v>19.263999999999999</v>
      </c>
      <c r="N164" s="53">
        <f t="shared" si="10"/>
        <v>139.66399999999999</v>
      </c>
      <c r="O164" s="54">
        <f t="shared" si="29"/>
        <v>86</v>
      </c>
      <c r="P164" s="54">
        <f t="shared" si="30"/>
        <v>13.76</v>
      </c>
      <c r="Q164" s="56">
        <f t="shared" si="31"/>
        <v>99.76</v>
      </c>
    </row>
    <row r="165" spans="1:17" ht="144" customHeight="1" x14ac:dyDescent="0.35">
      <c r="A165" s="58" t="s">
        <v>272</v>
      </c>
      <c r="B165" s="20" t="s">
        <v>247</v>
      </c>
      <c r="C165" s="23">
        <v>237</v>
      </c>
      <c r="D165" s="24">
        <f t="shared" si="0"/>
        <v>37.92</v>
      </c>
      <c r="E165" s="44">
        <f t="shared" si="1"/>
        <v>274.92</v>
      </c>
      <c r="F165" s="25">
        <f t="shared" si="28"/>
        <v>201.45</v>
      </c>
      <c r="G165" s="25">
        <f t="shared" si="3"/>
        <v>32.231999999999999</v>
      </c>
      <c r="H165" s="46">
        <f t="shared" si="4"/>
        <v>233.68199999999999</v>
      </c>
      <c r="I165" s="26">
        <f t="shared" si="32"/>
        <v>189.60000000000002</v>
      </c>
      <c r="J165" s="26">
        <f t="shared" si="6"/>
        <v>30.336000000000006</v>
      </c>
      <c r="K165" s="47">
        <f t="shared" si="7"/>
        <v>219.93600000000004</v>
      </c>
      <c r="L165" s="27">
        <f t="shared" si="33"/>
        <v>165.89999999999998</v>
      </c>
      <c r="M165" s="27">
        <f t="shared" si="9"/>
        <v>26.543999999999997</v>
      </c>
      <c r="N165" s="53">
        <f t="shared" si="10"/>
        <v>192.44399999999996</v>
      </c>
      <c r="O165" s="54">
        <f t="shared" si="29"/>
        <v>118.5</v>
      </c>
      <c r="P165" s="54">
        <f t="shared" si="30"/>
        <v>18.96</v>
      </c>
      <c r="Q165" s="56">
        <f t="shared" si="31"/>
        <v>137.46</v>
      </c>
    </row>
    <row r="166" spans="1:17" ht="111" customHeight="1" x14ac:dyDescent="0.35">
      <c r="A166" s="58" t="s">
        <v>272</v>
      </c>
      <c r="B166" s="20" t="s">
        <v>248</v>
      </c>
      <c r="C166" s="23">
        <v>448</v>
      </c>
      <c r="D166" s="24">
        <f t="shared" si="0"/>
        <v>71.680000000000007</v>
      </c>
      <c r="E166" s="44">
        <f t="shared" si="1"/>
        <v>519.68000000000006</v>
      </c>
      <c r="F166" s="25">
        <f t="shared" si="28"/>
        <v>380.8</v>
      </c>
      <c r="G166" s="25">
        <f t="shared" si="3"/>
        <v>60.928000000000004</v>
      </c>
      <c r="H166" s="46">
        <f t="shared" si="4"/>
        <v>441.72800000000001</v>
      </c>
      <c r="I166" s="26">
        <f t="shared" si="32"/>
        <v>358.40000000000003</v>
      </c>
      <c r="J166" s="26">
        <f t="shared" si="6"/>
        <v>57.344000000000008</v>
      </c>
      <c r="K166" s="47">
        <f t="shared" si="7"/>
        <v>415.74400000000003</v>
      </c>
      <c r="L166" s="27">
        <f t="shared" si="33"/>
        <v>313.59999999999997</v>
      </c>
      <c r="M166" s="27">
        <f t="shared" si="9"/>
        <v>50.175999999999995</v>
      </c>
      <c r="N166" s="53">
        <f t="shared" si="10"/>
        <v>363.77599999999995</v>
      </c>
      <c r="O166" s="54">
        <f t="shared" si="29"/>
        <v>224</v>
      </c>
      <c r="P166" s="54">
        <f t="shared" si="30"/>
        <v>35.840000000000003</v>
      </c>
      <c r="Q166" s="56">
        <f t="shared" si="31"/>
        <v>259.84000000000003</v>
      </c>
    </row>
    <row r="167" spans="1:17" ht="111.75" customHeight="1" x14ac:dyDescent="0.35">
      <c r="A167" s="58" t="s">
        <v>272</v>
      </c>
      <c r="B167" s="20" t="s">
        <v>249</v>
      </c>
      <c r="C167" s="23">
        <v>534.5</v>
      </c>
      <c r="D167" s="24">
        <f t="shared" si="0"/>
        <v>85.52</v>
      </c>
      <c r="E167" s="44">
        <f t="shared" si="1"/>
        <v>620.02</v>
      </c>
      <c r="F167" s="25">
        <f t="shared" ref="F167:F199" si="34">C167*85%</f>
        <v>454.32499999999999</v>
      </c>
      <c r="G167" s="25">
        <f t="shared" si="3"/>
        <v>72.691999999999993</v>
      </c>
      <c r="H167" s="46">
        <f t="shared" si="4"/>
        <v>527.01699999999994</v>
      </c>
      <c r="I167" s="26">
        <f t="shared" si="32"/>
        <v>427.6</v>
      </c>
      <c r="J167" s="26">
        <f t="shared" si="6"/>
        <v>68.416000000000011</v>
      </c>
      <c r="K167" s="47">
        <f t="shared" si="7"/>
        <v>496.01600000000002</v>
      </c>
      <c r="L167" s="27">
        <f t="shared" si="33"/>
        <v>374.15</v>
      </c>
      <c r="M167" s="27">
        <f t="shared" si="9"/>
        <v>59.863999999999997</v>
      </c>
      <c r="N167" s="53">
        <f t="shared" si="10"/>
        <v>434.01399999999995</v>
      </c>
      <c r="O167" s="54">
        <f t="shared" si="29"/>
        <v>267.25</v>
      </c>
      <c r="P167" s="54">
        <f t="shared" si="30"/>
        <v>42.76</v>
      </c>
      <c r="Q167" s="56">
        <f t="shared" si="31"/>
        <v>310.01</v>
      </c>
    </row>
    <row r="168" spans="1:17" ht="128.25" customHeight="1" x14ac:dyDescent="0.35">
      <c r="A168" s="58" t="s">
        <v>272</v>
      </c>
      <c r="B168" s="20" t="s">
        <v>250</v>
      </c>
      <c r="C168" s="23">
        <v>672</v>
      </c>
      <c r="D168" s="24">
        <f t="shared" si="0"/>
        <v>107.52</v>
      </c>
      <c r="E168" s="44">
        <f t="shared" si="1"/>
        <v>779.52</v>
      </c>
      <c r="F168" s="25">
        <f t="shared" si="34"/>
        <v>571.19999999999993</v>
      </c>
      <c r="G168" s="25">
        <f t="shared" si="3"/>
        <v>91.391999999999996</v>
      </c>
      <c r="H168" s="46">
        <f t="shared" si="4"/>
        <v>662.59199999999987</v>
      </c>
      <c r="I168" s="26">
        <f t="shared" si="32"/>
        <v>537.6</v>
      </c>
      <c r="J168" s="26">
        <f t="shared" si="6"/>
        <v>86.016000000000005</v>
      </c>
      <c r="K168" s="47">
        <f t="shared" si="7"/>
        <v>623.61599999999999</v>
      </c>
      <c r="L168" s="27">
        <f t="shared" si="33"/>
        <v>470.4</v>
      </c>
      <c r="M168" s="27">
        <f t="shared" si="9"/>
        <v>75.263999999999996</v>
      </c>
      <c r="N168" s="53">
        <f t="shared" si="10"/>
        <v>545.66399999999999</v>
      </c>
      <c r="O168" s="54">
        <f t="shared" si="29"/>
        <v>336</v>
      </c>
      <c r="P168" s="54">
        <f t="shared" si="30"/>
        <v>53.76</v>
      </c>
      <c r="Q168" s="56">
        <f t="shared" si="31"/>
        <v>389.76</v>
      </c>
    </row>
    <row r="169" spans="1:17" ht="183" customHeight="1" x14ac:dyDescent="0.35">
      <c r="A169" s="58" t="s">
        <v>272</v>
      </c>
      <c r="B169" s="20" t="s">
        <v>273</v>
      </c>
      <c r="C169" s="23">
        <v>686</v>
      </c>
      <c r="D169" s="24">
        <f t="shared" si="0"/>
        <v>109.76</v>
      </c>
      <c r="E169" s="44">
        <f t="shared" si="1"/>
        <v>795.76</v>
      </c>
      <c r="F169" s="25">
        <f t="shared" si="34"/>
        <v>583.1</v>
      </c>
      <c r="G169" s="25">
        <f t="shared" si="3"/>
        <v>93.296000000000006</v>
      </c>
      <c r="H169" s="46">
        <f t="shared" si="4"/>
        <v>676.39600000000007</v>
      </c>
      <c r="I169" s="26">
        <f t="shared" ref="I169:I199" si="35">C169*80%</f>
        <v>548.80000000000007</v>
      </c>
      <c r="J169" s="26">
        <f t="shared" si="6"/>
        <v>87.808000000000007</v>
      </c>
      <c r="K169" s="47">
        <f t="shared" si="7"/>
        <v>636.60800000000006</v>
      </c>
      <c r="L169" s="27">
        <f t="shared" ref="L169:L199" si="36">C169*70%</f>
        <v>480.2</v>
      </c>
      <c r="M169" s="27">
        <f t="shared" si="9"/>
        <v>76.831999999999994</v>
      </c>
      <c r="N169" s="53">
        <f t="shared" si="10"/>
        <v>557.03199999999993</v>
      </c>
      <c r="O169" s="54">
        <f t="shared" si="29"/>
        <v>343</v>
      </c>
      <c r="P169" s="54">
        <f t="shared" si="30"/>
        <v>54.88</v>
      </c>
      <c r="Q169" s="56">
        <f t="shared" si="31"/>
        <v>397.88</v>
      </c>
    </row>
    <row r="170" spans="1:17" ht="216" customHeight="1" x14ac:dyDescent="0.35">
      <c r="A170" s="60" t="s">
        <v>274</v>
      </c>
      <c r="B170" s="20" t="s">
        <v>251</v>
      </c>
      <c r="C170" s="23">
        <v>1250</v>
      </c>
      <c r="D170" s="24">
        <f t="shared" si="0"/>
        <v>200</v>
      </c>
      <c r="E170" s="44">
        <f t="shared" si="1"/>
        <v>1450</v>
      </c>
      <c r="F170" s="25">
        <f t="shared" si="34"/>
        <v>1062.5</v>
      </c>
      <c r="G170" s="25">
        <f t="shared" si="3"/>
        <v>170</v>
      </c>
      <c r="H170" s="46">
        <f t="shared" si="4"/>
        <v>1232.5</v>
      </c>
      <c r="I170" s="26">
        <f t="shared" si="35"/>
        <v>1000</v>
      </c>
      <c r="J170" s="26">
        <f t="shared" si="6"/>
        <v>160</v>
      </c>
      <c r="K170" s="47">
        <f t="shared" si="7"/>
        <v>1160</v>
      </c>
      <c r="L170" s="27">
        <f t="shared" si="36"/>
        <v>875</v>
      </c>
      <c r="M170" s="27">
        <f t="shared" si="9"/>
        <v>140</v>
      </c>
      <c r="N170" s="53">
        <f t="shared" si="10"/>
        <v>1015</v>
      </c>
      <c r="O170" s="54">
        <f t="shared" si="29"/>
        <v>625</v>
      </c>
      <c r="P170" s="54">
        <f t="shared" si="30"/>
        <v>100</v>
      </c>
      <c r="Q170" s="56">
        <f t="shared" si="31"/>
        <v>725</v>
      </c>
    </row>
    <row r="171" spans="1:17" ht="18.600000000000001" customHeight="1" x14ac:dyDescent="0.35">
      <c r="A171" s="58" t="s">
        <v>262</v>
      </c>
      <c r="B171" s="20" t="s">
        <v>173</v>
      </c>
      <c r="C171" s="23">
        <v>129</v>
      </c>
      <c r="D171" s="24">
        <f t="shared" si="0"/>
        <v>20.64</v>
      </c>
      <c r="E171" s="44">
        <f t="shared" si="1"/>
        <v>149.63999999999999</v>
      </c>
      <c r="F171" s="25">
        <f t="shared" si="34"/>
        <v>109.64999999999999</v>
      </c>
      <c r="G171" s="25">
        <f t="shared" si="3"/>
        <v>17.544</v>
      </c>
      <c r="H171" s="46">
        <f t="shared" si="4"/>
        <v>127.19399999999999</v>
      </c>
      <c r="I171" s="26">
        <f t="shared" si="35"/>
        <v>103.2</v>
      </c>
      <c r="J171" s="26">
        <f t="shared" si="6"/>
        <v>16.512</v>
      </c>
      <c r="K171" s="47">
        <f t="shared" si="7"/>
        <v>119.712</v>
      </c>
      <c r="L171" s="27">
        <f t="shared" si="36"/>
        <v>90.3</v>
      </c>
      <c r="M171" s="27">
        <f t="shared" si="9"/>
        <v>14.448</v>
      </c>
      <c r="N171" s="53">
        <f t="shared" si="10"/>
        <v>104.74799999999999</v>
      </c>
      <c r="O171" s="54">
        <f t="shared" si="29"/>
        <v>64.5</v>
      </c>
      <c r="P171" s="54">
        <f t="shared" si="30"/>
        <v>10.32</v>
      </c>
      <c r="Q171" s="56">
        <f t="shared" si="31"/>
        <v>74.819999999999993</v>
      </c>
    </row>
    <row r="172" spans="1:17" ht="18.600000000000001" customHeight="1" x14ac:dyDescent="0.35">
      <c r="A172" s="58" t="s">
        <v>264</v>
      </c>
      <c r="B172" s="20" t="s">
        <v>174</v>
      </c>
      <c r="C172" s="23">
        <v>65</v>
      </c>
      <c r="D172" s="24">
        <f t="shared" si="0"/>
        <v>10.4</v>
      </c>
      <c r="E172" s="44">
        <f t="shared" si="1"/>
        <v>75.400000000000006</v>
      </c>
      <c r="F172" s="25">
        <f t="shared" si="34"/>
        <v>55.25</v>
      </c>
      <c r="G172" s="25">
        <f t="shared" si="3"/>
        <v>8.84</v>
      </c>
      <c r="H172" s="46">
        <f t="shared" si="4"/>
        <v>64.09</v>
      </c>
      <c r="I172" s="26">
        <f t="shared" si="35"/>
        <v>52</v>
      </c>
      <c r="J172" s="26">
        <f t="shared" si="6"/>
        <v>8.32</v>
      </c>
      <c r="K172" s="47">
        <f t="shared" si="7"/>
        <v>60.32</v>
      </c>
      <c r="L172" s="27">
        <f t="shared" si="36"/>
        <v>45.5</v>
      </c>
      <c r="M172" s="27">
        <f t="shared" si="9"/>
        <v>7.28</v>
      </c>
      <c r="N172" s="53">
        <f t="shared" si="10"/>
        <v>52.78</v>
      </c>
      <c r="O172" s="54">
        <f t="shared" si="29"/>
        <v>32.5</v>
      </c>
      <c r="P172" s="54">
        <f t="shared" si="30"/>
        <v>5.2</v>
      </c>
      <c r="Q172" s="56">
        <f t="shared" si="31"/>
        <v>37.700000000000003</v>
      </c>
    </row>
    <row r="173" spans="1:17" ht="18.600000000000001" customHeight="1" x14ac:dyDescent="0.35">
      <c r="A173" s="58" t="s">
        <v>262</v>
      </c>
      <c r="B173" s="20" t="s">
        <v>175</v>
      </c>
      <c r="C173" s="23">
        <v>259</v>
      </c>
      <c r="D173" s="24">
        <f t="shared" si="0"/>
        <v>41.44</v>
      </c>
      <c r="E173" s="44">
        <f t="shared" si="1"/>
        <v>300.44</v>
      </c>
      <c r="F173" s="25">
        <f t="shared" si="34"/>
        <v>220.15</v>
      </c>
      <c r="G173" s="25">
        <f t="shared" si="3"/>
        <v>35.224000000000004</v>
      </c>
      <c r="H173" s="46">
        <f t="shared" si="4"/>
        <v>255.37400000000002</v>
      </c>
      <c r="I173" s="26">
        <f t="shared" si="35"/>
        <v>207.20000000000002</v>
      </c>
      <c r="J173" s="26">
        <f t="shared" si="6"/>
        <v>33.152000000000001</v>
      </c>
      <c r="K173" s="47">
        <f t="shared" si="7"/>
        <v>240.35200000000003</v>
      </c>
      <c r="L173" s="27">
        <f t="shared" si="36"/>
        <v>181.29999999999998</v>
      </c>
      <c r="M173" s="27">
        <f t="shared" si="9"/>
        <v>29.007999999999999</v>
      </c>
      <c r="N173" s="53">
        <f t="shared" si="10"/>
        <v>210.30799999999999</v>
      </c>
      <c r="O173" s="54">
        <f t="shared" si="29"/>
        <v>129.5</v>
      </c>
      <c r="P173" s="54">
        <f t="shared" si="30"/>
        <v>20.72</v>
      </c>
      <c r="Q173" s="56">
        <f t="shared" si="31"/>
        <v>150.22</v>
      </c>
    </row>
    <row r="174" spans="1:17" ht="36" x14ac:dyDescent="0.35">
      <c r="A174" s="58" t="s">
        <v>264</v>
      </c>
      <c r="B174" s="20" t="s">
        <v>176</v>
      </c>
      <c r="C174" s="23">
        <v>65</v>
      </c>
      <c r="D174" s="24">
        <f t="shared" si="0"/>
        <v>10.4</v>
      </c>
      <c r="E174" s="44">
        <f t="shared" si="1"/>
        <v>75.400000000000006</v>
      </c>
      <c r="F174" s="25">
        <f t="shared" si="34"/>
        <v>55.25</v>
      </c>
      <c r="G174" s="25">
        <f t="shared" si="3"/>
        <v>8.84</v>
      </c>
      <c r="H174" s="46">
        <f t="shared" si="4"/>
        <v>64.09</v>
      </c>
      <c r="I174" s="26">
        <f t="shared" si="35"/>
        <v>52</v>
      </c>
      <c r="J174" s="26">
        <f t="shared" si="6"/>
        <v>8.32</v>
      </c>
      <c r="K174" s="47">
        <f t="shared" si="7"/>
        <v>60.32</v>
      </c>
      <c r="L174" s="27">
        <f t="shared" si="36"/>
        <v>45.5</v>
      </c>
      <c r="M174" s="27">
        <f t="shared" si="9"/>
        <v>7.28</v>
      </c>
      <c r="N174" s="53">
        <f t="shared" si="10"/>
        <v>52.78</v>
      </c>
      <c r="O174" s="54">
        <f t="shared" si="29"/>
        <v>32.5</v>
      </c>
      <c r="P174" s="54">
        <f t="shared" si="30"/>
        <v>5.2</v>
      </c>
      <c r="Q174" s="56">
        <f t="shared" si="31"/>
        <v>37.700000000000003</v>
      </c>
    </row>
    <row r="175" spans="1:17" ht="18.600000000000001" customHeight="1" x14ac:dyDescent="0.35">
      <c r="B175" s="20" t="s">
        <v>177</v>
      </c>
      <c r="C175" s="23">
        <v>86</v>
      </c>
      <c r="D175" s="24">
        <f t="shared" si="0"/>
        <v>13.76</v>
      </c>
      <c r="E175" s="44">
        <f t="shared" si="1"/>
        <v>99.76</v>
      </c>
      <c r="F175" s="25">
        <f t="shared" si="34"/>
        <v>73.099999999999994</v>
      </c>
      <c r="G175" s="25">
        <f t="shared" si="3"/>
        <v>11.696</v>
      </c>
      <c r="H175" s="46">
        <f t="shared" si="4"/>
        <v>84.795999999999992</v>
      </c>
      <c r="I175" s="26">
        <f t="shared" si="35"/>
        <v>68.8</v>
      </c>
      <c r="J175" s="26">
        <f t="shared" si="6"/>
        <v>11.007999999999999</v>
      </c>
      <c r="K175" s="47">
        <f t="shared" si="7"/>
        <v>79.807999999999993</v>
      </c>
      <c r="L175" s="27">
        <f t="shared" si="36"/>
        <v>60.199999999999996</v>
      </c>
      <c r="M175" s="27">
        <f t="shared" si="9"/>
        <v>9.6319999999999997</v>
      </c>
      <c r="N175" s="53">
        <f t="shared" si="10"/>
        <v>69.831999999999994</v>
      </c>
      <c r="O175" s="54">
        <f t="shared" si="29"/>
        <v>43</v>
      </c>
      <c r="P175" s="54">
        <f t="shared" si="30"/>
        <v>6.88</v>
      </c>
      <c r="Q175" s="56">
        <f t="shared" si="31"/>
        <v>49.88</v>
      </c>
    </row>
    <row r="176" spans="1:17" ht="18.600000000000001" customHeight="1" x14ac:dyDescent="0.35">
      <c r="A176" s="58" t="s">
        <v>272</v>
      </c>
      <c r="B176" s="20" t="s">
        <v>178</v>
      </c>
      <c r="C176" s="23">
        <v>86</v>
      </c>
      <c r="D176" s="24">
        <f t="shared" si="0"/>
        <v>13.76</v>
      </c>
      <c r="E176" s="44">
        <f t="shared" si="1"/>
        <v>99.76</v>
      </c>
      <c r="F176" s="25">
        <f t="shared" si="34"/>
        <v>73.099999999999994</v>
      </c>
      <c r="G176" s="25">
        <f t="shared" si="3"/>
        <v>11.696</v>
      </c>
      <c r="H176" s="46">
        <f t="shared" si="4"/>
        <v>84.795999999999992</v>
      </c>
      <c r="I176" s="26">
        <f t="shared" si="35"/>
        <v>68.8</v>
      </c>
      <c r="J176" s="26">
        <f t="shared" si="6"/>
        <v>11.007999999999999</v>
      </c>
      <c r="K176" s="47">
        <f t="shared" si="7"/>
        <v>79.807999999999993</v>
      </c>
      <c r="L176" s="27">
        <f t="shared" si="36"/>
        <v>60.199999999999996</v>
      </c>
      <c r="M176" s="27">
        <f t="shared" si="9"/>
        <v>9.6319999999999997</v>
      </c>
      <c r="N176" s="53">
        <f t="shared" si="10"/>
        <v>69.831999999999994</v>
      </c>
      <c r="O176" s="54">
        <f t="shared" si="29"/>
        <v>43</v>
      </c>
      <c r="P176" s="54">
        <f t="shared" si="30"/>
        <v>6.88</v>
      </c>
      <c r="Q176" s="56">
        <f t="shared" si="31"/>
        <v>49.88</v>
      </c>
    </row>
    <row r="177" spans="1:17" ht="18.600000000000001" customHeight="1" x14ac:dyDescent="0.35">
      <c r="A177" s="58" t="s">
        <v>262</v>
      </c>
      <c r="B177" s="20" t="s">
        <v>179</v>
      </c>
      <c r="C177" s="23">
        <v>103.5</v>
      </c>
      <c r="D177" s="24">
        <f t="shared" si="0"/>
        <v>16.559999999999999</v>
      </c>
      <c r="E177" s="44">
        <f t="shared" si="1"/>
        <v>120.06</v>
      </c>
      <c r="F177" s="25">
        <f t="shared" si="34"/>
        <v>87.974999999999994</v>
      </c>
      <c r="G177" s="25">
        <f t="shared" si="3"/>
        <v>14.075999999999999</v>
      </c>
      <c r="H177" s="46">
        <f t="shared" si="4"/>
        <v>102.05099999999999</v>
      </c>
      <c r="I177" s="26">
        <f t="shared" si="35"/>
        <v>82.800000000000011</v>
      </c>
      <c r="J177" s="26">
        <f t="shared" si="6"/>
        <v>13.248000000000003</v>
      </c>
      <c r="K177" s="47">
        <f t="shared" si="7"/>
        <v>96.048000000000016</v>
      </c>
      <c r="L177" s="27">
        <f t="shared" si="36"/>
        <v>72.449999999999989</v>
      </c>
      <c r="M177" s="27">
        <f t="shared" si="9"/>
        <v>11.591999999999999</v>
      </c>
      <c r="N177" s="53">
        <f t="shared" si="10"/>
        <v>84.041999999999987</v>
      </c>
      <c r="O177" s="54">
        <f t="shared" si="29"/>
        <v>51.75</v>
      </c>
      <c r="P177" s="54">
        <f t="shared" si="30"/>
        <v>8.2799999999999994</v>
      </c>
      <c r="Q177" s="56">
        <f t="shared" si="31"/>
        <v>60.03</v>
      </c>
    </row>
    <row r="178" spans="1:17" ht="18.600000000000001" customHeight="1" x14ac:dyDescent="0.35">
      <c r="A178" s="58" t="s">
        <v>262</v>
      </c>
      <c r="B178" s="20" t="s">
        <v>180</v>
      </c>
      <c r="C178" s="23">
        <v>103.5</v>
      </c>
      <c r="D178" s="24">
        <f t="shared" si="0"/>
        <v>16.559999999999999</v>
      </c>
      <c r="E178" s="44">
        <f t="shared" si="1"/>
        <v>120.06</v>
      </c>
      <c r="F178" s="25">
        <f t="shared" si="34"/>
        <v>87.974999999999994</v>
      </c>
      <c r="G178" s="25">
        <f t="shared" si="3"/>
        <v>14.075999999999999</v>
      </c>
      <c r="H178" s="46">
        <f t="shared" si="4"/>
        <v>102.05099999999999</v>
      </c>
      <c r="I178" s="26">
        <f t="shared" si="35"/>
        <v>82.800000000000011</v>
      </c>
      <c r="J178" s="26">
        <f t="shared" si="6"/>
        <v>13.248000000000003</v>
      </c>
      <c r="K178" s="47">
        <f t="shared" si="7"/>
        <v>96.048000000000016</v>
      </c>
      <c r="L178" s="27">
        <f t="shared" si="36"/>
        <v>72.449999999999989</v>
      </c>
      <c r="M178" s="27">
        <f t="shared" si="9"/>
        <v>11.591999999999999</v>
      </c>
      <c r="N178" s="53">
        <f t="shared" si="10"/>
        <v>84.041999999999987</v>
      </c>
      <c r="O178" s="54">
        <f t="shared" si="29"/>
        <v>51.75</v>
      </c>
      <c r="P178" s="54">
        <f t="shared" si="30"/>
        <v>8.2799999999999994</v>
      </c>
      <c r="Q178" s="56">
        <f t="shared" si="31"/>
        <v>60.03</v>
      </c>
    </row>
    <row r="179" spans="1:17" ht="18.600000000000001" customHeight="1" x14ac:dyDescent="0.35">
      <c r="A179" s="58" t="s">
        <v>262</v>
      </c>
      <c r="B179" s="20" t="s">
        <v>181</v>
      </c>
      <c r="C179" s="23">
        <v>103.5</v>
      </c>
      <c r="D179" s="24">
        <f t="shared" si="0"/>
        <v>16.559999999999999</v>
      </c>
      <c r="E179" s="44">
        <f t="shared" si="1"/>
        <v>120.06</v>
      </c>
      <c r="F179" s="25">
        <f t="shared" si="34"/>
        <v>87.974999999999994</v>
      </c>
      <c r="G179" s="25">
        <f t="shared" si="3"/>
        <v>14.075999999999999</v>
      </c>
      <c r="H179" s="46">
        <f t="shared" si="4"/>
        <v>102.05099999999999</v>
      </c>
      <c r="I179" s="26">
        <f t="shared" si="35"/>
        <v>82.800000000000011</v>
      </c>
      <c r="J179" s="26">
        <f t="shared" si="6"/>
        <v>13.248000000000003</v>
      </c>
      <c r="K179" s="47">
        <f t="shared" si="7"/>
        <v>96.048000000000016</v>
      </c>
      <c r="L179" s="27">
        <f t="shared" si="36"/>
        <v>72.449999999999989</v>
      </c>
      <c r="M179" s="27">
        <f t="shared" si="9"/>
        <v>11.591999999999999</v>
      </c>
      <c r="N179" s="53">
        <f t="shared" si="10"/>
        <v>84.041999999999987</v>
      </c>
      <c r="O179" s="54">
        <f t="shared" si="29"/>
        <v>51.75</v>
      </c>
      <c r="P179" s="54">
        <f t="shared" si="30"/>
        <v>8.2799999999999994</v>
      </c>
      <c r="Q179" s="56">
        <f t="shared" si="31"/>
        <v>60.03</v>
      </c>
    </row>
    <row r="180" spans="1:17" ht="18.600000000000001" customHeight="1" x14ac:dyDescent="0.35">
      <c r="A180" s="58" t="s">
        <v>262</v>
      </c>
      <c r="B180" s="20" t="s">
        <v>182</v>
      </c>
      <c r="C180" s="23">
        <v>103.5</v>
      </c>
      <c r="D180" s="24">
        <f t="shared" si="0"/>
        <v>16.559999999999999</v>
      </c>
      <c r="E180" s="44">
        <f t="shared" si="1"/>
        <v>120.06</v>
      </c>
      <c r="F180" s="25">
        <f t="shared" si="34"/>
        <v>87.974999999999994</v>
      </c>
      <c r="G180" s="25">
        <f t="shared" si="3"/>
        <v>14.075999999999999</v>
      </c>
      <c r="H180" s="46">
        <f t="shared" si="4"/>
        <v>102.05099999999999</v>
      </c>
      <c r="I180" s="26">
        <f t="shared" si="35"/>
        <v>82.800000000000011</v>
      </c>
      <c r="J180" s="26">
        <f t="shared" si="6"/>
        <v>13.248000000000003</v>
      </c>
      <c r="K180" s="47">
        <f t="shared" si="7"/>
        <v>96.048000000000016</v>
      </c>
      <c r="L180" s="27">
        <f t="shared" si="36"/>
        <v>72.449999999999989</v>
      </c>
      <c r="M180" s="27">
        <f t="shared" si="9"/>
        <v>11.591999999999999</v>
      </c>
      <c r="N180" s="53">
        <f t="shared" si="10"/>
        <v>84.041999999999987</v>
      </c>
      <c r="O180" s="54">
        <f t="shared" si="29"/>
        <v>51.75</v>
      </c>
      <c r="P180" s="54">
        <f t="shared" si="30"/>
        <v>8.2799999999999994</v>
      </c>
      <c r="Q180" s="56">
        <f t="shared" si="31"/>
        <v>60.03</v>
      </c>
    </row>
    <row r="181" spans="1:17" ht="18.600000000000001" customHeight="1" x14ac:dyDescent="0.35">
      <c r="A181" s="58" t="s">
        <v>262</v>
      </c>
      <c r="B181" s="20" t="s">
        <v>183</v>
      </c>
      <c r="C181" s="23">
        <v>103.5</v>
      </c>
      <c r="D181" s="24">
        <f t="shared" si="0"/>
        <v>16.559999999999999</v>
      </c>
      <c r="E181" s="44">
        <f t="shared" si="1"/>
        <v>120.06</v>
      </c>
      <c r="F181" s="25">
        <f t="shared" si="34"/>
        <v>87.974999999999994</v>
      </c>
      <c r="G181" s="25">
        <f t="shared" si="3"/>
        <v>14.075999999999999</v>
      </c>
      <c r="H181" s="46">
        <f t="shared" si="4"/>
        <v>102.05099999999999</v>
      </c>
      <c r="I181" s="26">
        <f t="shared" si="35"/>
        <v>82.800000000000011</v>
      </c>
      <c r="J181" s="26">
        <f t="shared" si="6"/>
        <v>13.248000000000003</v>
      </c>
      <c r="K181" s="47">
        <f t="shared" si="7"/>
        <v>96.048000000000016</v>
      </c>
      <c r="L181" s="27">
        <f t="shared" si="36"/>
        <v>72.449999999999989</v>
      </c>
      <c r="M181" s="27">
        <f t="shared" si="9"/>
        <v>11.591999999999999</v>
      </c>
      <c r="N181" s="53">
        <f t="shared" si="10"/>
        <v>84.041999999999987</v>
      </c>
      <c r="O181" s="54">
        <f t="shared" si="29"/>
        <v>51.75</v>
      </c>
      <c r="P181" s="54">
        <f t="shared" si="30"/>
        <v>8.2799999999999994</v>
      </c>
      <c r="Q181" s="56">
        <f t="shared" si="31"/>
        <v>60.03</v>
      </c>
    </row>
    <row r="182" spans="1:17" ht="18.600000000000001" customHeight="1" x14ac:dyDescent="0.35">
      <c r="A182" s="58" t="s">
        <v>262</v>
      </c>
      <c r="B182" s="20" t="s">
        <v>211</v>
      </c>
      <c r="C182" s="23">
        <v>174.2</v>
      </c>
      <c r="D182" s="24">
        <f t="shared" si="0"/>
        <v>27.872</v>
      </c>
      <c r="E182" s="44">
        <f t="shared" si="1"/>
        <v>202.072</v>
      </c>
      <c r="F182" s="25">
        <f t="shared" si="34"/>
        <v>148.07</v>
      </c>
      <c r="G182" s="25">
        <f t="shared" si="3"/>
        <v>23.691199999999998</v>
      </c>
      <c r="H182" s="46">
        <f t="shared" si="4"/>
        <v>171.7612</v>
      </c>
      <c r="I182" s="26">
        <f t="shared" si="35"/>
        <v>139.35999999999999</v>
      </c>
      <c r="J182" s="26">
        <f t="shared" si="6"/>
        <v>22.297599999999999</v>
      </c>
      <c r="K182" s="47">
        <f t="shared" si="7"/>
        <v>161.65759999999997</v>
      </c>
      <c r="L182" s="27">
        <f t="shared" si="36"/>
        <v>121.93999999999998</v>
      </c>
      <c r="M182" s="27">
        <f t="shared" si="9"/>
        <v>19.510399999999997</v>
      </c>
      <c r="N182" s="53">
        <f t="shared" si="10"/>
        <v>141.45039999999997</v>
      </c>
      <c r="O182" s="54">
        <f t="shared" si="29"/>
        <v>87.1</v>
      </c>
      <c r="P182" s="54">
        <f t="shared" si="30"/>
        <v>13.936</v>
      </c>
      <c r="Q182" s="56">
        <f t="shared" si="31"/>
        <v>101.036</v>
      </c>
    </row>
    <row r="183" spans="1:17" ht="18.600000000000001" customHeight="1" x14ac:dyDescent="0.35">
      <c r="A183" s="58" t="s">
        <v>262</v>
      </c>
      <c r="B183" s="20" t="s">
        <v>212</v>
      </c>
      <c r="C183" s="23">
        <v>166.5</v>
      </c>
      <c r="D183" s="24">
        <f t="shared" si="0"/>
        <v>26.64</v>
      </c>
      <c r="E183" s="44">
        <f t="shared" si="1"/>
        <v>193.14</v>
      </c>
      <c r="F183" s="25">
        <f t="shared" si="34"/>
        <v>141.52500000000001</v>
      </c>
      <c r="G183" s="25">
        <f t="shared" si="3"/>
        <v>22.644000000000002</v>
      </c>
      <c r="H183" s="46">
        <f t="shared" si="4"/>
        <v>164.16900000000001</v>
      </c>
      <c r="I183" s="26">
        <f t="shared" si="35"/>
        <v>133.20000000000002</v>
      </c>
      <c r="J183" s="26">
        <f t="shared" si="6"/>
        <v>21.312000000000005</v>
      </c>
      <c r="K183" s="47">
        <f t="shared" si="7"/>
        <v>154.51200000000003</v>
      </c>
      <c r="L183" s="27">
        <f t="shared" si="36"/>
        <v>116.55</v>
      </c>
      <c r="M183" s="27">
        <f t="shared" si="9"/>
        <v>18.648</v>
      </c>
      <c r="N183" s="53">
        <f t="shared" si="10"/>
        <v>135.19800000000001</v>
      </c>
      <c r="O183" s="54">
        <f t="shared" si="29"/>
        <v>83.25</v>
      </c>
      <c r="P183" s="54">
        <f t="shared" si="30"/>
        <v>13.32</v>
      </c>
      <c r="Q183" s="56">
        <f t="shared" si="31"/>
        <v>96.57</v>
      </c>
    </row>
    <row r="184" spans="1:17" ht="36" x14ac:dyDescent="0.35">
      <c r="A184" s="58" t="s">
        <v>264</v>
      </c>
      <c r="B184" s="20" t="s">
        <v>184</v>
      </c>
      <c r="C184" s="23">
        <v>60</v>
      </c>
      <c r="D184" s="24">
        <f t="shared" si="0"/>
        <v>9.6</v>
      </c>
      <c r="E184" s="44">
        <f t="shared" si="1"/>
        <v>69.599999999999994</v>
      </c>
      <c r="F184" s="25">
        <f t="shared" si="34"/>
        <v>51</v>
      </c>
      <c r="G184" s="25">
        <f t="shared" si="3"/>
        <v>8.16</v>
      </c>
      <c r="H184" s="46">
        <f t="shared" si="4"/>
        <v>59.16</v>
      </c>
      <c r="I184" s="26">
        <f t="shared" si="35"/>
        <v>48</v>
      </c>
      <c r="J184" s="26">
        <f t="shared" si="6"/>
        <v>7.68</v>
      </c>
      <c r="K184" s="47">
        <f t="shared" si="7"/>
        <v>55.68</v>
      </c>
      <c r="L184" s="27">
        <f t="shared" si="36"/>
        <v>42</v>
      </c>
      <c r="M184" s="27">
        <f t="shared" si="9"/>
        <v>6.72</v>
      </c>
      <c r="N184" s="53">
        <f t="shared" si="10"/>
        <v>48.72</v>
      </c>
      <c r="O184" s="54">
        <f t="shared" si="29"/>
        <v>30</v>
      </c>
      <c r="P184" s="54">
        <f t="shared" si="30"/>
        <v>4.8</v>
      </c>
      <c r="Q184" s="56">
        <f t="shared" si="31"/>
        <v>34.799999999999997</v>
      </c>
    </row>
    <row r="185" spans="1:17" ht="18.600000000000001" customHeight="1" x14ac:dyDescent="0.35">
      <c r="A185" s="58" t="s">
        <v>264</v>
      </c>
      <c r="B185" s="20" t="s">
        <v>185</v>
      </c>
      <c r="C185" s="23">
        <v>86</v>
      </c>
      <c r="D185" s="24">
        <f t="shared" si="0"/>
        <v>13.76</v>
      </c>
      <c r="E185" s="44">
        <f t="shared" si="1"/>
        <v>99.76</v>
      </c>
      <c r="F185" s="25">
        <f t="shared" si="34"/>
        <v>73.099999999999994</v>
      </c>
      <c r="G185" s="25">
        <f t="shared" si="3"/>
        <v>11.696</v>
      </c>
      <c r="H185" s="46">
        <f t="shared" si="4"/>
        <v>84.795999999999992</v>
      </c>
      <c r="I185" s="26">
        <f t="shared" si="35"/>
        <v>68.8</v>
      </c>
      <c r="J185" s="26">
        <f t="shared" si="6"/>
        <v>11.007999999999999</v>
      </c>
      <c r="K185" s="47">
        <f t="shared" si="7"/>
        <v>79.807999999999993</v>
      </c>
      <c r="L185" s="27">
        <f t="shared" si="36"/>
        <v>60.199999999999996</v>
      </c>
      <c r="M185" s="27">
        <f t="shared" si="9"/>
        <v>9.6319999999999997</v>
      </c>
      <c r="N185" s="53">
        <f t="shared" si="10"/>
        <v>69.831999999999994</v>
      </c>
      <c r="O185" s="54">
        <f t="shared" si="29"/>
        <v>43</v>
      </c>
      <c r="P185" s="54">
        <f t="shared" si="30"/>
        <v>6.88</v>
      </c>
      <c r="Q185" s="56">
        <f t="shared" si="31"/>
        <v>49.88</v>
      </c>
    </row>
    <row r="186" spans="1:17" ht="18.600000000000001" customHeight="1" x14ac:dyDescent="0.35">
      <c r="A186" s="58" t="s">
        <v>264</v>
      </c>
      <c r="B186" s="20" t="s">
        <v>186</v>
      </c>
      <c r="C186" s="23">
        <v>65</v>
      </c>
      <c r="D186" s="24">
        <f t="shared" si="0"/>
        <v>10.4</v>
      </c>
      <c r="E186" s="44">
        <f t="shared" si="1"/>
        <v>75.400000000000006</v>
      </c>
      <c r="F186" s="25">
        <f t="shared" si="34"/>
        <v>55.25</v>
      </c>
      <c r="G186" s="25">
        <f t="shared" si="3"/>
        <v>8.84</v>
      </c>
      <c r="H186" s="46">
        <f t="shared" si="4"/>
        <v>64.09</v>
      </c>
      <c r="I186" s="26">
        <f t="shared" si="35"/>
        <v>52</v>
      </c>
      <c r="J186" s="26">
        <f t="shared" si="6"/>
        <v>8.32</v>
      </c>
      <c r="K186" s="47">
        <f t="shared" si="7"/>
        <v>60.32</v>
      </c>
      <c r="L186" s="27">
        <f t="shared" si="36"/>
        <v>45.5</v>
      </c>
      <c r="M186" s="27">
        <f t="shared" si="9"/>
        <v>7.28</v>
      </c>
      <c r="N186" s="53">
        <f t="shared" si="10"/>
        <v>52.78</v>
      </c>
      <c r="O186" s="54">
        <f t="shared" si="29"/>
        <v>32.5</v>
      </c>
      <c r="P186" s="54">
        <f t="shared" si="30"/>
        <v>5.2</v>
      </c>
      <c r="Q186" s="56">
        <f t="shared" si="31"/>
        <v>37.700000000000003</v>
      </c>
    </row>
    <row r="187" spans="1:17" ht="18.600000000000001" customHeight="1" x14ac:dyDescent="0.35">
      <c r="A187" s="58" t="s">
        <v>264</v>
      </c>
      <c r="B187" s="20" t="s">
        <v>187</v>
      </c>
      <c r="C187" s="23">
        <v>78</v>
      </c>
      <c r="D187" s="24">
        <f t="shared" si="0"/>
        <v>12.48</v>
      </c>
      <c r="E187" s="44">
        <f t="shared" si="1"/>
        <v>90.48</v>
      </c>
      <c r="F187" s="25">
        <f t="shared" si="34"/>
        <v>66.3</v>
      </c>
      <c r="G187" s="25">
        <f t="shared" si="3"/>
        <v>10.608000000000001</v>
      </c>
      <c r="H187" s="46">
        <f t="shared" si="4"/>
        <v>76.908000000000001</v>
      </c>
      <c r="I187" s="26">
        <f t="shared" si="35"/>
        <v>62.400000000000006</v>
      </c>
      <c r="J187" s="26">
        <f t="shared" si="6"/>
        <v>9.9840000000000018</v>
      </c>
      <c r="K187" s="47">
        <f t="shared" si="7"/>
        <v>72.384000000000015</v>
      </c>
      <c r="L187" s="27">
        <f t="shared" si="36"/>
        <v>54.599999999999994</v>
      </c>
      <c r="M187" s="27">
        <f t="shared" si="9"/>
        <v>8.7359999999999989</v>
      </c>
      <c r="N187" s="53">
        <f t="shared" si="10"/>
        <v>63.335999999999991</v>
      </c>
      <c r="O187" s="54">
        <f t="shared" si="29"/>
        <v>39</v>
      </c>
      <c r="P187" s="54">
        <f t="shared" si="30"/>
        <v>6.24</v>
      </c>
      <c r="Q187" s="56">
        <f t="shared" si="31"/>
        <v>45.24</v>
      </c>
    </row>
    <row r="188" spans="1:17" ht="18.600000000000001" customHeight="1" x14ac:dyDescent="0.35">
      <c r="A188" s="58" t="s">
        <v>264</v>
      </c>
      <c r="B188" s="20" t="s">
        <v>188</v>
      </c>
      <c r="C188" s="23">
        <v>86</v>
      </c>
      <c r="D188" s="24">
        <f t="shared" si="0"/>
        <v>13.76</v>
      </c>
      <c r="E188" s="44">
        <f t="shared" si="1"/>
        <v>99.76</v>
      </c>
      <c r="F188" s="25">
        <f t="shared" si="34"/>
        <v>73.099999999999994</v>
      </c>
      <c r="G188" s="25">
        <f t="shared" si="3"/>
        <v>11.696</v>
      </c>
      <c r="H188" s="46">
        <f t="shared" si="4"/>
        <v>84.795999999999992</v>
      </c>
      <c r="I188" s="26">
        <f t="shared" si="35"/>
        <v>68.8</v>
      </c>
      <c r="J188" s="26">
        <f t="shared" si="6"/>
        <v>11.007999999999999</v>
      </c>
      <c r="K188" s="47">
        <f t="shared" si="7"/>
        <v>79.807999999999993</v>
      </c>
      <c r="L188" s="27">
        <f t="shared" si="36"/>
        <v>60.199999999999996</v>
      </c>
      <c r="M188" s="27">
        <f t="shared" si="9"/>
        <v>9.6319999999999997</v>
      </c>
      <c r="N188" s="53">
        <f t="shared" si="10"/>
        <v>69.831999999999994</v>
      </c>
      <c r="O188" s="54">
        <f t="shared" si="29"/>
        <v>43</v>
      </c>
      <c r="P188" s="54">
        <f t="shared" si="30"/>
        <v>6.88</v>
      </c>
      <c r="Q188" s="56">
        <f t="shared" si="31"/>
        <v>49.88</v>
      </c>
    </row>
    <row r="189" spans="1:17" ht="18.600000000000001" customHeight="1" x14ac:dyDescent="0.35">
      <c r="A189" s="58" t="s">
        <v>272</v>
      </c>
      <c r="B189" s="20" t="s">
        <v>189</v>
      </c>
      <c r="C189" s="23">
        <v>155</v>
      </c>
      <c r="D189" s="24">
        <f t="shared" si="0"/>
        <v>24.8</v>
      </c>
      <c r="E189" s="44">
        <f t="shared" si="1"/>
        <v>179.8</v>
      </c>
      <c r="F189" s="25">
        <f t="shared" si="34"/>
        <v>131.75</v>
      </c>
      <c r="G189" s="25">
        <f t="shared" si="3"/>
        <v>21.080000000000002</v>
      </c>
      <c r="H189" s="46">
        <f t="shared" si="4"/>
        <v>152.83000000000001</v>
      </c>
      <c r="I189" s="26">
        <f t="shared" si="35"/>
        <v>124</v>
      </c>
      <c r="J189" s="26">
        <f t="shared" si="6"/>
        <v>19.84</v>
      </c>
      <c r="K189" s="47">
        <f t="shared" si="7"/>
        <v>143.84</v>
      </c>
      <c r="L189" s="27">
        <f t="shared" si="36"/>
        <v>108.5</v>
      </c>
      <c r="M189" s="27">
        <f t="shared" si="9"/>
        <v>17.36</v>
      </c>
      <c r="N189" s="53">
        <f t="shared" si="10"/>
        <v>125.86</v>
      </c>
      <c r="O189" s="54">
        <f t="shared" si="29"/>
        <v>77.5</v>
      </c>
      <c r="P189" s="54">
        <f t="shared" si="30"/>
        <v>12.4</v>
      </c>
      <c r="Q189" s="56">
        <f t="shared" si="31"/>
        <v>89.9</v>
      </c>
    </row>
    <row r="190" spans="1:17" ht="18.600000000000001" customHeight="1" x14ac:dyDescent="0.35">
      <c r="A190" s="58" t="s">
        <v>272</v>
      </c>
      <c r="B190" s="20" t="s">
        <v>190</v>
      </c>
      <c r="C190" s="23">
        <v>207</v>
      </c>
      <c r="D190" s="24">
        <f t="shared" si="0"/>
        <v>33.119999999999997</v>
      </c>
      <c r="E190" s="44">
        <f t="shared" si="1"/>
        <v>240.12</v>
      </c>
      <c r="F190" s="25">
        <f t="shared" si="34"/>
        <v>175.95</v>
      </c>
      <c r="G190" s="25">
        <f t="shared" si="3"/>
        <v>28.151999999999997</v>
      </c>
      <c r="H190" s="46">
        <f t="shared" si="4"/>
        <v>204.10199999999998</v>
      </c>
      <c r="I190" s="26">
        <f t="shared" si="35"/>
        <v>165.60000000000002</v>
      </c>
      <c r="J190" s="26">
        <f t="shared" si="6"/>
        <v>26.496000000000006</v>
      </c>
      <c r="K190" s="47">
        <f t="shared" si="7"/>
        <v>192.09600000000003</v>
      </c>
      <c r="L190" s="27">
        <f t="shared" si="36"/>
        <v>144.89999999999998</v>
      </c>
      <c r="M190" s="27">
        <f t="shared" si="9"/>
        <v>23.183999999999997</v>
      </c>
      <c r="N190" s="53">
        <f t="shared" si="10"/>
        <v>168.08399999999997</v>
      </c>
      <c r="O190" s="54">
        <f t="shared" si="29"/>
        <v>103.5</v>
      </c>
      <c r="P190" s="54">
        <f t="shared" si="30"/>
        <v>16.559999999999999</v>
      </c>
      <c r="Q190" s="56">
        <f t="shared" si="31"/>
        <v>120.06</v>
      </c>
    </row>
    <row r="191" spans="1:17" ht="18.600000000000001" customHeight="1" x14ac:dyDescent="0.35">
      <c r="A191" s="58" t="s">
        <v>272</v>
      </c>
      <c r="B191" s="20" t="s">
        <v>191</v>
      </c>
      <c r="C191" s="23">
        <v>259</v>
      </c>
      <c r="D191" s="24">
        <f t="shared" si="0"/>
        <v>41.44</v>
      </c>
      <c r="E191" s="44">
        <f t="shared" si="1"/>
        <v>300.44</v>
      </c>
      <c r="F191" s="25">
        <f t="shared" si="34"/>
        <v>220.15</v>
      </c>
      <c r="G191" s="25">
        <f t="shared" si="3"/>
        <v>35.224000000000004</v>
      </c>
      <c r="H191" s="46">
        <f t="shared" si="4"/>
        <v>255.37400000000002</v>
      </c>
      <c r="I191" s="26">
        <f t="shared" si="35"/>
        <v>207.20000000000002</v>
      </c>
      <c r="J191" s="26">
        <f t="shared" si="6"/>
        <v>33.152000000000001</v>
      </c>
      <c r="K191" s="47">
        <f t="shared" si="7"/>
        <v>240.35200000000003</v>
      </c>
      <c r="L191" s="27">
        <f t="shared" si="36"/>
        <v>181.29999999999998</v>
      </c>
      <c r="M191" s="27">
        <f t="shared" si="9"/>
        <v>29.007999999999999</v>
      </c>
      <c r="N191" s="53">
        <f t="shared" si="10"/>
        <v>210.30799999999999</v>
      </c>
      <c r="O191" s="54">
        <f t="shared" si="29"/>
        <v>129.5</v>
      </c>
      <c r="P191" s="54">
        <f t="shared" si="30"/>
        <v>20.72</v>
      </c>
      <c r="Q191" s="56">
        <f t="shared" si="31"/>
        <v>150.22</v>
      </c>
    </row>
    <row r="192" spans="1:17" ht="18.600000000000001" customHeight="1" x14ac:dyDescent="0.35">
      <c r="A192" s="58" t="s">
        <v>272</v>
      </c>
      <c r="B192" s="20" t="s">
        <v>192</v>
      </c>
      <c r="C192" s="23">
        <v>60</v>
      </c>
      <c r="D192" s="24">
        <f t="shared" si="0"/>
        <v>9.6</v>
      </c>
      <c r="E192" s="44">
        <f t="shared" si="1"/>
        <v>69.599999999999994</v>
      </c>
      <c r="F192" s="25">
        <f t="shared" si="34"/>
        <v>51</v>
      </c>
      <c r="G192" s="25">
        <f t="shared" si="3"/>
        <v>8.16</v>
      </c>
      <c r="H192" s="46">
        <f t="shared" si="4"/>
        <v>59.16</v>
      </c>
      <c r="I192" s="26">
        <f t="shared" si="35"/>
        <v>48</v>
      </c>
      <c r="J192" s="26">
        <f t="shared" si="6"/>
        <v>7.68</v>
      </c>
      <c r="K192" s="47">
        <f t="shared" si="7"/>
        <v>55.68</v>
      </c>
      <c r="L192" s="27">
        <f t="shared" si="36"/>
        <v>42</v>
      </c>
      <c r="M192" s="27">
        <f t="shared" si="9"/>
        <v>6.72</v>
      </c>
      <c r="N192" s="53">
        <f t="shared" si="10"/>
        <v>48.72</v>
      </c>
      <c r="O192" s="54">
        <f t="shared" si="29"/>
        <v>30</v>
      </c>
      <c r="P192" s="54">
        <f t="shared" si="30"/>
        <v>4.8</v>
      </c>
      <c r="Q192" s="56">
        <f t="shared" si="31"/>
        <v>34.799999999999997</v>
      </c>
    </row>
    <row r="193" spans="1:17" ht="18.600000000000001" customHeight="1" x14ac:dyDescent="0.35">
      <c r="A193" s="58" t="s">
        <v>272</v>
      </c>
      <c r="B193" s="20" t="s">
        <v>193</v>
      </c>
      <c r="C193" s="23">
        <v>60</v>
      </c>
      <c r="D193" s="24">
        <f t="shared" si="0"/>
        <v>9.6</v>
      </c>
      <c r="E193" s="44">
        <f t="shared" si="1"/>
        <v>69.599999999999994</v>
      </c>
      <c r="F193" s="25">
        <f t="shared" si="34"/>
        <v>51</v>
      </c>
      <c r="G193" s="25">
        <f t="shared" si="3"/>
        <v>8.16</v>
      </c>
      <c r="H193" s="46">
        <f t="shared" si="4"/>
        <v>59.16</v>
      </c>
      <c r="I193" s="26">
        <f t="shared" si="35"/>
        <v>48</v>
      </c>
      <c r="J193" s="26">
        <f t="shared" si="6"/>
        <v>7.68</v>
      </c>
      <c r="K193" s="47">
        <f t="shared" si="7"/>
        <v>55.68</v>
      </c>
      <c r="L193" s="27">
        <f t="shared" si="36"/>
        <v>42</v>
      </c>
      <c r="M193" s="27">
        <f t="shared" si="9"/>
        <v>6.72</v>
      </c>
      <c r="N193" s="53">
        <f t="shared" si="10"/>
        <v>48.72</v>
      </c>
      <c r="O193" s="54">
        <f t="shared" si="29"/>
        <v>30</v>
      </c>
      <c r="P193" s="54">
        <f t="shared" si="30"/>
        <v>4.8</v>
      </c>
      <c r="Q193" s="56">
        <f t="shared" si="31"/>
        <v>34.799999999999997</v>
      </c>
    </row>
    <row r="194" spans="1:17" ht="18.600000000000001" customHeight="1" x14ac:dyDescent="0.35">
      <c r="A194" t="s">
        <v>272</v>
      </c>
      <c r="B194" s="20" t="s">
        <v>194</v>
      </c>
      <c r="C194" s="23">
        <v>65</v>
      </c>
      <c r="D194" s="24">
        <f t="shared" si="0"/>
        <v>10.4</v>
      </c>
      <c r="E194" s="44">
        <f t="shared" si="1"/>
        <v>75.400000000000006</v>
      </c>
      <c r="F194" s="25">
        <f t="shared" si="34"/>
        <v>55.25</v>
      </c>
      <c r="G194" s="25">
        <f t="shared" si="3"/>
        <v>8.84</v>
      </c>
      <c r="H194" s="46">
        <f t="shared" si="4"/>
        <v>64.09</v>
      </c>
      <c r="I194" s="26">
        <f t="shared" si="35"/>
        <v>52</v>
      </c>
      <c r="J194" s="26">
        <f t="shared" si="6"/>
        <v>8.32</v>
      </c>
      <c r="K194" s="47">
        <f t="shared" si="7"/>
        <v>60.32</v>
      </c>
      <c r="L194" s="27">
        <f t="shared" si="36"/>
        <v>45.5</v>
      </c>
      <c r="M194" s="27">
        <f t="shared" si="9"/>
        <v>7.28</v>
      </c>
      <c r="N194" s="53">
        <f t="shared" si="10"/>
        <v>52.78</v>
      </c>
      <c r="O194" s="54">
        <f t="shared" si="29"/>
        <v>32.5</v>
      </c>
      <c r="P194" s="54">
        <f t="shared" si="30"/>
        <v>5.2</v>
      </c>
      <c r="Q194" s="56">
        <f t="shared" si="31"/>
        <v>37.700000000000003</v>
      </c>
    </row>
    <row r="195" spans="1:17" ht="18.600000000000001" customHeight="1" x14ac:dyDescent="0.35">
      <c r="A195" s="58" t="s">
        <v>272</v>
      </c>
      <c r="B195" s="20" t="s">
        <v>195</v>
      </c>
      <c r="C195" s="23">
        <v>65</v>
      </c>
      <c r="D195" s="24">
        <f t="shared" si="0"/>
        <v>10.4</v>
      </c>
      <c r="E195" s="44">
        <f t="shared" si="1"/>
        <v>75.400000000000006</v>
      </c>
      <c r="F195" s="25">
        <f t="shared" si="34"/>
        <v>55.25</v>
      </c>
      <c r="G195" s="25">
        <f t="shared" si="3"/>
        <v>8.84</v>
      </c>
      <c r="H195" s="46">
        <f t="shared" si="4"/>
        <v>64.09</v>
      </c>
      <c r="I195" s="26">
        <f t="shared" si="35"/>
        <v>52</v>
      </c>
      <c r="J195" s="26">
        <f t="shared" si="6"/>
        <v>8.32</v>
      </c>
      <c r="K195" s="47">
        <f t="shared" si="7"/>
        <v>60.32</v>
      </c>
      <c r="L195" s="27">
        <f t="shared" si="36"/>
        <v>45.5</v>
      </c>
      <c r="M195" s="27">
        <f t="shared" si="9"/>
        <v>7.28</v>
      </c>
      <c r="N195" s="53">
        <f t="shared" si="10"/>
        <v>52.78</v>
      </c>
      <c r="O195" s="54">
        <f t="shared" si="29"/>
        <v>32.5</v>
      </c>
      <c r="P195" s="54">
        <f t="shared" si="30"/>
        <v>5.2</v>
      </c>
      <c r="Q195" s="56">
        <f t="shared" si="31"/>
        <v>37.700000000000003</v>
      </c>
    </row>
    <row r="196" spans="1:17" ht="18.600000000000001" customHeight="1" x14ac:dyDescent="0.35">
      <c r="A196" s="58" t="s">
        <v>272</v>
      </c>
      <c r="B196" s="20" t="s">
        <v>196</v>
      </c>
      <c r="C196" s="23">
        <v>65</v>
      </c>
      <c r="D196" s="24">
        <f t="shared" si="0"/>
        <v>10.4</v>
      </c>
      <c r="E196" s="44">
        <f t="shared" si="1"/>
        <v>75.400000000000006</v>
      </c>
      <c r="F196" s="25">
        <f t="shared" si="34"/>
        <v>55.25</v>
      </c>
      <c r="G196" s="25">
        <f t="shared" si="3"/>
        <v>8.84</v>
      </c>
      <c r="H196" s="46">
        <f t="shared" si="4"/>
        <v>64.09</v>
      </c>
      <c r="I196" s="26">
        <f t="shared" si="35"/>
        <v>52</v>
      </c>
      <c r="J196" s="26">
        <f t="shared" si="6"/>
        <v>8.32</v>
      </c>
      <c r="K196" s="47">
        <f t="shared" si="7"/>
        <v>60.32</v>
      </c>
      <c r="L196" s="27">
        <f t="shared" si="36"/>
        <v>45.5</v>
      </c>
      <c r="M196" s="27">
        <f t="shared" si="9"/>
        <v>7.28</v>
      </c>
      <c r="N196" s="53">
        <f t="shared" si="10"/>
        <v>52.78</v>
      </c>
      <c r="O196" s="54">
        <f t="shared" si="29"/>
        <v>32.5</v>
      </c>
      <c r="P196" s="54">
        <f t="shared" si="30"/>
        <v>5.2</v>
      </c>
      <c r="Q196" s="56">
        <f t="shared" si="31"/>
        <v>37.700000000000003</v>
      </c>
    </row>
    <row r="197" spans="1:17" ht="18.600000000000001" customHeight="1" x14ac:dyDescent="0.35">
      <c r="A197" s="58" t="s">
        <v>272</v>
      </c>
      <c r="B197" s="20" t="s">
        <v>197</v>
      </c>
      <c r="C197" s="23">
        <v>52</v>
      </c>
      <c r="D197" s="24">
        <f t="shared" si="0"/>
        <v>8.32</v>
      </c>
      <c r="E197" s="44">
        <f t="shared" si="1"/>
        <v>60.32</v>
      </c>
      <c r="F197" s="25">
        <f t="shared" si="34"/>
        <v>44.199999999999996</v>
      </c>
      <c r="G197" s="25">
        <f t="shared" si="3"/>
        <v>7.0719999999999992</v>
      </c>
      <c r="H197" s="46">
        <f t="shared" si="4"/>
        <v>51.271999999999991</v>
      </c>
      <c r="I197" s="26">
        <f t="shared" si="35"/>
        <v>41.6</v>
      </c>
      <c r="J197" s="26">
        <f t="shared" si="6"/>
        <v>6.6560000000000006</v>
      </c>
      <c r="K197" s="47">
        <f t="shared" si="7"/>
        <v>48.256</v>
      </c>
      <c r="L197" s="27">
        <f t="shared" si="36"/>
        <v>36.4</v>
      </c>
      <c r="M197" s="27">
        <f t="shared" si="9"/>
        <v>5.8239999999999998</v>
      </c>
      <c r="N197" s="53">
        <f t="shared" si="10"/>
        <v>42.223999999999997</v>
      </c>
      <c r="O197" s="54">
        <f t="shared" si="29"/>
        <v>26</v>
      </c>
      <c r="P197" s="54">
        <f t="shared" si="30"/>
        <v>4.16</v>
      </c>
      <c r="Q197" s="56">
        <f t="shared" si="31"/>
        <v>30.16</v>
      </c>
    </row>
    <row r="198" spans="1:17" ht="18.600000000000001" customHeight="1" x14ac:dyDescent="0.35">
      <c r="A198" s="58" t="s">
        <v>262</v>
      </c>
      <c r="B198" s="20" t="s">
        <v>198</v>
      </c>
      <c r="C198" s="23">
        <v>69</v>
      </c>
      <c r="D198" s="24">
        <f t="shared" si="0"/>
        <v>11.040000000000001</v>
      </c>
      <c r="E198" s="44">
        <f t="shared" si="1"/>
        <v>80.040000000000006</v>
      </c>
      <c r="F198" s="25">
        <f t="shared" si="34"/>
        <v>58.65</v>
      </c>
      <c r="G198" s="25">
        <f t="shared" si="3"/>
        <v>9.3840000000000003</v>
      </c>
      <c r="H198" s="46">
        <f t="shared" si="4"/>
        <v>68.033999999999992</v>
      </c>
      <c r="I198" s="26">
        <f t="shared" si="35"/>
        <v>55.2</v>
      </c>
      <c r="J198" s="26">
        <f t="shared" si="6"/>
        <v>8.8320000000000007</v>
      </c>
      <c r="K198" s="47">
        <f t="shared" si="7"/>
        <v>64.032000000000011</v>
      </c>
      <c r="L198" s="27">
        <f t="shared" si="36"/>
        <v>48.3</v>
      </c>
      <c r="M198" s="27">
        <f t="shared" si="9"/>
        <v>7.7279999999999998</v>
      </c>
      <c r="N198" s="53">
        <f t="shared" si="10"/>
        <v>56.027999999999999</v>
      </c>
      <c r="O198" s="54">
        <f t="shared" si="29"/>
        <v>34.5</v>
      </c>
      <c r="P198" s="54">
        <f t="shared" si="30"/>
        <v>5.5200000000000005</v>
      </c>
      <c r="Q198" s="56">
        <f t="shared" si="31"/>
        <v>40.020000000000003</v>
      </c>
    </row>
    <row r="199" spans="1:17" ht="18.600000000000001" customHeight="1" x14ac:dyDescent="0.35">
      <c r="A199" s="58" t="s">
        <v>262</v>
      </c>
      <c r="B199" s="20" t="s">
        <v>199</v>
      </c>
      <c r="C199" s="23">
        <v>517</v>
      </c>
      <c r="D199" s="24">
        <f t="shared" si="0"/>
        <v>82.72</v>
      </c>
      <c r="E199" s="45">
        <f t="shared" si="1"/>
        <v>599.72</v>
      </c>
      <c r="F199" s="25">
        <f t="shared" si="34"/>
        <v>439.45</v>
      </c>
      <c r="G199" s="25">
        <f t="shared" si="3"/>
        <v>70.311999999999998</v>
      </c>
      <c r="H199" s="46">
        <f t="shared" si="4"/>
        <v>509.762</v>
      </c>
      <c r="I199" s="26">
        <f t="shared" si="35"/>
        <v>413.6</v>
      </c>
      <c r="J199" s="26">
        <f t="shared" si="6"/>
        <v>66.176000000000002</v>
      </c>
      <c r="K199" s="47">
        <f t="shared" si="7"/>
        <v>479.77600000000001</v>
      </c>
      <c r="L199" s="27">
        <f t="shared" si="36"/>
        <v>361.9</v>
      </c>
      <c r="M199" s="27">
        <f t="shared" si="9"/>
        <v>57.903999999999996</v>
      </c>
      <c r="N199" s="53">
        <f t="shared" si="10"/>
        <v>419.80399999999997</v>
      </c>
      <c r="O199" s="54">
        <f>C199/2</f>
        <v>258.5</v>
      </c>
      <c r="P199" s="54">
        <f t="shared" si="30"/>
        <v>41.36</v>
      </c>
      <c r="Q199" s="56">
        <f t="shared" si="31"/>
        <v>299.86</v>
      </c>
    </row>
    <row r="200" spans="1:17" ht="15.75" customHeight="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7" ht="15.75" customHeigh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7" ht="15" x14ac:dyDescent="0.25">
      <c r="B202" s="11" t="s">
        <v>200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7" ht="15" x14ac:dyDescent="0.25">
      <c r="B203" s="11" t="s">
        <v>201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7" ht="15" x14ac:dyDescent="0.25">
      <c r="B204" s="1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7" ht="15" x14ac:dyDescent="0.25">
      <c r="B205" s="1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7" ht="15" x14ac:dyDescent="0.25">
      <c r="B206" s="1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7" ht="15" x14ac:dyDescent="0.25">
      <c r="B207" s="1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7" ht="15" x14ac:dyDescent="0.25">
      <c r="B208" s="1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2:14" ht="15" x14ac:dyDescent="0.25">
      <c r="B209" s="1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2:14" ht="15" x14ac:dyDescent="0.25">
      <c r="B210" s="1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2:14" ht="15" x14ac:dyDescent="0.25"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2:14" ht="15" x14ac:dyDescent="0.25">
      <c r="B212" s="1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2:14" ht="15" x14ac:dyDescent="0.25">
      <c r="B213" s="1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2:14" ht="15" x14ac:dyDescent="0.25">
      <c r="B214" s="1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2:14" ht="15" x14ac:dyDescent="0.25">
      <c r="B215" s="1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2:14" ht="15" x14ac:dyDescent="0.25">
      <c r="B216" s="1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2:14" ht="15" x14ac:dyDescent="0.25">
      <c r="B217" s="1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2:14" ht="15" x14ac:dyDescent="0.25">
      <c r="B218" s="1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2:14" ht="15" x14ac:dyDescent="0.25">
      <c r="B219" s="1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2:14" ht="15" x14ac:dyDescent="0.25"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2:14" ht="15" x14ac:dyDescent="0.25">
      <c r="B221" s="1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2:14" ht="15" x14ac:dyDescent="0.25">
      <c r="B222" s="1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2:14" ht="15" x14ac:dyDescent="0.25">
      <c r="B223" s="1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2:14" ht="15" x14ac:dyDescent="0.25">
      <c r="B224" s="1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2:17" ht="15" x14ac:dyDescent="0.25">
      <c r="B225" s="1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2:17" ht="15" x14ac:dyDescent="0.25">
      <c r="B226" s="1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2:17" ht="15" x14ac:dyDescent="0.25">
      <c r="B227" s="1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2:17" ht="15" x14ac:dyDescent="0.25">
      <c r="B228" s="1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2:17" ht="15" x14ac:dyDescent="0.25">
      <c r="B229" s="1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2:17" ht="15" x14ac:dyDescent="0.25">
      <c r="B230" s="1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2:17" ht="15" x14ac:dyDescent="0.25">
      <c r="B231" s="1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2:17" ht="15" x14ac:dyDescent="0.25">
      <c r="B232" s="1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2:17" ht="15" x14ac:dyDescent="0.25">
      <c r="B233" s="1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2:17" ht="15.6" thickBot="1" x14ac:dyDescent="0.3">
      <c r="B234" s="1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2:17" ht="13.2" x14ac:dyDescent="0.25">
      <c r="B235" s="65" t="s">
        <v>215</v>
      </c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7"/>
    </row>
    <row r="236" spans="2:17" ht="13.2" x14ac:dyDescent="0.25"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7"/>
    </row>
    <row r="237" spans="2:17" ht="13.8" thickBot="1" x14ac:dyDescent="0.3">
      <c r="B237" s="68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70"/>
    </row>
    <row r="238" spans="2:17" ht="15.75" customHeigh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2:17" ht="54.6" customHeight="1" x14ac:dyDescent="0.4">
      <c r="B239" s="10"/>
      <c r="C239" s="12"/>
      <c r="D239" s="13">
        <v>0.16</v>
      </c>
      <c r="E239" s="12"/>
      <c r="F239" s="71" t="s">
        <v>0</v>
      </c>
      <c r="G239" s="80"/>
      <c r="H239" s="81"/>
      <c r="I239" s="74" t="s">
        <v>214</v>
      </c>
      <c r="J239" s="82"/>
      <c r="K239" s="83"/>
      <c r="L239" s="77" t="s">
        <v>1</v>
      </c>
      <c r="M239" s="78"/>
      <c r="N239" s="84"/>
      <c r="O239" s="62" t="s">
        <v>258</v>
      </c>
      <c r="P239" s="63"/>
      <c r="Q239" s="64"/>
    </row>
    <row r="240" spans="2:17" ht="34.799999999999997" x14ac:dyDescent="0.25">
      <c r="B240" s="28" t="s">
        <v>202</v>
      </c>
      <c r="C240" s="29" t="s">
        <v>3</v>
      </c>
      <c r="D240" s="29" t="s">
        <v>4</v>
      </c>
      <c r="E240" s="29" t="s">
        <v>5</v>
      </c>
      <c r="F240" s="16" t="s">
        <v>6</v>
      </c>
      <c r="G240" s="16" t="s">
        <v>4</v>
      </c>
      <c r="H240" s="16" t="s">
        <v>7</v>
      </c>
      <c r="I240" s="17" t="s">
        <v>8</v>
      </c>
      <c r="J240" s="17" t="s">
        <v>4</v>
      </c>
      <c r="K240" s="17" t="s">
        <v>9</v>
      </c>
      <c r="L240" s="18" t="s">
        <v>10</v>
      </c>
      <c r="M240" s="18" t="s">
        <v>11</v>
      </c>
      <c r="N240" s="18" t="s">
        <v>9</v>
      </c>
      <c r="O240" s="50" t="s">
        <v>259</v>
      </c>
      <c r="P240" s="51" t="s">
        <v>11</v>
      </c>
      <c r="Q240" s="50" t="s">
        <v>9</v>
      </c>
    </row>
    <row r="241" spans="2:17" ht="110.25" customHeight="1" x14ac:dyDescent="0.35">
      <c r="B241" s="30" t="s">
        <v>225</v>
      </c>
      <c r="C241" s="31">
        <v>307</v>
      </c>
      <c r="D241" s="31">
        <f t="shared" ref="D241:D258" si="37">C241*$D$239</f>
        <v>49.120000000000005</v>
      </c>
      <c r="E241" s="41">
        <f>C241+D241</f>
        <v>356.12</v>
      </c>
      <c r="F241" s="25">
        <f>C241*85%</f>
        <v>260.95</v>
      </c>
      <c r="G241" s="25">
        <f t="shared" ref="G241:G258" si="38">F241*$D$239</f>
        <v>41.752000000000002</v>
      </c>
      <c r="H241" s="42">
        <f>F241+G241</f>
        <v>302.702</v>
      </c>
      <c r="I241" s="26">
        <f>C241*80%</f>
        <v>245.60000000000002</v>
      </c>
      <c r="J241" s="26">
        <f t="shared" ref="J241:J258" si="39">I241*$D$239</f>
        <v>39.296000000000006</v>
      </c>
      <c r="K241" s="43">
        <f>I241+J241</f>
        <v>284.89600000000002</v>
      </c>
      <c r="L241" s="27">
        <f>C241*70%</f>
        <v>214.89999999999998</v>
      </c>
      <c r="M241" s="27">
        <f t="shared" ref="M241:M258" si="40">L241*$D$239</f>
        <v>34.384</v>
      </c>
      <c r="N241" s="32">
        <f>L241+M241</f>
        <v>249.28399999999999</v>
      </c>
      <c r="O241" s="55">
        <f>C241/2</f>
        <v>153.5</v>
      </c>
      <c r="P241" s="55">
        <f>O241*$D$239</f>
        <v>24.560000000000002</v>
      </c>
      <c r="Q241" s="56">
        <f>O241+P241</f>
        <v>178.06</v>
      </c>
    </row>
    <row r="242" spans="2:17" ht="142.5" customHeight="1" x14ac:dyDescent="0.35">
      <c r="B242" s="30" t="s">
        <v>226</v>
      </c>
      <c r="C242" s="31">
        <v>531</v>
      </c>
      <c r="D242" s="31">
        <f t="shared" si="37"/>
        <v>84.960000000000008</v>
      </c>
      <c r="E242" s="41">
        <f>C242+D242</f>
        <v>615.96</v>
      </c>
      <c r="F242" s="25">
        <f>C242*85%</f>
        <v>451.34999999999997</v>
      </c>
      <c r="G242" s="25">
        <f t="shared" si="38"/>
        <v>72.215999999999994</v>
      </c>
      <c r="H242" s="42">
        <f>F242+G242</f>
        <v>523.56599999999992</v>
      </c>
      <c r="I242" s="26">
        <f>C242*80%</f>
        <v>424.8</v>
      </c>
      <c r="J242" s="26">
        <f t="shared" si="39"/>
        <v>67.968000000000004</v>
      </c>
      <c r="K242" s="43">
        <f>I242+J242</f>
        <v>492.76800000000003</v>
      </c>
      <c r="L242" s="27">
        <f>C242*70%</f>
        <v>371.7</v>
      </c>
      <c r="M242" s="27">
        <f t="shared" si="40"/>
        <v>59.472000000000001</v>
      </c>
      <c r="N242" s="32">
        <f>L242+M242</f>
        <v>431.17199999999997</v>
      </c>
      <c r="O242" s="55">
        <f t="shared" ref="O242:O261" si="41">C242/2</f>
        <v>265.5</v>
      </c>
      <c r="P242" s="55">
        <f t="shared" ref="P242:P261" si="42">O242*$D$239</f>
        <v>42.480000000000004</v>
      </c>
      <c r="Q242" s="56">
        <f t="shared" ref="Q242:Q261" si="43">O242+P242</f>
        <v>307.98</v>
      </c>
    </row>
    <row r="243" spans="2:17" ht="280.5" customHeight="1" x14ac:dyDescent="0.35">
      <c r="B243" s="30" t="s">
        <v>227</v>
      </c>
      <c r="C243" s="31">
        <v>1519.2</v>
      </c>
      <c r="D243" s="31">
        <f t="shared" si="37"/>
        <v>243.072</v>
      </c>
      <c r="E243" s="41">
        <f>C243+D243</f>
        <v>1762.2719999999999</v>
      </c>
      <c r="F243" s="25">
        <f>C243*85%</f>
        <v>1291.32</v>
      </c>
      <c r="G243" s="25">
        <f t="shared" si="38"/>
        <v>206.6112</v>
      </c>
      <c r="H243" s="42">
        <f>F243+G243</f>
        <v>1497.9312</v>
      </c>
      <c r="I243" s="26">
        <f>C243*80%</f>
        <v>1215.3600000000001</v>
      </c>
      <c r="J243" s="26">
        <f t="shared" si="39"/>
        <v>194.45760000000001</v>
      </c>
      <c r="K243" s="43">
        <f>I243+J243</f>
        <v>1409.8176000000001</v>
      </c>
      <c r="L243" s="27">
        <f>C243*70%</f>
        <v>1063.44</v>
      </c>
      <c r="M243" s="27">
        <f t="shared" si="40"/>
        <v>170.15040000000002</v>
      </c>
      <c r="N243" s="32">
        <f>L243+M243</f>
        <v>1233.5904</v>
      </c>
      <c r="O243" s="55">
        <f t="shared" si="41"/>
        <v>759.6</v>
      </c>
      <c r="P243" s="55">
        <f t="shared" si="42"/>
        <v>121.536</v>
      </c>
      <c r="Q243" s="56">
        <f t="shared" si="43"/>
        <v>881.13599999999997</v>
      </c>
    </row>
    <row r="244" spans="2:17" ht="111" customHeight="1" x14ac:dyDescent="0.35">
      <c r="B244" s="33" t="s">
        <v>228</v>
      </c>
      <c r="C244" s="31">
        <v>156</v>
      </c>
      <c r="D244" s="31">
        <f t="shared" si="37"/>
        <v>24.96</v>
      </c>
      <c r="E244" s="41">
        <f t="shared" ref="E244:E249" si="44">C244+D244</f>
        <v>180.96</v>
      </c>
      <c r="F244" s="25">
        <f t="shared" ref="F244:F249" si="45">C244*85%</f>
        <v>132.6</v>
      </c>
      <c r="G244" s="25">
        <f t="shared" si="38"/>
        <v>21.216000000000001</v>
      </c>
      <c r="H244" s="42">
        <f t="shared" ref="H244:H249" si="46">F244+G244</f>
        <v>153.816</v>
      </c>
      <c r="I244" s="26">
        <f t="shared" ref="I244:I249" si="47">C244*80%</f>
        <v>124.80000000000001</v>
      </c>
      <c r="J244" s="26">
        <f t="shared" si="39"/>
        <v>19.968000000000004</v>
      </c>
      <c r="K244" s="43">
        <f t="shared" ref="K244:K249" si="48">I244+J244</f>
        <v>144.76800000000003</v>
      </c>
      <c r="L244" s="27">
        <f t="shared" ref="L244:L249" si="49">C244*70%</f>
        <v>109.19999999999999</v>
      </c>
      <c r="M244" s="27">
        <f t="shared" si="40"/>
        <v>17.471999999999998</v>
      </c>
      <c r="N244" s="32">
        <f t="shared" ref="N244:N249" si="50">L244+M244</f>
        <v>126.67199999999998</v>
      </c>
      <c r="O244" s="55">
        <f t="shared" si="41"/>
        <v>78</v>
      </c>
      <c r="P244" s="55">
        <f t="shared" si="42"/>
        <v>12.48</v>
      </c>
      <c r="Q244" s="56">
        <f t="shared" si="43"/>
        <v>90.48</v>
      </c>
    </row>
    <row r="245" spans="2:17" ht="112.95" customHeight="1" x14ac:dyDescent="0.25">
      <c r="B245" s="34" t="s">
        <v>229</v>
      </c>
      <c r="C245" s="31">
        <v>388</v>
      </c>
      <c r="D245" s="31">
        <f t="shared" si="37"/>
        <v>62.08</v>
      </c>
      <c r="E245" s="41">
        <f t="shared" si="44"/>
        <v>450.08</v>
      </c>
      <c r="F245" s="25">
        <f t="shared" si="45"/>
        <v>329.8</v>
      </c>
      <c r="G245" s="25">
        <f t="shared" si="38"/>
        <v>52.768000000000001</v>
      </c>
      <c r="H245" s="42">
        <f t="shared" si="46"/>
        <v>382.56799999999998</v>
      </c>
      <c r="I245" s="26">
        <f t="shared" si="47"/>
        <v>310.40000000000003</v>
      </c>
      <c r="J245" s="26">
        <f t="shared" si="39"/>
        <v>49.664000000000009</v>
      </c>
      <c r="K245" s="43">
        <f t="shared" si="48"/>
        <v>360.06400000000002</v>
      </c>
      <c r="L245" s="27">
        <f t="shared" si="49"/>
        <v>271.59999999999997</v>
      </c>
      <c r="M245" s="27">
        <f t="shared" si="40"/>
        <v>43.455999999999996</v>
      </c>
      <c r="N245" s="32">
        <f t="shared" si="50"/>
        <v>315.05599999999998</v>
      </c>
      <c r="O245" s="55">
        <f t="shared" si="41"/>
        <v>194</v>
      </c>
      <c r="P245" s="55">
        <f t="shared" si="42"/>
        <v>31.04</v>
      </c>
      <c r="Q245" s="56">
        <f t="shared" si="43"/>
        <v>225.04</v>
      </c>
    </row>
    <row r="246" spans="2:17" ht="172.5" customHeight="1" x14ac:dyDescent="0.25">
      <c r="B246" s="35" t="s">
        <v>230</v>
      </c>
      <c r="C246" s="36">
        <v>312</v>
      </c>
      <c r="D246" s="31">
        <f t="shared" si="37"/>
        <v>49.92</v>
      </c>
      <c r="E246" s="41">
        <f t="shared" si="44"/>
        <v>361.92</v>
      </c>
      <c r="F246" s="25">
        <f t="shared" si="45"/>
        <v>265.2</v>
      </c>
      <c r="G246" s="25">
        <f t="shared" si="38"/>
        <v>42.432000000000002</v>
      </c>
      <c r="H246" s="42">
        <f t="shared" si="46"/>
        <v>307.63200000000001</v>
      </c>
      <c r="I246" s="26">
        <f t="shared" si="47"/>
        <v>249.60000000000002</v>
      </c>
      <c r="J246" s="26">
        <f t="shared" si="39"/>
        <v>39.936000000000007</v>
      </c>
      <c r="K246" s="43">
        <f t="shared" si="48"/>
        <v>289.53600000000006</v>
      </c>
      <c r="L246" s="27">
        <f t="shared" si="49"/>
        <v>218.39999999999998</v>
      </c>
      <c r="M246" s="27">
        <f t="shared" si="40"/>
        <v>34.943999999999996</v>
      </c>
      <c r="N246" s="32">
        <f t="shared" si="50"/>
        <v>253.34399999999997</v>
      </c>
      <c r="O246" s="55">
        <f t="shared" si="41"/>
        <v>156</v>
      </c>
      <c r="P246" s="55">
        <f t="shared" si="42"/>
        <v>24.96</v>
      </c>
      <c r="Q246" s="56">
        <f t="shared" si="43"/>
        <v>180.96</v>
      </c>
    </row>
    <row r="247" spans="2:17" ht="163.19999999999999" customHeight="1" x14ac:dyDescent="0.25">
      <c r="B247" s="37" t="s">
        <v>231</v>
      </c>
      <c r="C247" s="31">
        <v>776</v>
      </c>
      <c r="D247" s="31">
        <f t="shared" si="37"/>
        <v>124.16</v>
      </c>
      <c r="E247" s="41">
        <f t="shared" si="44"/>
        <v>900.16</v>
      </c>
      <c r="F247" s="25">
        <f t="shared" si="45"/>
        <v>659.6</v>
      </c>
      <c r="G247" s="25">
        <f t="shared" si="38"/>
        <v>105.536</v>
      </c>
      <c r="H247" s="42">
        <f t="shared" si="46"/>
        <v>765.13599999999997</v>
      </c>
      <c r="I247" s="26">
        <f t="shared" si="47"/>
        <v>620.80000000000007</v>
      </c>
      <c r="J247" s="26">
        <f t="shared" si="39"/>
        <v>99.328000000000017</v>
      </c>
      <c r="K247" s="43">
        <f t="shared" si="48"/>
        <v>720.12800000000004</v>
      </c>
      <c r="L247" s="27">
        <f t="shared" si="49"/>
        <v>543.19999999999993</v>
      </c>
      <c r="M247" s="27">
        <f t="shared" si="40"/>
        <v>86.911999999999992</v>
      </c>
      <c r="N247" s="32">
        <f t="shared" si="50"/>
        <v>630.11199999999997</v>
      </c>
      <c r="O247" s="55">
        <f t="shared" si="41"/>
        <v>388</v>
      </c>
      <c r="P247" s="55">
        <f t="shared" si="42"/>
        <v>62.08</v>
      </c>
      <c r="Q247" s="56">
        <f t="shared" si="43"/>
        <v>450.08</v>
      </c>
    </row>
    <row r="248" spans="2:17" ht="88.5" customHeight="1" x14ac:dyDescent="0.35">
      <c r="B248" s="33" t="s">
        <v>232</v>
      </c>
      <c r="C248" s="31">
        <v>712</v>
      </c>
      <c r="D248" s="31">
        <f t="shared" si="37"/>
        <v>113.92</v>
      </c>
      <c r="E248" s="41">
        <f t="shared" si="44"/>
        <v>825.92</v>
      </c>
      <c r="F248" s="25">
        <f t="shared" si="45"/>
        <v>605.19999999999993</v>
      </c>
      <c r="G248" s="25">
        <f t="shared" si="38"/>
        <v>96.831999999999994</v>
      </c>
      <c r="H248" s="42">
        <f t="shared" si="46"/>
        <v>702.03199999999993</v>
      </c>
      <c r="I248" s="26">
        <f t="shared" si="47"/>
        <v>569.6</v>
      </c>
      <c r="J248" s="26">
        <f t="shared" si="39"/>
        <v>91.13600000000001</v>
      </c>
      <c r="K248" s="43">
        <f t="shared" si="48"/>
        <v>660.73599999999999</v>
      </c>
      <c r="L248" s="27">
        <f t="shared" si="49"/>
        <v>498.4</v>
      </c>
      <c r="M248" s="27">
        <f t="shared" si="40"/>
        <v>79.744</v>
      </c>
      <c r="N248" s="32">
        <f t="shared" si="50"/>
        <v>578.14400000000001</v>
      </c>
      <c r="O248" s="55">
        <f t="shared" si="41"/>
        <v>356</v>
      </c>
      <c r="P248" s="55">
        <f t="shared" si="42"/>
        <v>56.96</v>
      </c>
      <c r="Q248" s="56">
        <f t="shared" si="43"/>
        <v>412.96</v>
      </c>
    </row>
    <row r="249" spans="2:17" ht="80.25" customHeight="1" x14ac:dyDescent="0.35">
      <c r="B249" s="33" t="s">
        <v>233</v>
      </c>
      <c r="C249" s="31">
        <v>466</v>
      </c>
      <c r="D249" s="31">
        <f t="shared" si="37"/>
        <v>74.56</v>
      </c>
      <c r="E249" s="41">
        <f t="shared" si="44"/>
        <v>540.55999999999995</v>
      </c>
      <c r="F249" s="25">
        <f t="shared" si="45"/>
        <v>396.09999999999997</v>
      </c>
      <c r="G249" s="25">
        <f t="shared" si="38"/>
        <v>63.375999999999998</v>
      </c>
      <c r="H249" s="42">
        <f t="shared" si="46"/>
        <v>459.47599999999994</v>
      </c>
      <c r="I249" s="26">
        <f t="shared" si="47"/>
        <v>372.8</v>
      </c>
      <c r="J249" s="26">
        <f t="shared" si="39"/>
        <v>59.648000000000003</v>
      </c>
      <c r="K249" s="43">
        <f t="shared" si="48"/>
        <v>432.44800000000004</v>
      </c>
      <c r="L249" s="27">
        <f t="shared" si="49"/>
        <v>326.2</v>
      </c>
      <c r="M249" s="27">
        <f t="shared" si="40"/>
        <v>52.192</v>
      </c>
      <c r="N249" s="32">
        <f t="shared" si="50"/>
        <v>378.392</v>
      </c>
      <c r="O249" s="55">
        <f t="shared" si="41"/>
        <v>233</v>
      </c>
      <c r="P249" s="55">
        <f t="shared" si="42"/>
        <v>37.28</v>
      </c>
      <c r="Q249" s="56">
        <f t="shared" si="43"/>
        <v>270.27999999999997</v>
      </c>
    </row>
    <row r="250" spans="2:17" ht="87.6" customHeight="1" x14ac:dyDescent="0.35">
      <c r="B250" s="38" t="s">
        <v>234</v>
      </c>
      <c r="C250" s="31">
        <v>308</v>
      </c>
      <c r="D250" s="31">
        <f t="shared" si="37"/>
        <v>49.28</v>
      </c>
      <c r="E250" s="41">
        <f t="shared" ref="E250:E261" si="51">C250+D250</f>
        <v>357.28</v>
      </c>
      <c r="F250" s="25">
        <f t="shared" ref="F250:F261" si="52">C250*85%</f>
        <v>261.8</v>
      </c>
      <c r="G250" s="25">
        <f t="shared" si="38"/>
        <v>41.888000000000005</v>
      </c>
      <c r="H250" s="42">
        <f t="shared" ref="H250:H261" si="53">F250+G250</f>
        <v>303.68799999999999</v>
      </c>
      <c r="I250" s="26">
        <f t="shared" ref="I250:I256" si="54">C250*80%</f>
        <v>246.4</v>
      </c>
      <c r="J250" s="26">
        <f t="shared" si="39"/>
        <v>39.423999999999999</v>
      </c>
      <c r="K250" s="43">
        <f t="shared" ref="K250:K261" si="55">I250+J250</f>
        <v>285.82400000000001</v>
      </c>
      <c r="L250" s="27">
        <f t="shared" ref="L250:L256" si="56">C250*70%</f>
        <v>215.6</v>
      </c>
      <c r="M250" s="27">
        <f t="shared" si="40"/>
        <v>34.496000000000002</v>
      </c>
      <c r="N250" s="32">
        <f t="shared" ref="N250:N261" si="57">L250+M250</f>
        <v>250.096</v>
      </c>
      <c r="O250" s="55">
        <f t="shared" si="41"/>
        <v>154</v>
      </c>
      <c r="P250" s="55">
        <f t="shared" si="42"/>
        <v>24.64</v>
      </c>
      <c r="Q250" s="56">
        <f t="shared" si="43"/>
        <v>178.64</v>
      </c>
    </row>
    <row r="251" spans="2:17" ht="124.5" customHeight="1" x14ac:dyDescent="0.35">
      <c r="B251" s="30" t="s">
        <v>235</v>
      </c>
      <c r="C251" s="31">
        <v>541.5</v>
      </c>
      <c r="D251" s="31">
        <f t="shared" si="37"/>
        <v>86.64</v>
      </c>
      <c r="E251" s="41">
        <f t="shared" si="51"/>
        <v>628.14</v>
      </c>
      <c r="F251" s="25">
        <f t="shared" si="52"/>
        <v>460.27499999999998</v>
      </c>
      <c r="G251" s="25">
        <f t="shared" si="38"/>
        <v>73.643999999999991</v>
      </c>
      <c r="H251" s="42">
        <f t="shared" si="53"/>
        <v>533.91899999999998</v>
      </c>
      <c r="I251" s="26">
        <f t="shared" si="54"/>
        <v>433.20000000000005</v>
      </c>
      <c r="J251" s="26">
        <f t="shared" si="39"/>
        <v>69.312000000000012</v>
      </c>
      <c r="K251" s="43">
        <f t="shared" si="55"/>
        <v>502.51200000000006</v>
      </c>
      <c r="L251" s="27">
        <f t="shared" si="56"/>
        <v>379.04999999999995</v>
      </c>
      <c r="M251" s="27">
        <f t="shared" si="40"/>
        <v>60.647999999999996</v>
      </c>
      <c r="N251" s="32">
        <f t="shared" si="57"/>
        <v>439.69799999999998</v>
      </c>
      <c r="O251" s="55">
        <f t="shared" si="41"/>
        <v>270.75</v>
      </c>
      <c r="P251" s="55">
        <f t="shared" si="42"/>
        <v>43.32</v>
      </c>
      <c r="Q251" s="56">
        <f t="shared" si="43"/>
        <v>314.07</v>
      </c>
    </row>
    <row r="252" spans="2:17" ht="128.25" customHeight="1" x14ac:dyDescent="0.35">
      <c r="B252" s="30" t="s">
        <v>236</v>
      </c>
      <c r="C252" s="31">
        <v>921.5</v>
      </c>
      <c r="D252" s="31">
        <f t="shared" si="37"/>
        <v>147.44</v>
      </c>
      <c r="E252" s="41">
        <f t="shared" si="51"/>
        <v>1068.94</v>
      </c>
      <c r="F252" s="25">
        <f t="shared" si="52"/>
        <v>783.27499999999998</v>
      </c>
      <c r="G252" s="25">
        <f t="shared" si="38"/>
        <v>125.324</v>
      </c>
      <c r="H252" s="42">
        <f t="shared" si="53"/>
        <v>908.59899999999993</v>
      </c>
      <c r="I252" s="26">
        <f t="shared" si="54"/>
        <v>737.2</v>
      </c>
      <c r="J252" s="26">
        <f t="shared" si="39"/>
        <v>117.95200000000001</v>
      </c>
      <c r="K252" s="43">
        <f t="shared" si="55"/>
        <v>855.15200000000004</v>
      </c>
      <c r="L252" s="27">
        <f t="shared" si="56"/>
        <v>645.04999999999995</v>
      </c>
      <c r="M252" s="27">
        <f t="shared" si="40"/>
        <v>103.208</v>
      </c>
      <c r="N252" s="32">
        <f t="shared" si="57"/>
        <v>748.25799999999992</v>
      </c>
      <c r="O252" s="55">
        <f t="shared" si="41"/>
        <v>460.75</v>
      </c>
      <c r="P252" s="55">
        <f t="shared" si="42"/>
        <v>73.72</v>
      </c>
      <c r="Q252" s="56">
        <f t="shared" si="43"/>
        <v>534.47</v>
      </c>
    </row>
    <row r="253" spans="2:17" ht="164.25" customHeight="1" x14ac:dyDescent="0.35">
      <c r="B253" s="30" t="s">
        <v>237</v>
      </c>
      <c r="C253" s="31">
        <v>1247.8499999999999</v>
      </c>
      <c r="D253" s="31">
        <f t="shared" si="37"/>
        <v>199.65599999999998</v>
      </c>
      <c r="E253" s="41">
        <f t="shared" si="51"/>
        <v>1447.5059999999999</v>
      </c>
      <c r="F253" s="25">
        <f t="shared" si="52"/>
        <v>1060.6724999999999</v>
      </c>
      <c r="G253" s="25">
        <f t="shared" si="38"/>
        <v>169.70759999999999</v>
      </c>
      <c r="H253" s="42">
        <f t="shared" si="53"/>
        <v>1230.3800999999999</v>
      </c>
      <c r="I253" s="26">
        <f t="shared" si="54"/>
        <v>998.28</v>
      </c>
      <c r="J253" s="26">
        <f t="shared" si="39"/>
        <v>159.72479999999999</v>
      </c>
      <c r="K253" s="43">
        <f t="shared" si="55"/>
        <v>1158.0047999999999</v>
      </c>
      <c r="L253" s="27">
        <f t="shared" si="56"/>
        <v>873.49499999999989</v>
      </c>
      <c r="M253" s="27">
        <f t="shared" si="40"/>
        <v>139.75919999999999</v>
      </c>
      <c r="N253" s="32">
        <f t="shared" si="57"/>
        <v>1013.2541999999999</v>
      </c>
      <c r="O253" s="55">
        <f t="shared" si="41"/>
        <v>623.92499999999995</v>
      </c>
      <c r="P253" s="55">
        <f t="shared" si="42"/>
        <v>99.827999999999989</v>
      </c>
      <c r="Q253" s="56">
        <f t="shared" si="43"/>
        <v>723.75299999999993</v>
      </c>
    </row>
    <row r="254" spans="2:17" ht="207" customHeight="1" x14ac:dyDescent="0.35">
      <c r="B254" s="30" t="s">
        <v>238</v>
      </c>
      <c r="C254" s="31">
        <v>2321</v>
      </c>
      <c r="D254" s="31">
        <f t="shared" si="37"/>
        <v>371.36</v>
      </c>
      <c r="E254" s="41">
        <f t="shared" si="51"/>
        <v>2692.36</v>
      </c>
      <c r="F254" s="25">
        <f t="shared" si="52"/>
        <v>1972.85</v>
      </c>
      <c r="G254" s="25">
        <f t="shared" si="38"/>
        <v>315.65600000000001</v>
      </c>
      <c r="H254" s="42">
        <f t="shared" si="53"/>
        <v>2288.5059999999999</v>
      </c>
      <c r="I254" s="26">
        <f t="shared" si="54"/>
        <v>1856.8000000000002</v>
      </c>
      <c r="J254" s="26">
        <f t="shared" si="39"/>
        <v>297.08800000000002</v>
      </c>
      <c r="K254" s="43">
        <f t="shared" si="55"/>
        <v>2153.8880000000004</v>
      </c>
      <c r="L254" s="27">
        <f t="shared" si="56"/>
        <v>1624.6999999999998</v>
      </c>
      <c r="M254" s="27">
        <f t="shared" si="40"/>
        <v>259.952</v>
      </c>
      <c r="N254" s="32">
        <f t="shared" si="57"/>
        <v>1884.6519999999998</v>
      </c>
      <c r="O254" s="55">
        <f t="shared" si="41"/>
        <v>1160.5</v>
      </c>
      <c r="P254" s="55">
        <f t="shared" si="42"/>
        <v>185.68</v>
      </c>
      <c r="Q254" s="56">
        <f t="shared" si="43"/>
        <v>1346.18</v>
      </c>
    </row>
    <row r="255" spans="2:17" ht="126" customHeight="1" x14ac:dyDescent="0.35">
      <c r="B255" s="39" t="s">
        <v>239</v>
      </c>
      <c r="C255" s="31">
        <v>369</v>
      </c>
      <c r="D255" s="31">
        <f t="shared" si="37"/>
        <v>59.04</v>
      </c>
      <c r="E255" s="41">
        <f t="shared" si="51"/>
        <v>428.04</v>
      </c>
      <c r="F255" s="25">
        <f t="shared" si="52"/>
        <v>313.64999999999998</v>
      </c>
      <c r="G255" s="25">
        <f t="shared" si="38"/>
        <v>50.183999999999997</v>
      </c>
      <c r="H255" s="42">
        <f t="shared" si="53"/>
        <v>363.83399999999995</v>
      </c>
      <c r="I255" s="26">
        <f t="shared" si="54"/>
        <v>295.2</v>
      </c>
      <c r="J255" s="26">
        <f t="shared" si="39"/>
        <v>47.231999999999999</v>
      </c>
      <c r="K255" s="43">
        <f t="shared" si="55"/>
        <v>342.43200000000002</v>
      </c>
      <c r="L255" s="27">
        <f t="shared" si="56"/>
        <v>258.3</v>
      </c>
      <c r="M255" s="27">
        <f t="shared" si="40"/>
        <v>41.328000000000003</v>
      </c>
      <c r="N255" s="32">
        <f t="shared" si="57"/>
        <v>299.62800000000004</v>
      </c>
      <c r="O255" s="55">
        <f t="shared" si="41"/>
        <v>184.5</v>
      </c>
      <c r="P255" s="55">
        <f t="shared" si="42"/>
        <v>29.52</v>
      </c>
      <c r="Q255" s="56">
        <f t="shared" si="43"/>
        <v>214.02</v>
      </c>
    </row>
    <row r="256" spans="2:17" ht="143.25" customHeight="1" x14ac:dyDescent="0.35">
      <c r="B256" s="30" t="s">
        <v>240</v>
      </c>
      <c r="C256" s="31">
        <v>486</v>
      </c>
      <c r="D256" s="31">
        <f t="shared" si="37"/>
        <v>77.760000000000005</v>
      </c>
      <c r="E256" s="41">
        <f t="shared" si="51"/>
        <v>563.76</v>
      </c>
      <c r="F256" s="25">
        <f t="shared" si="52"/>
        <v>413.09999999999997</v>
      </c>
      <c r="G256" s="25">
        <f t="shared" si="38"/>
        <v>66.095999999999989</v>
      </c>
      <c r="H256" s="42">
        <f t="shared" si="53"/>
        <v>479.19599999999997</v>
      </c>
      <c r="I256" s="26">
        <f t="shared" si="54"/>
        <v>388.8</v>
      </c>
      <c r="J256" s="26">
        <f t="shared" si="39"/>
        <v>62.208000000000006</v>
      </c>
      <c r="K256" s="43">
        <f t="shared" si="55"/>
        <v>451.00800000000004</v>
      </c>
      <c r="L256" s="27">
        <f t="shared" si="56"/>
        <v>340.2</v>
      </c>
      <c r="M256" s="27">
        <f t="shared" si="40"/>
        <v>54.432000000000002</v>
      </c>
      <c r="N256" s="32">
        <f t="shared" si="57"/>
        <v>394.63200000000001</v>
      </c>
      <c r="O256" s="55">
        <f t="shared" si="41"/>
        <v>243</v>
      </c>
      <c r="P256" s="55">
        <f t="shared" si="42"/>
        <v>38.880000000000003</v>
      </c>
      <c r="Q256" s="56">
        <f t="shared" si="43"/>
        <v>281.88</v>
      </c>
    </row>
    <row r="257" spans="2:17" ht="124.5" customHeight="1" x14ac:dyDescent="0.35">
      <c r="B257" s="40" t="s">
        <v>241</v>
      </c>
      <c r="C257" s="31">
        <v>732.5</v>
      </c>
      <c r="D257" s="31">
        <f t="shared" si="37"/>
        <v>117.2</v>
      </c>
      <c r="E257" s="41">
        <f t="shared" si="51"/>
        <v>849.7</v>
      </c>
      <c r="F257" s="25">
        <f t="shared" si="52"/>
        <v>622.625</v>
      </c>
      <c r="G257" s="25">
        <f t="shared" si="38"/>
        <v>99.62</v>
      </c>
      <c r="H257" s="42">
        <f t="shared" si="53"/>
        <v>722.245</v>
      </c>
      <c r="I257" s="26">
        <f>C257*85%</f>
        <v>622.625</v>
      </c>
      <c r="J257" s="26">
        <f t="shared" si="39"/>
        <v>99.62</v>
      </c>
      <c r="K257" s="43">
        <f t="shared" si="55"/>
        <v>722.245</v>
      </c>
      <c r="L257" s="27">
        <f>C257*85%</f>
        <v>622.625</v>
      </c>
      <c r="M257" s="27">
        <f t="shared" si="40"/>
        <v>99.62</v>
      </c>
      <c r="N257" s="32">
        <f t="shared" si="57"/>
        <v>722.245</v>
      </c>
      <c r="O257" s="55">
        <f t="shared" si="41"/>
        <v>366.25</v>
      </c>
      <c r="P257" s="55">
        <f t="shared" si="42"/>
        <v>58.6</v>
      </c>
      <c r="Q257" s="56">
        <f t="shared" si="43"/>
        <v>424.85</v>
      </c>
    </row>
    <row r="258" spans="2:17" ht="201" customHeight="1" x14ac:dyDescent="0.35">
      <c r="B258" s="40" t="s">
        <v>242</v>
      </c>
      <c r="C258" s="31">
        <v>1281.5</v>
      </c>
      <c r="D258" s="31">
        <f t="shared" si="37"/>
        <v>205.04</v>
      </c>
      <c r="E258" s="41">
        <f t="shared" si="51"/>
        <v>1486.54</v>
      </c>
      <c r="F258" s="25">
        <f t="shared" si="52"/>
        <v>1089.2749999999999</v>
      </c>
      <c r="G258" s="25">
        <f t="shared" si="38"/>
        <v>174.28399999999999</v>
      </c>
      <c r="H258" s="42">
        <f t="shared" si="53"/>
        <v>1263.5589999999997</v>
      </c>
      <c r="I258" s="26">
        <f>C258*85%</f>
        <v>1089.2749999999999</v>
      </c>
      <c r="J258" s="26">
        <f t="shared" si="39"/>
        <v>174.28399999999999</v>
      </c>
      <c r="K258" s="43">
        <f t="shared" si="55"/>
        <v>1263.5589999999997</v>
      </c>
      <c r="L258" s="27">
        <f>C258*85%</f>
        <v>1089.2749999999999</v>
      </c>
      <c r="M258" s="27">
        <f t="shared" si="40"/>
        <v>174.28399999999999</v>
      </c>
      <c r="N258" s="32">
        <f t="shared" si="57"/>
        <v>1263.5589999999997</v>
      </c>
      <c r="O258" s="55">
        <f t="shared" si="41"/>
        <v>640.75</v>
      </c>
      <c r="P258" s="55">
        <f t="shared" si="42"/>
        <v>102.52</v>
      </c>
      <c r="Q258" s="56">
        <f t="shared" si="43"/>
        <v>743.27</v>
      </c>
    </row>
    <row r="259" spans="2:17" ht="105" customHeight="1" x14ac:dyDescent="0.35">
      <c r="B259" s="40" t="s">
        <v>243</v>
      </c>
      <c r="C259" s="31">
        <v>388</v>
      </c>
      <c r="D259" s="31">
        <f>C259*$D$5</f>
        <v>62.08</v>
      </c>
      <c r="E259" s="41">
        <f t="shared" si="51"/>
        <v>450.08</v>
      </c>
      <c r="F259" s="25">
        <f t="shared" si="52"/>
        <v>329.8</v>
      </c>
      <c r="G259" s="25">
        <f>F259*$D$5</f>
        <v>52.768000000000001</v>
      </c>
      <c r="H259" s="42">
        <f t="shared" si="53"/>
        <v>382.56799999999998</v>
      </c>
      <c r="I259" s="26">
        <f>C259*80%</f>
        <v>310.40000000000003</v>
      </c>
      <c r="J259" s="26">
        <f>I259*$D$5</f>
        <v>49.664000000000009</v>
      </c>
      <c r="K259" s="43">
        <f t="shared" si="55"/>
        <v>360.06400000000002</v>
      </c>
      <c r="L259" s="27">
        <f>C259*70%</f>
        <v>271.59999999999997</v>
      </c>
      <c r="M259" s="27">
        <f>L259*$D$5</f>
        <v>43.455999999999996</v>
      </c>
      <c r="N259" s="32">
        <f t="shared" si="57"/>
        <v>315.05599999999998</v>
      </c>
      <c r="O259" s="55">
        <f t="shared" si="41"/>
        <v>194</v>
      </c>
      <c r="P259" s="55">
        <f t="shared" si="42"/>
        <v>31.04</v>
      </c>
      <c r="Q259" s="56">
        <f t="shared" si="43"/>
        <v>225.04</v>
      </c>
    </row>
    <row r="260" spans="2:17" ht="85.5" customHeight="1" x14ac:dyDescent="0.35">
      <c r="B260" s="40" t="s">
        <v>244</v>
      </c>
      <c r="C260" s="31">
        <v>326.25</v>
      </c>
      <c r="D260" s="31">
        <f>C260*$D$239</f>
        <v>52.2</v>
      </c>
      <c r="E260" s="41">
        <f t="shared" si="51"/>
        <v>378.45</v>
      </c>
      <c r="F260" s="25">
        <f t="shared" si="52"/>
        <v>277.3125</v>
      </c>
      <c r="G260" s="25">
        <f>F260*$D$239</f>
        <v>44.37</v>
      </c>
      <c r="H260" s="42">
        <f t="shared" si="53"/>
        <v>321.6825</v>
      </c>
      <c r="I260" s="26">
        <f>C260*80%</f>
        <v>261</v>
      </c>
      <c r="J260" s="26">
        <f>I260*$D$239</f>
        <v>41.76</v>
      </c>
      <c r="K260" s="43">
        <f t="shared" si="55"/>
        <v>302.76</v>
      </c>
      <c r="L260" s="27">
        <f>C260*70%</f>
        <v>228.37499999999997</v>
      </c>
      <c r="M260" s="27">
        <f>L260*$D$239</f>
        <v>36.54</v>
      </c>
      <c r="N260" s="32">
        <f t="shared" si="57"/>
        <v>264.91499999999996</v>
      </c>
      <c r="O260" s="55">
        <f t="shared" si="41"/>
        <v>163.125</v>
      </c>
      <c r="P260" s="55">
        <f t="shared" si="42"/>
        <v>26.1</v>
      </c>
      <c r="Q260" s="56">
        <f t="shared" si="43"/>
        <v>189.22499999999999</v>
      </c>
    </row>
    <row r="261" spans="2:17" ht="165.75" customHeight="1" x14ac:dyDescent="0.35">
      <c r="B261" s="40" t="s">
        <v>257</v>
      </c>
      <c r="C261" s="31">
        <v>553.95000000000005</v>
      </c>
      <c r="D261" s="31">
        <f>C261*$D$239</f>
        <v>88.632000000000005</v>
      </c>
      <c r="E261" s="41">
        <f t="shared" si="51"/>
        <v>642.58200000000011</v>
      </c>
      <c r="F261" s="25">
        <f t="shared" si="52"/>
        <v>470.85750000000002</v>
      </c>
      <c r="G261" s="25">
        <f>F261*$D$239</f>
        <v>75.33720000000001</v>
      </c>
      <c r="H261" s="42">
        <f t="shared" si="53"/>
        <v>546.19470000000001</v>
      </c>
      <c r="I261" s="26">
        <f>C261*80%</f>
        <v>443.16000000000008</v>
      </c>
      <c r="J261" s="26">
        <f>I261*$D$239</f>
        <v>70.905600000000021</v>
      </c>
      <c r="K261" s="43">
        <f t="shared" si="55"/>
        <v>514.06560000000013</v>
      </c>
      <c r="L261" s="27">
        <f>C261*70%</f>
        <v>387.76499999999999</v>
      </c>
      <c r="M261" s="27">
        <f>L261*$D$239</f>
        <v>62.042400000000001</v>
      </c>
      <c r="N261" s="32">
        <f t="shared" si="57"/>
        <v>449.80739999999997</v>
      </c>
      <c r="O261" s="55">
        <f t="shared" si="41"/>
        <v>276.97500000000002</v>
      </c>
      <c r="P261" s="55">
        <f t="shared" si="42"/>
        <v>44.316000000000003</v>
      </c>
      <c r="Q261" s="56">
        <f t="shared" si="43"/>
        <v>321.29100000000005</v>
      </c>
    </row>
    <row r="263" spans="2:17" ht="15.75" customHeight="1" x14ac:dyDescent="0.25">
      <c r="B263" s="2" t="s">
        <v>200</v>
      </c>
    </row>
    <row r="264" spans="2:17" ht="15.75" customHeight="1" x14ac:dyDescent="0.25">
      <c r="B264" s="2" t="s">
        <v>201</v>
      </c>
    </row>
  </sheetData>
  <customSheetViews>
    <customSheetView guid="{A2664A0C-3111-4290-A279-489DB5B54B75}" filter="1" showAutoFilter="1">
      <pageMargins left="0.7" right="0.7" top="0.75" bottom="0.75" header="0.3" footer="0.3"/>
      <autoFilter ref="A200:A223" xr:uid="{AD3530D8-4AAE-4FE0-9F35-4D9907A2A081}"/>
    </customSheetView>
  </customSheetViews>
  <mergeCells count="10">
    <mergeCell ref="O5:Q5"/>
    <mergeCell ref="O239:Q239"/>
    <mergeCell ref="B2:N3"/>
    <mergeCell ref="F5:H5"/>
    <mergeCell ref="I5:K5"/>
    <mergeCell ref="L5:N5"/>
    <mergeCell ref="F239:H239"/>
    <mergeCell ref="I239:K239"/>
    <mergeCell ref="L239:N239"/>
    <mergeCell ref="B235:N237"/>
  </mergeCells>
  <printOptions horizontalCentered="1"/>
  <pageMargins left="0.25" right="0.25" top="1" bottom="0.25" header="0.3" footer="0.3"/>
  <pageSetup scale="43" fitToHeight="0" pageOrder="overThenDown" orientation="landscape" cellComments="atEnd" r:id="rId1"/>
  <headerFooter scaleWithDoc="0">
    <oddHeader>&amp;L&amp;G&amp;C&amp;"-,Negrita"&amp;16&amp;K04-038LABORATORIO DE ANÁLISIS CLÍNICOS Y 
BACTERIOLÓGICOS VINCULACIÓN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88"/>
  <sheetViews>
    <sheetView workbookViewId="0"/>
  </sheetViews>
  <sheetFormatPr baseColWidth="10" defaultColWidth="12.6640625" defaultRowHeight="15.75" customHeight="1" x14ac:dyDescent="0.25"/>
  <cols>
    <col min="1" max="1" width="38.33203125" customWidth="1"/>
  </cols>
  <sheetData>
    <row r="1" spans="1:4" ht="13.8" x14ac:dyDescent="0.25">
      <c r="A1" s="3" t="s">
        <v>2</v>
      </c>
      <c r="B1" s="4" t="s">
        <v>8</v>
      </c>
      <c r="C1" s="4" t="s">
        <v>4</v>
      </c>
      <c r="D1" s="4" t="s">
        <v>9</v>
      </c>
    </row>
    <row r="2" spans="1:4" ht="15.75" customHeight="1" x14ac:dyDescent="0.3">
      <c r="A2" s="5" t="s">
        <v>12</v>
      </c>
      <c r="B2" s="6">
        <v>76</v>
      </c>
      <c r="C2" s="6">
        <v>12.16</v>
      </c>
      <c r="D2" s="7">
        <v>88.16</v>
      </c>
    </row>
    <row r="3" spans="1:4" ht="15.75" customHeight="1" x14ac:dyDescent="0.3">
      <c r="A3" s="5" t="s">
        <v>13</v>
      </c>
      <c r="B3" s="6">
        <v>76</v>
      </c>
      <c r="C3" s="6">
        <v>12.16</v>
      </c>
      <c r="D3" s="7">
        <v>88.16</v>
      </c>
    </row>
    <row r="4" spans="1:4" ht="15.75" customHeight="1" x14ac:dyDescent="0.3">
      <c r="A4" s="5" t="s">
        <v>14</v>
      </c>
      <c r="B4" s="6">
        <v>55.2</v>
      </c>
      <c r="C4" s="6">
        <v>8.8320000000000007</v>
      </c>
      <c r="D4" s="7">
        <v>64.032000000000011</v>
      </c>
    </row>
    <row r="5" spans="1:4" ht="15.75" customHeight="1" x14ac:dyDescent="0.3">
      <c r="A5" s="5" t="s">
        <v>15</v>
      </c>
      <c r="B5" s="6">
        <v>103.2</v>
      </c>
      <c r="C5" s="6">
        <v>16.512</v>
      </c>
      <c r="D5" s="7">
        <v>119.712</v>
      </c>
    </row>
    <row r="6" spans="1:4" ht="15.75" customHeight="1" x14ac:dyDescent="0.3">
      <c r="A6" s="5" t="s">
        <v>16</v>
      </c>
      <c r="B6" s="6">
        <v>41.6</v>
      </c>
      <c r="C6" s="6">
        <v>6.6560000000000006</v>
      </c>
      <c r="D6" s="7">
        <v>48.256</v>
      </c>
    </row>
    <row r="7" spans="1:4" ht="15.75" customHeight="1" x14ac:dyDescent="0.3">
      <c r="A7" s="5" t="s">
        <v>17</v>
      </c>
      <c r="B7" s="6">
        <v>276</v>
      </c>
      <c r="C7" s="6">
        <v>44.160000000000004</v>
      </c>
      <c r="D7" s="7">
        <v>320.16000000000003</v>
      </c>
    </row>
    <row r="8" spans="1:4" ht="15.75" customHeight="1" x14ac:dyDescent="0.3">
      <c r="A8" s="5" t="s">
        <v>18</v>
      </c>
      <c r="B8" s="6">
        <v>152</v>
      </c>
      <c r="C8" s="6">
        <v>24.32</v>
      </c>
      <c r="D8" s="7">
        <v>176.32</v>
      </c>
    </row>
    <row r="9" spans="1:4" ht="15.75" customHeight="1" x14ac:dyDescent="0.3">
      <c r="A9" s="5" t="s">
        <v>19</v>
      </c>
      <c r="B9" s="6">
        <v>448</v>
      </c>
      <c r="C9" s="6">
        <v>71.680000000000007</v>
      </c>
      <c r="D9" s="7">
        <v>519.68000000000006</v>
      </c>
    </row>
    <row r="10" spans="1:4" ht="15.75" customHeight="1" x14ac:dyDescent="0.3">
      <c r="A10" s="5" t="s">
        <v>20</v>
      </c>
      <c r="B10" s="6">
        <v>256.7</v>
      </c>
      <c r="C10" s="6">
        <v>41.071999999999996</v>
      </c>
      <c r="D10" s="7">
        <v>297.77199999999999</v>
      </c>
    </row>
    <row r="11" spans="1:4" ht="15.75" customHeight="1" x14ac:dyDescent="0.3">
      <c r="A11" s="5" t="s">
        <v>21</v>
      </c>
      <c r="B11" s="6">
        <v>310.40000000000003</v>
      </c>
      <c r="C11" s="6">
        <v>49.664000000000009</v>
      </c>
      <c r="D11" s="7">
        <v>360.06400000000002</v>
      </c>
    </row>
    <row r="12" spans="1:4" ht="15.75" customHeight="1" x14ac:dyDescent="0.3">
      <c r="A12" s="5" t="s">
        <v>22</v>
      </c>
      <c r="B12" s="6">
        <v>103.2</v>
      </c>
      <c r="C12" s="6">
        <v>16.512</v>
      </c>
      <c r="D12" s="7">
        <v>119.712</v>
      </c>
    </row>
    <row r="13" spans="1:4" ht="15.75" customHeight="1" x14ac:dyDescent="0.3">
      <c r="A13" s="5" t="s">
        <v>23</v>
      </c>
      <c r="B13" s="6">
        <v>517.20000000000005</v>
      </c>
      <c r="C13" s="6">
        <v>82.75200000000001</v>
      </c>
      <c r="D13" s="7">
        <v>599.952</v>
      </c>
    </row>
    <row r="14" spans="1:4" ht="15.75" customHeight="1" x14ac:dyDescent="0.3">
      <c r="A14" s="5" t="s">
        <v>24</v>
      </c>
      <c r="B14" s="6">
        <v>172.4</v>
      </c>
      <c r="C14" s="6">
        <v>27.584000000000003</v>
      </c>
      <c r="D14" s="7">
        <v>199.98400000000001</v>
      </c>
    </row>
    <row r="15" spans="1:4" ht="15.75" customHeight="1" x14ac:dyDescent="0.3">
      <c r="A15" s="5" t="s">
        <v>25</v>
      </c>
      <c r="B15" s="6">
        <v>620.80000000000007</v>
      </c>
      <c r="C15" s="6">
        <v>99.328000000000017</v>
      </c>
      <c r="D15" s="7">
        <v>720.12800000000004</v>
      </c>
    </row>
    <row r="16" spans="1:4" ht="15.75" customHeight="1" x14ac:dyDescent="0.3">
      <c r="A16" s="5" t="s">
        <v>26</v>
      </c>
      <c r="B16" s="6">
        <v>207.20000000000002</v>
      </c>
      <c r="C16" s="6">
        <v>33.152000000000001</v>
      </c>
      <c r="D16" s="7">
        <v>240.35200000000003</v>
      </c>
    </row>
    <row r="17" spans="1:4" ht="15.75" customHeight="1" x14ac:dyDescent="0.3">
      <c r="A17" s="5" t="s">
        <v>27</v>
      </c>
      <c r="B17" s="6">
        <v>329.8</v>
      </c>
      <c r="C17" s="6">
        <v>52.768000000000001</v>
      </c>
      <c r="D17" s="7">
        <v>382.56799999999998</v>
      </c>
    </row>
    <row r="18" spans="1:4" ht="15.75" customHeight="1" x14ac:dyDescent="0.3">
      <c r="A18" s="5" t="s">
        <v>28</v>
      </c>
      <c r="B18" s="6">
        <v>241.60000000000002</v>
      </c>
      <c r="C18" s="6">
        <v>38.656000000000006</v>
      </c>
      <c r="D18" s="7">
        <v>280.25600000000003</v>
      </c>
    </row>
    <row r="19" spans="1:4" ht="15.75" customHeight="1" x14ac:dyDescent="0.3">
      <c r="A19" s="5" t="s">
        <v>29</v>
      </c>
      <c r="B19" s="6">
        <v>344.8</v>
      </c>
      <c r="C19" s="6">
        <v>55.168000000000006</v>
      </c>
      <c r="D19" s="7">
        <v>399.96800000000002</v>
      </c>
    </row>
    <row r="20" spans="1:4" ht="15.75" customHeight="1" x14ac:dyDescent="0.3">
      <c r="A20" s="5" t="s">
        <v>30</v>
      </c>
      <c r="B20" s="6">
        <v>172.4</v>
      </c>
      <c r="C20" s="6">
        <v>27.584000000000003</v>
      </c>
      <c r="D20" s="7">
        <v>199.98400000000001</v>
      </c>
    </row>
    <row r="21" spans="1:4" ht="15.75" customHeight="1" x14ac:dyDescent="0.3">
      <c r="A21" s="5" t="s">
        <v>31</v>
      </c>
      <c r="B21" s="6">
        <v>55.2</v>
      </c>
      <c r="C21" s="6">
        <v>8.8320000000000007</v>
      </c>
      <c r="D21" s="7">
        <v>64.032000000000011</v>
      </c>
    </row>
    <row r="22" spans="1:4" ht="15.75" customHeight="1" x14ac:dyDescent="0.3">
      <c r="A22" s="5" t="s">
        <v>32</v>
      </c>
      <c r="B22" s="6">
        <v>48</v>
      </c>
      <c r="C22" s="6">
        <v>7.68</v>
      </c>
      <c r="D22" s="7">
        <v>55.68</v>
      </c>
    </row>
    <row r="23" spans="1:4" ht="15.75" customHeight="1" x14ac:dyDescent="0.3">
      <c r="A23" s="5" t="s">
        <v>33</v>
      </c>
      <c r="B23" s="6">
        <v>76</v>
      </c>
      <c r="C23" s="6">
        <v>12.16</v>
      </c>
      <c r="D23" s="7">
        <v>88.16</v>
      </c>
    </row>
    <row r="24" spans="1:4" ht="15.75" customHeight="1" x14ac:dyDescent="0.3">
      <c r="A24" s="5" t="s">
        <v>34</v>
      </c>
      <c r="B24" s="6">
        <v>103.2</v>
      </c>
      <c r="C24" s="6">
        <v>16.512</v>
      </c>
      <c r="D24" s="7">
        <v>119.712</v>
      </c>
    </row>
    <row r="25" spans="1:4" ht="15.75" customHeight="1" x14ac:dyDescent="0.3">
      <c r="A25" s="5" t="s">
        <v>35</v>
      </c>
      <c r="B25" s="6">
        <v>189.60000000000002</v>
      </c>
      <c r="C25" s="6">
        <v>30.336000000000006</v>
      </c>
      <c r="D25" s="7">
        <v>219.93600000000004</v>
      </c>
    </row>
    <row r="26" spans="1:4" ht="15.75" customHeight="1" x14ac:dyDescent="0.3">
      <c r="A26" s="5" t="s">
        <v>36</v>
      </c>
      <c r="B26" s="6">
        <v>252</v>
      </c>
      <c r="C26" s="6">
        <v>40.32</v>
      </c>
      <c r="D26" s="7">
        <v>292.32</v>
      </c>
    </row>
    <row r="27" spans="1:4" ht="13.8" x14ac:dyDescent="0.3">
      <c r="A27" s="5" t="s">
        <v>37</v>
      </c>
      <c r="B27" s="6">
        <v>68.8</v>
      </c>
      <c r="C27" s="6">
        <v>11.007999999999999</v>
      </c>
      <c r="D27" s="7">
        <v>79.807999999999993</v>
      </c>
    </row>
    <row r="28" spans="1:4" ht="13.8" x14ac:dyDescent="0.3">
      <c r="A28" s="5" t="s">
        <v>38</v>
      </c>
      <c r="B28" s="6">
        <v>103.2</v>
      </c>
      <c r="C28" s="6">
        <v>16.512</v>
      </c>
      <c r="D28" s="7">
        <v>119.712</v>
      </c>
    </row>
    <row r="29" spans="1:4" ht="13.8" x14ac:dyDescent="0.3">
      <c r="A29" s="5" t="s">
        <v>39</v>
      </c>
      <c r="B29" s="6">
        <v>41.6</v>
      </c>
      <c r="C29" s="6">
        <v>6.6560000000000006</v>
      </c>
      <c r="D29" s="7">
        <v>48.256</v>
      </c>
    </row>
    <row r="30" spans="1:4" ht="13.8" x14ac:dyDescent="0.3">
      <c r="A30" s="5" t="s">
        <v>40</v>
      </c>
      <c r="B30" s="6">
        <v>41.6</v>
      </c>
      <c r="C30" s="6">
        <v>6.6560000000000006</v>
      </c>
      <c r="D30" s="7">
        <v>48.256</v>
      </c>
    </row>
    <row r="31" spans="1:4" ht="13.8" x14ac:dyDescent="0.3">
      <c r="A31" s="5" t="s">
        <v>41</v>
      </c>
      <c r="B31" s="6">
        <v>103.2</v>
      </c>
      <c r="C31" s="6">
        <v>16.512</v>
      </c>
      <c r="D31" s="7">
        <v>119.712</v>
      </c>
    </row>
    <row r="32" spans="1:4" ht="13.8" x14ac:dyDescent="0.3">
      <c r="A32" s="5" t="s">
        <v>42</v>
      </c>
      <c r="B32" s="6">
        <v>62.400000000000006</v>
      </c>
      <c r="C32" s="6">
        <v>9.9840000000000018</v>
      </c>
      <c r="D32" s="7">
        <v>72.384000000000015</v>
      </c>
    </row>
    <row r="33" spans="1:4" ht="13.8" x14ac:dyDescent="0.3">
      <c r="A33" s="5" t="s">
        <v>43</v>
      </c>
      <c r="B33" s="6">
        <v>89.600000000000009</v>
      </c>
      <c r="C33" s="6">
        <v>14.336000000000002</v>
      </c>
      <c r="D33" s="7">
        <v>103.93600000000001</v>
      </c>
    </row>
    <row r="34" spans="1:4" ht="13.8" x14ac:dyDescent="0.3">
      <c r="A34" s="5" t="s">
        <v>44</v>
      </c>
      <c r="B34" s="6">
        <v>310.40000000000003</v>
      </c>
      <c r="C34" s="6">
        <v>49.664000000000009</v>
      </c>
      <c r="D34" s="7">
        <v>360.06400000000002</v>
      </c>
    </row>
    <row r="35" spans="1:4" ht="13.8" x14ac:dyDescent="0.3">
      <c r="A35" s="5" t="s">
        <v>45</v>
      </c>
      <c r="B35" s="6">
        <v>103.2</v>
      </c>
      <c r="C35" s="6">
        <v>16.512</v>
      </c>
      <c r="D35" s="7">
        <v>119.712</v>
      </c>
    </row>
    <row r="36" spans="1:4" ht="13.8" x14ac:dyDescent="0.3">
      <c r="A36" s="5" t="s">
        <v>46</v>
      </c>
      <c r="B36" s="6">
        <v>68.8</v>
      </c>
      <c r="C36" s="6">
        <v>11.007999999999999</v>
      </c>
      <c r="D36" s="7">
        <v>79.807999999999993</v>
      </c>
    </row>
    <row r="37" spans="1:4" ht="13.8" x14ac:dyDescent="0.3">
      <c r="A37" s="5" t="s">
        <v>47</v>
      </c>
      <c r="B37" s="6">
        <v>103.2</v>
      </c>
      <c r="C37" s="6">
        <v>16.512</v>
      </c>
      <c r="D37" s="7">
        <v>119.712</v>
      </c>
    </row>
    <row r="38" spans="1:4" ht="13.8" x14ac:dyDescent="0.3">
      <c r="A38" s="5" t="s">
        <v>48</v>
      </c>
      <c r="B38" s="6">
        <v>41.6</v>
      </c>
      <c r="C38" s="6">
        <v>6.6560000000000006</v>
      </c>
      <c r="D38" s="7">
        <v>48.256</v>
      </c>
    </row>
    <row r="39" spans="1:4" ht="27.6" x14ac:dyDescent="0.3">
      <c r="A39" s="5" t="s">
        <v>49</v>
      </c>
      <c r="B39" s="6">
        <v>379.20000000000005</v>
      </c>
      <c r="C39" s="6">
        <v>60.672000000000011</v>
      </c>
      <c r="D39" s="7">
        <v>439.87200000000007</v>
      </c>
    </row>
    <row r="40" spans="1:4" ht="13.8" x14ac:dyDescent="0.3">
      <c r="A40" s="5" t="s">
        <v>50</v>
      </c>
      <c r="B40" s="6">
        <v>58.400000000000006</v>
      </c>
      <c r="C40" s="6">
        <v>9.3440000000000012</v>
      </c>
      <c r="D40" s="7">
        <v>67.744</v>
      </c>
    </row>
    <row r="41" spans="1:4" ht="13.8" x14ac:dyDescent="0.3">
      <c r="A41" s="5" t="s">
        <v>51</v>
      </c>
      <c r="B41" s="6">
        <v>68.8</v>
      </c>
      <c r="C41" s="6">
        <v>11.007999999999999</v>
      </c>
      <c r="D41" s="7">
        <v>79.807999999999993</v>
      </c>
    </row>
    <row r="42" spans="1:4" ht="13.8" x14ac:dyDescent="0.3">
      <c r="A42" s="5" t="s">
        <v>52</v>
      </c>
      <c r="B42" s="6">
        <v>103.2</v>
      </c>
      <c r="C42" s="6">
        <v>16.512</v>
      </c>
      <c r="D42" s="7">
        <v>119.712</v>
      </c>
    </row>
    <row r="43" spans="1:4" ht="13.8" x14ac:dyDescent="0.3">
      <c r="A43" s="5" t="s">
        <v>53</v>
      </c>
      <c r="B43" s="6">
        <v>41.6</v>
      </c>
      <c r="C43" s="6">
        <v>6.6560000000000006</v>
      </c>
      <c r="D43" s="7">
        <v>48.256</v>
      </c>
    </row>
    <row r="44" spans="1:4" ht="13.8" x14ac:dyDescent="0.3">
      <c r="A44" s="5" t="s">
        <v>54</v>
      </c>
      <c r="B44" s="6">
        <v>62.400000000000006</v>
      </c>
      <c r="C44" s="6">
        <v>9.9840000000000018</v>
      </c>
      <c r="D44" s="7">
        <v>72.384000000000015</v>
      </c>
    </row>
    <row r="45" spans="1:4" ht="13.8" x14ac:dyDescent="0.3">
      <c r="A45" s="5" t="s">
        <v>55</v>
      </c>
      <c r="B45" s="6">
        <v>62.400000000000006</v>
      </c>
      <c r="C45" s="6">
        <v>9.9840000000000018</v>
      </c>
      <c r="D45" s="7">
        <v>72.384000000000015</v>
      </c>
    </row>
    <row r="46" spans="1:4" ht="13.8" x14ac:dyDescent="0.3">
      <c r="A46" s="5" t="s">
        <v>56</v>
      </c>
      <c r="B46" s="6">
        <v>62.400000000000006</v>
      </c>
      <c r="C46" s="6">
        <v>9.9840000000000018</v>
      </c>
      <c r="D46" s="7">
        <v>72.384000000000015</v>
      </c>
    </row>
    <row r="47" spans="1:4" ht="13.8" x14ac:dyDescent="0.3">
      <c r="A47" s="5" t="s">
        <v>57</v>
      </c>
      <c r="B47" s="6">
        <v>48</v>
      </c>
      <c r="C47" s="6">
        <v>7.68</v>
      </c>
      <c r="D47" s="7">
        <v>55.68</v>
      </c>
    </row>
    <row r="48" spans="1:4" ht="13.8" x14ac:dyDescent="0.3">
      <c r="A48" s="5" t="s">
        <v>58</v>
      </c>
      <c r="B48" s="6">
        <v>113.60000000000001</v>
      </c>
      <c r="C48" s="6">
        <v>18.176000000000002</v>
      </c>
      <c r="D48" s="7">
        <v>131.77600000000001</v>
      </c>
    </row>
    <row r="49" spans="1:4" ht="13.8" x14ac:dyDescent="0.3">
      <c r="A49" s="5" t="s">
        <v>59</v>
      </c>
      <c r="B49" s="6">
        <v>124</v>
      </c>
      <c r="C49" s="6">
        <v>19.84</v>
      </c>
      <c r="D49" s="7">
        <v>143.84</v>
      </c>
    </row>
    <row r="50" spans="1:4" ht="13.8" x14ac:dyDescent="0.3">
      <c r="A50" s="5" t="s">
        <v>60</v>
      </c>
      <c r="B50" s="6">
        <v>55.2</v>
      </c>
      <c r="C50" s="6">
        <v>8.8320000000000007</v>
      </c>
      <c r="D50" s="7">
        <v>64.032000000000011</v>
      </c>
    </row>
    <row r="51" spans="1:4" ht="13.8" x14ac:dyDescent="0.3">
      <c r="A51" s="5" t="s">
        <v>61</v>
      </c>
      <c r="B51" s="6">
        <v>103.2</v>
      </c>
      <c r="C51" s="6">
        <v>16.512</v>
      </c>
      <c r="D51" s="7">
        <v>119.712</v>
      </c>
    </row>
    <row r="52" spans="1:4" ht="13.8" x14ac:dyDescent="0.3">
      <c r="A52" s="5" t="s">
        <v>62</v>
      </c>
      <c r="B52" s="6">
        <v>103.2</v>
      </c>
      <c r="C52" s="6">
        <v>16.512</v>
      </c>
      <c r="D52" s="7">
        <v>119.712</v>
      </c>
    </row>
    <row r="53" spans="1:4" ht="13.8" x14ac:dyDescent="0.3">
      <c r="A53" s="5" t="s">
        <v>63</v>
      </c>
      <c r="B53" s="6">
        <v>152</v>
      </c>
      <c r="C53" s="6">
        <v>24.32</v>
      </c>
      <c r="D53" s="7">
        <v>176.32</v>
      </c>
    </row>
    <row r="54" spans="1:4" ht="13.8" x14ac:dyDescent="0.3">
      <c r="A54" s="5" t="s">
        <v>64</v>
      </c>
      <c r="B54" s="6">
        <v>41.6</v>
      </c>
      <c r="C54" s="6">
        <v>6.6560000000000006</v>
      </c>
      <c r="D54" s="7">
        <v>48.256</v>
      </c>
    </row>
    <row r="55" spans="1:4" ht="13.8" x14ac:dyDescent="0.3">
      <c r="A55" s="5" t="s">
        <v>65</v>
      </c>
      <c r="B55" s="6">
        <v>41.6</v>
      </c>
      <c r="C55" s="6">
        <v>6.6560000000000006</v>
      </c>
      <c r="D55" s="7">
        <v>48.256</v>
      </c>
    </row>
    <row r="56" spans="1:4" ht="13.8" x14ac:dyDescent="0.3">
      <c r="A56" s="5" t="s">
        <v>66</v>
      </c>
      <c r="B56" s="6">
        <v>382.8</v>
      </c>
      <c r="C56" s="6">
        <v>61.248000000000005</v>
      </c>
      <c r="D56" s="7">
        <v>444.048</v>
      </c>
    </row>
    <row r="57" spans="1:4" ht="13.8" x14ac:dyDescent="0.3">
      <c r="A57" s="5" t="s">
        <v>67</v>
      </c>
      <c r="B57" s="6">
        <v>544.80000000000007</v>
      </c>
      <c r="C57" s="6">
        <v>87.168000000000006</v>
      </c>
      <c r="D57" s="7">
        <v>631.96800000000007</v>
      </c>
    </row>
    <row r="58" spans="1:4" ht="13.8" x14ac:dyDescent="0.3">
      <c r="A58" s="5" t="s">
        <v>68</v>
      </c>
      <c r="B58" s="6">
        <v>379.20000000000005</v>
      </c>
      <c r="C58" s="6">
        <v>60.672000000000011</v>
      </c>
      <c r="D58" s="7">
        <v>439.87200000000007</v>
      </c>
    </row>
    <row r="59" spans="1:4" ht="41.4" x14ac:dyDescent="0.3">
      <c r="A59" s="5" t="s">
        <v>69</v>
      </c>
      <c r="B59" s="6">
        <v>707.2</v>
      </c>
      <c r="C59" s="6">
        <v>113.15200000000002</v>
      </c>
      <c r="D59" s="7">
        <v>820.35200000000009</v>
      </c>
    </row>
    <row r="60" spans="1:4" ht="13.8" x14ac:dyDescent="0.3">
      <c r="A60" s="5" t="s">
        <v>70</v>
      </c>
      <c r="B60" s="6">
        <v>327.60000000000002</v>
      </c>
      <c r="C60" s="6">
        <v>52.416000000000004</v>
      </c>
      <c r="D60" s="7">
        <v>380.01600000000002</v>
      </c>
    </row>
    <row r="61" spans="1:4" ht="13.8" x14ac:dyDescent="0.3">
      <c r="A61" s="5" t="s">
        <v>71</v>
      </c>
      <c r="B61" s="6">
        <v>382.8</v>
      </c>
      <c r="C61" s="6">
        <v>61.248000000000005</v>
      </c>
      <c r="D61" s="7">
        <v>444.048</v>
      </c>
    </row>
    <row r="62" spans="1:4" ht="13.8" x14ac:dyDescent="0.3">
      <c r="A62" s="5" t="s">
        <v>72</v>
      </c>
      <c r="B62" s="6">
        <v>382.8</v>
      </c>
      <c r="C62" s="6">
        <v>61.248000000000005</v>
      </c>
      <c r="D62" s="7">
        <v>444.048</v>
      </c>
    </row>
    <row r="63" spans="1:4" ht="13.8" x14ac:dyDescent="0.3">
      <c r="A63" s="5" t="s">
        <v>73</v>
      </c>
      <c r="B63" s="6">
        <v>548</v>
      </c>
      <c r="C63" s="6">
        <v>87.68</v>
      </c>
      <c r="D63" s="7">
        <v>635.68000000000006</v>
      </c>
    </row>
    <row r="64" spans="1:4" ht="13.8" x14ac:dyDescent="0.3">
      <c r="A64" s="5" t="s">
        <v>74</v>
      </c>
      <c r="B64" s="6">
        <v>382.8</v>
      </c>
      <c r="C64" s="6">
        <v>61.248000000000005</v>
      </c>
      <c r="D64" s="7">
        <v>444.048</v>
      </c>
    </row>
    <row r="65" spans="1:4" ht="13.8" x14ac:dyDescent="0.3">
      <c r="A65" s="5" t="s">
        <v>75</v>
      </c>
      <c r="B65" s="6">
        <v>548</v>
      </c>
      <c r="C65" s="6">
        <v>87.68</v>
      </c>
      <c r="D65" s="7">
        <v>635.68000000000006</v>
      </c>
    </row>
    <row r="66" spans="1:4" ht="13.8" x14ac:dyDescent="0.3">
      <c r="A66" s="5" t="s">
        <v>76</v>
      </c>
      <c r="B66" s="6">
        <v>382.8</v>
      </c>
      <c r="C66" s="6">
        <v>61.248000000000005</v>
      </c>
      <c r="D66" s="7">
        <v>444.048</v>
      </c>
    </row>
    <row r="67" spans="1:4" ht="13.8" x14ac:dyDescent="0.3">
      <c r="A67" s="5" t="s">
        <v>77</v>
      </c>
      <c r="B67" s="6">
        <v>544.80000000000007</v>
      </c>
      <c r="C67" s="6">
        <v>87.168000000000006</v>
      </c>
      <c r="D67" s="7">
        <v>631.96800000000007</v>
      </c>
    </row>
    <row r="68" spans="1:4" ht="13.8" x14ac:dyDescent="0.3">
      <c r="A68" s="5" t="s">
        <v>78</v>
      </c>
      <c r="B68" s="6">
        <v>382.8</v>
      </c>
      <c r="C68" s="6">
        <v>61.248000000000005</v>
      </c>
      <c r="D68" s="7">
        <v>444.048</v>
      </c>
    </row>
    <row r="69" spans="1:4" ht="13.8" x14ac:dyDescent="0.3">
      <c r="A69" s="5" t="s">
        <v>79</v>
      </c>
      <c r="B69" s="6">
        <v>548</v>
      </c>
      <c r="C69" s="6">
        <v>87.68</v>
      </c>
      <c r="D69" s="7">
        <v>635.68000000000006</v>
      </c>
    </row>
    <row r="70" spans="1:4" ht="13.8" x14ac:dyDescent="0.3">
      <c r="A70" s="5" t="s">
        <v>80</v>
      </c>
      <c r="B70" s="6">
        <v>382.8</v>
      </c>
      <c r="C70" s="6">
        <v>61.248000000000005</v>
      </c>
      <c r="D70" s="7">
        <v>444.048</v>
      </c>
    </row>
    <row r="71" spans="1:4" ht="13.8" x14ac:dyDescent="0.3">
      <c r="A71" s="5" t="s">
        <v>81</v>
      </c>
      <c r="B71" s="6">
        <v>548</v>
      </c>
      <c r="C71" s="6">
        <v>87.68</v>
      </c>
      <c r="D71" s="7">
        <v>635.68000000000006</v>
      </c>
    </row>
    <row r="72" spans="1:4" ht="13.8" x14ac:dyDescent="0.3">
      <c r="A72" s="5" t="s">
        <v>82</v>
      </c>
      <c r="B72" s="6">
        <v>831.2</v>
      </c>
      <c r="C72" s="6">
        <v>132.99200000000002</v>
      </c>
      <c r="D72" s="7">
        <v>964.19200000000001</v>
      </c>
    </row>
    <row r="73" spans="1:4" ht="13.8" x14ac:dyDescent="0.3">
      <c r="A73" s="5" t="s">
        <v>83</v>
      </c>
      <c r="B73" s="6">
        <v>831.2</v>
      </c>
      <c r="C73" s="6">
        <v>132.99200000000002</v>
      </c>
      <c r="D73" s="7">
        <v>964.19200000000001</v>
      </c>
    </row>
    <row r="74" spans="1:4" ht="13.8" x14ac:dyDescent="0.3">
      <c r="A74" s="5" t="s">
        <v>84</v>
      </c>
      <c r="B74" s="6">
        <v>337.6</v>
      </c>
      <c r="C74" s="6">
        <v>54.016000000000005</v>
      </c>
      <c r="D74" s="7">
        <v>391.61600000000004</v>
      </c>
    </row>
    <row r="75" spans="1:4" ht="13.8" x14ac:dyDescent="0.3">
      <c r="A75" s="5" t="s">
        <v>85</v>
      </c>
      <c r="B75" s="6">
        <v>544.80000000000007</v>
      </c>
      <c r="C75" s="6">
        <v>87.168000000000006</v>
      </c>
      <c r="D75" s="7">
        <v>631.96800000000007</v>
      </c>
    </row>
    <row r="76" spans="1:4" ht="13.8" x14ac:dyDescent="0.3">
      <c r="A76" s="5" t="s">
        <v>86</v>
      </c>
      <c r="B76" s="6">
        <v>327.60000000000002</v>
      </c>
      <c r="C76" s="6">
        <v>52.416000000000004</v>
      </c>
      <c r="D76" s="7">
        <v>380.01600000000002</v>
      </c>
    </row>
    <row r="77" spans="1:4" ht="13.8" x14ac:dyDescent="0.3">
      <c r="A77" s="5" t="s">
        <v>87</v>
      </c>
      <c r="B77" s="6">
        <v>382.8</v>
      </c>
      <c r="C77" s="6">
        <v>61.248000000000005</v>
      </c>
      <c r="D77" s="7">
        <v>444.048</v>
      </c>
    </row>
    <row r="78" spans="1:4" ht="13.8" x14ac:dyDescent="0.3">
      <c r="A78" s="5" t="s">
        <v>88</v>
      </c>
      <c r="B78" s="6">
        <v>544.80000000000007</v>
      </c>
      <c r="C78" s="6">
        <v>87.168000000000006</v>
      </c>
      <c r="D78" s="7">
        <v>631.96800000000007</v>
      </c>
    </row>
    <row r="79" spans="1:4" ht="13.8" x14ac:dyDescent="0.3">
      <c r="A79" s="5" t="s">
        <v>89</v>
      </c>
      <c r="B79" s="6">
        <v>310.40000000000003</v>
      </c>
      <c r="C79" s="6">
        <v>49.664000000000009</v>
      </c>
      <c r="D79" s="7">
        <v>360.06400000000002</v>
      </c>
    </row>
    <row r="80" spans="1:4" ht="13.8" x14ac:dyDescent="0.3">
      <c r="A80" s="5" t="s">
        <v>90</v>
      </c>
      <c r="B80" s="6">
        <v>103.2</v>
      </c>
      <c r="C80" s="6">
        <v>16.512</v>
      </c>
      <c r="D80" s="7">
        <v>119.712</v>
      </c>
    </row>
    <row r="81" spans="1:4" ht="13.8" x14ac:dyDescent="0.3">
      <c r="A81" s="5" t="s">
        <v>91</v>
      </c>
      <c r="B81" s="6">
        <v>76</v>
      </c>
      <c r="C81" s="6">
        <v>12.16</v>
      </c>
      <c r="D81" s="7">
        <v>88.16</v>
      </c>
    </row>
    <row r="82" spans="1:4" ht="13.8" x14ac:dyDescent="0.3">
      <c r="A82" s="5" t="s">
        <v>92</v>
      </c>
      <c r="B82" s="6">
        <v>337.6</v>
      </c>
      <c r="C82" s="6">
        <v>54.016000000000005</v>
      </c>
      <c r="D82" s="7">
        <v>391.61600000000004</v>
      </c>
    </row>
    <row r="83" spans="1:4" ht="13.8" x14ac:dyDescent="0.3">
      <c r="A83" s="5" t="s">
        <v>93</v>
      </c>
      <c r="B83" s="6">
        <v>103.2</v>
      </c>
      <c r="C83" s="6">
        <v>16.512</v>
      </c>
      <c r="D83" s="7">
        <v>119.712</v>
      </c>
    </row>
    <row r="84" spans="1:4" ht="13.8" x14ac:dyDescent="0.3">
      <c r="A84" s="5" t="s">
        <v>94</v>
      </c>
      <c r="B84" s="6">
        <v>103.2</v>
      </c>
      <c r="C84" s="6">
        <v>16.512</v>
      </c>
      <c r="D84" s="7">
        <v>119.712</v>
      </c>
    </row>
    <row r="85" spans="1:4" ht="13.8" x14ac:dyDescent="0.3">
      <c r="A85" s="5" t="s">
        <v>95</v>
      </c>
      <c r="B85" s="6">
        <v>207.20000000000002</v>
      </c>
      <c r="C85" s="6">
        <v>33.152000000000001</v>
      </c>
      <c r="D85" s="7">
        <v>240.35200000000003</v>
      </c>
    </row>
    <row r="86" spans="1:4" ht="13.8" x14ac:dyDescent="0.3">
      <c r="A86" s="5" t="s">
        <v>96</v>
      </c>
      <c r="B86" s="6">
        <v>82.800000000000011</v>
      </c>
      <c r="C86" s="6">
        <v>13.248000000000003</v>
      </c>
      <c r="D86" s="7">
        <v>96.048000000000016</v>
      </c>
    </row>
    <row r="87" spans="1:4" ht="13.8" x14ac:dyDescent="0.3">
      <c r="A87" s="5" t="s">
        <v>97</v>
      </c>
      <c r="B87" s="6">
        <v>344.8</v>
      </c>
      <c r="C87" s="6">
        <v>55.168000000000006</v>
      </c>
      <c r="D87" s="7">
        <v>399.96800000000002</v>
      </c>
    </row>
    <row r="88" spans="1:4" ht="13.8" x14ac:dyDescent="0.3">
      <c r="A88" s="5" t="s">
        <v>98</v>
      </c>
      <c r="B88" s="6">
        <v>137.6</v>
      </c>
      <c r="C88" s="6">
        <v>22.015999999999998</v>
      </c>
      <c r="D88" s="7">
        <v>159.61599999999999</v>
      </c>
    </row>
    <row r="89" spans="1:4" ht="13.8" x14ac:dyDescent="0.3">
      <c r="A89" s="5" t="s">
        <v>99</v>
      </c>
      <c r="B89" s="6">
        <v>68.8</v>
      </c>
      <c r="C89" s="6">
        <v>11.007999999999999</v>
      </c>
      <c r="D89" s="7">
        <v>79.807999999999993</v>
      </c>
    </row>
    <row r="90" spans="1:4" ht="13.8" x14ac:dyDescent="0.3">
      <c r="A90" s="5" t="s">
        <v>100</v>
      </c>
      <c r="B90" s="6">
        <v>55.2</v>
      </c>
      <c r="C90" s="6">
        <v>8.8320000000000007</v>
      </c>
      <c r="D90" s="7">
        <v>64.032000000000011</v>
      </c>
    </row>
    <row r="91" spans="1:4" ht="13.8" x14ac:dyDescent="0.3">
      <c r="A91" s="5" t="s">
        <v>101</v>
      </c>
      <c r="B91" s="6">
        <v>172.4</v>
      </c>
      <c r="C91" s="6">
        <v>27.584000000000003</v>
      </c>
      <c r="D91" s="7">
        <v>199.98400000000001</v>
      </c>
    </row>
    <row r="92" spans="1:4" ht="13.8" x14ac:dyDescent="0.3">
      <c r="A92" s="5" t="s">
        <v>102</v>
      </c>
      <c r="B92" s="6">
        <v>113.60000000000001</v>
      </c>
      <c r="C92" s="6">
        <v>18.176000000000002</v>
      </c>
      <c r="D92" s="7">
        <v>131.77600000000001</v>
      </c>
    </row>
    <row r="93" spans="1:4" ht="13.8" x14ac:dyDescent="0.3">
      <c r="A93" s="5" t="s">
        <v>103</v>
      </c>
      <c r="B93" s="6">
        <v>68.8</v>
      </c>
      <c r="C93" s="6">
        <v>11.007999999999999</v>
      </c>
      <c r="D93" s="7">
        <v>79.807999999999993</v>
      </c>
    </row>
    <row r="94" spans="1:4" ht="13.8" x14ac:dyDescent="0.3">
      <c r="A94" s="5" t="s">
        <v>104</v>
      </c>
      <c r="B94" s="6">
        <v>68.8</v>
      </c>
      <c r="C94" s="6">
        <v>11.007999999999999</v>
      </c>
      <c r="D94" s="7">
        <v>79.807999999999993</v>
      </c>
    </row>
    <row r="95" spans="1:4" ht="13.8" x14ac:dyDescent="0.3">
      <c r="A95" s="5" t="s">
        <v>105</v>
      </c>
      <c r="B95" s="6">
        <v>58.400000000000006</v>
      </c>
      <c r="C95" s="6">
        <v>9.3440000000000012</v>
      </c>
      <c r="D95" s="7">
        <v>67.744</v>
      </c>
    </row>
    <row r="96" spans="1:4" ht="13.8" x14ac:dyDescent="0.3">
      <c r="A96" s="5" t="s">
        <v>106</v>
      </c>
      <c r="B96" s="6">
        <v>68.8</v>
      </c>
      <c r="C96" s="6">
        <v>11.007999999999999</v>
      </c>
      <c r="D96" s="7">
        <v>79.807999999999993</v>
      </c>
    </row>
    <row r="97" spans="1:4" ht="13.8" x14ac:dyDescent="0.3">
      <c r="A97" s="5" t="s">
        <v>107</v>
      </c>
      <c r="B97" s="6">
        <v>58.400000000000006</v>
      </c>
      <c r="C97" s="6">
        <v>9.3440000000000012</v>
      </c>
      <c r="D97" s="7">
        <v>67.744</v>
      </c>
    </row>
    <row r="98" spans="1:4" ht="13.8" x14ac:dyDescent="0.3">
      <c r="A98" s="5" t="s">
        <v>108</v>
      </c>
      <c r="B98" s="6">
        <v>41.6</v>
      </c>
      <c r="C98" s="6">
        <v>6.6560000000000006</v>
      </c>
      <c r="D98" s="7">
        <v>48.256</v>
      </c>
    </row>
    <row r="99" spans="1:4" ht="13.8" x14ac:dyDescent="0.3">
      <c r="A99" s="5" t="s">
        <v>109</v>
      </c>
      <c r="B99" s="6">
        <v>41.6</v>
      </c>
      <c r="C99" s="6">
        <v>6.6560000000000006</v>
      </c>
      <c r="D99" s="7">
        <v>48.256</v>
      </c>
    </row>
    <row r="100" spans="1:4" ht="13.8" x14ac:dyDescent="0.3">
      <c r="A100" s="5" t="s">
        <v>111</v>
      </c>
      <c r="B100" s="6">
        <v>68.8</v>
      </c>
      <c r="C100" s="6">
        <v>11.007999999999999</v>
      </c>
      <c r="D100" s="7">
        <v>79.807999999999993</v>
      </c>
    </row>
    <row r="101" spans="1:4" ht="13.8" x14ac:dyDescent="0.3">
      <c r="A101" s="5" t="s">
        <v>112</v>
      </c>
      <c r="B101" s="6">
        <v>207.20000000000002</v>
      </c>
      <c r="C101" s="6">
        <v>33.152000000000001</v>
      </c>
      <c r="D101" s="7">
        <v>240.35200000000003</v>
      </c>
    </row>
    <row r="102" spans="1:4" ht="13.8" x14ac:dyDescent="0.3">
      <c r="A102" s="5" t="s">
        <v>113</v>
      </c>
      <c r="B102" s="6">
        <v>82.800000000000011</v>
      </c>
      <c r="C102" s="6">
        <v>13.248000000000003</v>
      </c>
      <c r="D102" s="7">
        <v>96.048000000000016</v>
      </c>
    </row>
    <row r="103" spans="1:4" ht="13.8" x14ac:dyDescent="0.3">
      <c r="A103" s="5" t="s">
        <v>114</v>
      </c>
      <c r="B103" s="6">
        <v>172.4</v>
      </c>
      <c r="C103" s="6">
        <v>27.584000000000003</v>
      </c>
      <c r="D103" s="7">
        <v>199.98400000000001</v>
      </c>
    </row>
    <row r="104" spans="1:4" ht="13.8" x14ac:dyDescent="0.3">
      <c r="A104" s="5" t="s">
        <v>115</v>
      </c>
      <c r="B104" s="6">
        <v>62.400000000000006</v>
      </c>
      <c r="C104" s="6">
        <v>9.9840000000000018</v>
      </c>
      <c r="D104" s="7">
        <v>72.384000000000015</v>
      </c>
    </row>
    <row r="105" spans="1:4" ht="13.8" x14ac:dyDescent="0.3">
      <c r="A105" s="5" t="s">
        <v>116</v>
      </c>
      <c r="B105" s="6">
        <v>165.60000000000002</v>
      </c>
      <c r="C105" s="6">
        <v>26.496000000000006</v>
      </c>
      <c r="D105" s="7">
        <v>192.09600000000003</v>
      </c>
    </row>
    <row r="106" spans="1:4" ht="13.8" x14ac:dyDescent="0.3">
      <c r="A106" s="5" t="s">
        <v>117</v>
      </c>
      <c r="B106" s="6">
        <v>172.4</v>
      </c>
      <c r="C106" s="6">
        <v>27.584000000000003</v>
      </c>
      <c r="D106" s="7">
        <v>199.98400000000001</v>
      </c>
    </row>
    <row r="107" spans="1:4" ht="13.8" x14ac:dyDescent="0.3">
      <c r="A107" s="5" t="s">
        <v>118</v>
      </c>
      <c r="B107" s="6">
        <v>127.60000000000001</v>
      </c>
      <c r="C107" s="6">
        <v>20.416</v>
      </c>
      <c r="D107" s="7">
        <v>148.01600000000002</v>
      </c>
    </row>
    <row r="108" spans="1:4" ht="13.8" x14ac:dyDescent="0.3">
      <c r="A108" s="5" t="s">
        <v>119</v>
      </c>
      <c r="B108" s="6">
        <v>113.60000000000001</v>
      </c>
      <c r="C108" s="6">
        <v>18.176000000000002</v>
      </c>
      <c r="D108" s="7">
        <v>131.77600000000001</v>
      </c>
    </row>
    <row r="109" spans="1:4" ht="13.8" x14ac:dyDescent="0.3">
      <c r="A109" s="5" t="s">
        <v>120</v>
      </c>
      <c r="B109" s="6">
        <v>82.800000000000011</v>
      </c>
      <c r="C109" s="6">
        <v>13.248000000000003</v>
      </c>
      <c r="D109" s="7">
        <v>96.048000000000016</v>
      </c>
    </row>
    <row r="110" spans="1:4" ht="13.8" x14ac:dyDescent="0.3">
      <c r="A110" s="5" t="s">
        <v>121</v>
      </c>
      <c r="B110" s="6">
        <v>103.2</v>
      </c>
      <c r="C110" s="6">
        <v>16.512</v>
      </c>
      <c r="D110" s="7">
        <v>119.712</v>
      </c>
    </row>
    <row r="111" spans="1:4" ht="13.8" x14ac:dyDescent="0.3">
      <c r="A111" s="5" t="s">
        <v>122</v>
      </c>
      <c r="B111" s="6">
        <v>200</v>
      </c>
      <c r="C111" s="6">
        <v>32</v>
      </c>
      <c r="D111" s="7">
        <v>232</v>
      </c>
    </row>
    <row r="112" spans="1:4" ht="13.8" x14ac:dyDescent="0.3">
      <c r="A112" s="5" t="s">
        <v>123</v>
      </c>
      <c r="B112" s="6">
        <v>103.2</v>
      </c>
      <c r="C112" s="6">
        <v>16.512</v>
      </c>
      <c r="D112" s="7">
        <v>119.712</v>
      </c>
    </row>
    <row r="113" spans="1:4" ht="13.8" x14ac:dyDescent="0.3">
      <c r="A113" s="5" t="s">
        <v>124</v>
      </c>
      <c r="B113" s="6">
        <v>386.40000000000003</v>
      </c>
      <c r="C113" s="6">
        <v>61.824000000000005</v>
      </c>
      <c r="D113" s="7">
        <v>448.22400000000005</v>
      </c>
    </row>
    <row r="114" spans="1:4" ht="13.8" x14ac:dyDescent="0.3">
      <c r="A114" s="5" t="s">
        <v>125</v>
      </c>
      <c r="B114" s="6">
        <v>62.400000000000006</v>
      </c>
      <c r="C114" s="6">
        <v>9.9840000000000018</v>
      </c>
      <c r="D114" s="7">
        <v>72.384000000000015</v>
      </c>
    </row>
    <row r="115" spans="1:4" ht="13.8" x14ac:dyDescent="0.3">
      <c r="A115" s="5" t="s">
        <v>126</v>
      </c>
      <c r="B115" s="6">
        <v>252</v>
      </c>
      <c r="C115" s="6">
        <v>40.32</v>
      </c>
      <c r="D115" s="7">
        <v>292.32</v>
      </c>
    </row>
    <row r="116" spans="1:4" ht="13.8" x14ac:dyDescent="0.3">
      <c r="A116" s="5" t="s">
        <v>127</v>
      </c>
      <c r="B116" s="6">
        <v>68.8</v>
      </c>
      <c r="C116" s="6">
        <v>11.007999999999999</v>
      </c>
      <c r="D116" s="7">
        <v>79.807999999999993</v>
      </c>
    </row>
    <row r="117" spans="1:4" ht="13.8" x14ac:dyDescent="0.3">
      <c r="A117" s="5" t="s">
        <v>128</v>
      </c>
      <c r="B117" s="6">
        <v>41.6</v>
      </c>
      <c r="C117" s="6">
        <v>6.6560000000000006</v>
      </c>
      <c r="D117" s="7">
        <v>48.256</v>
      </c>
    </row>
    <row r="118" spans="1:4" ht="13.8" x14ac:dyDescent="0.3">
      <c r="A118" s="5" t="s">
        <v>129</v>
      </c>
      <c r="B118" s="6">
        <v>103.2</v>
      </c>
      <c r="C118" s="6">
        <v>16.512</v>
      </c>
      <c r="D118" s="7">
        <v>119.712</v>
      </c>
    </row>
    <row r="119" spans="1:4" ht="13.8" x14ac:dyDescent="0.3">
      <c r="A119" s="5" t="s">
        <v>130</v>
      </c>
      <c r="B119" s="6">
        <v>52</v>
      </c>
      <c r="C119" s="6">
        <v>8.32</v>
      </c>
      <c r="D119" s="7">
        <v>60.32</v>
      </c>
    </row>
    <row r="120" spans="1:4" ht="13.8" x14ac:dyDescent="0.3">
      <c r="A120" s="5" t="s">
        <v>131</v>
      </c>
      <c r="B120" s="6">
        <v>52</v>
      </c>
      <c r="C120" s="6">
        <v>8.32</v>
      </c>
      <c r="D120" s="7">
        <v>60.32</v>
      </c>
    </row>
    <row r="121" spans="1:4" ht="13.8" x14ac:dyDescent="0.3">
      <c r="A121" s="5" t="s">
        <v>132</v>
      </c>
      <c r="B121" s="6">
        <v>103.2</v>
      </c>
      <c r="C121" s="6">
        <v>16.512</v>
      </c>
      <c r="D121" s="7">
        <v>119.712</v>
      </c>
    </row>
    <row r="122" spans="1:4" ht="13.8" x14ac:dyDescent="0.3">
      <c r="A122" s="5" t="s">
        <v>133</v>
      </c>
      <c r="B122" s="6">
        <v>41.6</v>
      </c>
      <c r="C122" s="6">
        <v>6.6560000000000006</v>
      </c>
      <c r="D122" s="7">
        <v>48.256</v>
      </c>
    </row>
    <row r="123" spans="1:4" ht="13.8" x14ac:dyDescent="0.3">
      <c r="A123" s="5" t="s">
        <v>134</v>
      </c>
      <c r="B123" s="6">
        <v>1159.3999999999999</v>
      </c>
      <c r="C123" s="6">
        <v>185.50399999999999</v>
      </c>
      <c r="D123" s="7">
        <v>1344.9039999999998</v>
      </c>
    </row>
    <row r="124" spans="1:4" ht="13.8" x14ac:dyDescent="0.3">
      <c r="A124" s="5" t="s">
        <v>135</v>
      </c>
      <c r="B124" s="6">
        <v>1831.75</v>
      </c>
      <c r="C124" s="6">
        <v>293.08</v>
      </c>
      <c r="D124" s="7">
        <v>2124.83</v>
      </c>
    </row>
    <row r="125" spans="1:4" ht="27.6" x14ac:dyDescent="0.3">
      <c r="A125" s="5" t="s">
        <v>136</v>
      </c>
      <c r="B125" s="6">
        <v>2125</v>
      </c>
      <c r="C125" s="6">
        <v>340</v>
      </c>
      <c r="D125" s="7">
        <v>2465</v>
      </c>
    </row>
    <row r="126" spans="1:4" ht="82.8" x14ac:dyDescent="0.3">
      <c r="A126" s="5" t="s">
        <v>137</v>
      </c>
      <c r="B126" s="6">
        <v>290.40000000000003</v>
      </c>
      <c r="C126" s="6">
        <v>46.464000000000006</v>
      </c>
      <c r="D126" s="7">
        <v>336.86400000000003</v>
      </c>
    </row>
    <row r="127" spans="1:4" ht="69" x14ac:dyDescent="0.3">
      <c r="A127" s="5" t="s">
        <v>138</v>
      </c>
      <c r="B127" s="6">
        <v>220.8</v>
      </c>
      <c r="C127" s="6">
        <v>35.328000000000003</v>
      </c>
      <c r="D127" s="7">
        <v>256.12800000000004</v>
      </c>
    </row>
    <row r="128" spans="1:4" ht="69" x14ac:dyDescent="0.3">
      <c r="A128" s="5" t="s">
        <v>139</v>
      </c>
      <c r="B128" s="6">
        <v>276</v>
      </c>
      <c r="C128" s="6">
        <v>44.160000000000004</v>
      </c>
      <c r="D128" s="7">
        <v>320.16000000000003</v>
      </c>
    </row>
    <row r="129" spans="1:4" ht="27.6" x14ac:dyDescent="0.3">
      <c r="A129" s="5" t="s">
        <v>140</v>
      </c>
      <c r="B129" s="6">
        <v>207.20000000000002</v>
      </c>
      <c r="C129" s="6">
        <v>33.152000000000001</v>
      </c>
      <c r="D129" s="7">
        <v>240.35200000000003</v>
      </c>
    </row>
    <row r="130" spans="1:4" ht="41.4" x14ac:dyDescent="0.3">
      <c r="A130" s="5" t="s">
        <v>141</v>
      </c>
      <c r="B130" s="6">
        <v>586.4</v>
      </c>
      <c r="C130" s="6">
        <v>93.823999999999998</v>
      </c>
      <c r="D130" s="7">
        <v>680.22399999999993</v>
      </c>
    </row>
    <row r="131" spans="1:4" ht="55.2" x14ac:dyDescent="0.3">
      <c r="A131" s="5" t="s">
        <v>142</v>
      </c>
      <c r="B131" s="6">
        <v>655.20000000000005</v>
      </c>
      <c r="C131" s="6">
        <v>104.83200000000001</v>
      </c>
      <c r="D131" s="7">
        <v>760.03200000000004</v>
      </c>
    </row>
    <row r="132" spans="1:4" ht="41.4" x14ac:dyDescent="0.3">
      <c r="A132" s="5" t="s">
        <v>143</v>
      </c>
      <c r="B132" s="6">
        <v>310.40000000000003</v>
      </c>
      <c r="C132" s="6">
        <v>49.664000000000009</v>
      </c>
      <c r="D132" s="7">
        <v>360.06400000000002</v>
      </c>
    </row>
    <row r="133" spans="1:4" ht="27.6" x14ac:dyDescent="0.3">
      <c r="A133" s="5" t="s">
        <v>144</v>
      </c>
      <c r="B133" s="6">
        <v>276</v>
      </c>
      <c r="C133" s="6">
        <v>44.160000000000004</v>
      </c>
      <c r="D133" s="7">
        <v>320.16000000000003</v>
      </c>
    </row>
    <row r="134" spans="1:4" ht="82.8" x14ac:dyDescent="0.3">
      <c r="A134" s="5" t="s">
        <v>145</v>
      </c>
      <c r="B134" s="6">
        <v>344.8</v>
      </c>
      <c r="C134" s="6">
        <v>55.168000000000006</v>
      </c>
      <c r="D134" s="7">
        <v>399.96800000000002</v>
      </c>
    </row>
    <row r="135" spans="1:4" ht="69" x14ac:dyDescent="0.3">
      <c r="A135" s="5" t="s">
        <v>146</v>
      </c>
      <c r="B135" s="6">
        <v>448</v>
      </c>
      <c r="C135" s="6">
        <v>71.680000000000007</v>
      </c>
      <c r="D135" s="7">
        <v>519.68000000000006</v>
      </c>
    </row>
    <row r="136" spans="1:4" ht="69" x14ac:dyDescent="0.3">
      <c r="A136" s="5" t="s">
        <v>147</v>
      </c>
      <c r="B136" s="6">
        <v>379.20000000000005</v>
      </c>
      <c r="C136" s="6">
        <v>60.672000000000011</v>
      </c>
      <c r="D136" s="7">
        <v>439.87200000000007</v>
      </c>
    </row>
    <row r="137" spans="1:4" ht="13.8" x14ac:dyDescent="0.3">
      <c r="A137" s="5" t="s">
        <v>148</v>
      </c>
      <c r="B137" s="6">
        <v>334.40000000000003</v>
      </c>
      <c r="C137" s="6">
        <v>53.504000000000005</v>
      </c>
      <c r="D137" s="7">
        <v>387.90400000000005</v>
      </c>
    </row>
    <row r="138" spans="1:4" ht="55.2" x14ac:dyDescent="0.3">
      <c r="A138" s="5" t="s">
        <v>149</v>
      </c>
      <c r="B138" s="6">
        <v>427.6</v>
      </c>
      <c r="C138" s="6">
        <v>68.416000000000011</v>
      </c>
      <c r="D138" s="7">
        <v>496.01600000000002</v>
      </c>
    </row>
    <row r="139" spans="1:4" ht="41.4" x14ac:dyDescent="0.3">
      <c r="A139" s="5" t="s">
        <v>150</v>
      </c>
      <c r="B139" s="6">
        <v>227.60000000000002</v>
      </c>
      <c r="C139" s="6">
        <v>36.416000000000004</v>
      </c>
      <c r="D139" s="7">
        <v>264.01600000000002</v>
      </c>
    </row>
    <row r="140" spans="1:4" ht="69" x14ac:dyDescent="0.3">
      <c r="A140" s="5" t="s">
        <v>151</v>
      </c>
      <c r="B140" s="6">
        <v>220.8</v>
      </c>
      <c r="C140" s="6">
        <v>35.328000000000003</v>
      </c>
      <c r="D140" s="7">
        <v>256.12800000000004</v>
      </c>
    </row>
    <row r="141" spans="1:4" ht="69" x14ac:dyDescent="0.3">
      <c r="A141" s="5" t="s">
        <v>152</v>
      </c>
      <c r="B141" s="6">
        <v>248</v>
      </c>
      <c r="C141" s="6">
        <v>39.68</v>
      </c>
      <c r="D141" s="7">
        <v>287.68</v>
      </c>
    </row>
    <row r="142" spans="1:4" ht="82.8" x14ac:dyDescent="0.3">
      <c r="A142" s="5" t="s">
        <v>153</v>
      </c>
      <c r="B142" s="6">
        <v>303.2</v>
      </c>
      <c r="C142" s="6">
        <v>48.512</v>
      </c>
      <c r="D142" s="7">
        <v>351.71199999999999</v>
      </c>
    </row>
    <row r="143" spans="1:4" ht="82.8" x14ac:dyDescent="0.3">
      <c r="A143" s="5" t="s">
        <v>154</v>
      </c>
      <c r="B143" s="6">
        <v>427.6</v>
      </c>
      <c r="C143" s="6">
        <v>68.416000000000011</v>
      </c>
      <c r="D143" s="7">
        <v>496.01600000000002</v>
      </c>
    </row>
    <row r="144" spans="1:4" ht="13.8" x14ac:dyDescent="0.3">
      <c r="A144" s="5" t="s">
        <v>155</v>
      </c>
      <c r="B144" s="6">
        <v>65.600000000000009</v>
      </c>
      <c r="C144" s="6">
        <v>10.496000000000002</v>
      </c>
      <c r="D144" s="7">
        <v>76.096000000000004</v>
      </c>
    </row>
    <row r="145" spans="1:4" ht="13.8" x14ac:dyDescent="0.3">
      <c r="A145" s="5" t="s">
        <v>156</v>
      </c>
      <c r="B145" s="6">
        <v>55.2</v>
      </c>
      <c r="C145" s="6">
        <v>8.8320000000000007</v>
      </c>
      <c r="D145" s="7">
        <v>64.032000000000011</v>
      </c>
    </row>
    <row r="146" spans="1:4" ht="13.8" x14ac:dyDescent="0.3">
      <c r="A146" s="5" t="s">
        <v>157</v>
      </c>
      <c r="B146" s="6">
        <v>68.8</v>
      </c>
      <c r="C146" s="6">
        <v>11.007999999999999</v>
      </c>
      <c r="D146" s="7">
        <v>79.807999999999993</v>
      </c>
    </row>
    <row r="147" spans="1:4" ht="13.8" x14ac:dyDescent="0.3">
      <c r="A147" s="5" t="s">
        <v>158</v>
      </c>
      <c r="B147" s="6">
        <v>68.8</v>
      </c>
      <c r="C147" s="6">
        <v>11.007999999999999</v>
      </c>
      <c r="D147" s="7">
        <v>79.807999999999993</v>
      </c>
    </row>
    <row r="148" spans="1:4" ht="13.8" x14ac:dyDescent="0.3">
      <c r="A148" s="5" t="s">
        <v>159</v>
      </c>
      <c r="B148" s="6">
        <v>107.2</v>
      </c>
      <c r="C148" s="6">
        <v>17.152000000000001</v>
      </c>
      <c r="D148" s="7">
        <v>124.352</v>
      </c>
    </row>
    <row r="149" spans="1:4" ht="13.8" x14ac:dyDescent="0.3">
      <c r="A149" s="5" t="s">
        <v>160</v>
      </c>
      <c r="B149" s="6">
        <v>107.2</v>
      </c>
      <c r="C149" s="6">
        <v>17.152000000000001</v>
      </c>
      <c r="D149" s="7">
        <v>124.352</v>
      </c>
    </row>
    <row r="150" spans="1:4" ht="13.8" x14ac:dyDescent="0.3">
      <c r="A150" s="5" t="s">
        <v>161</v>
      </c>
      <c r="B150" s="6">
        <v>55.2</v>
      </c>
      <c r="C150" s="6">
        <v>8.8320000000000007</v>
      </c>
      <c r="D150" s="7">
        <v>64.032000000000011</v>
      </c>
    </row>
    <row r="151" spans="1:4" ht="13.8" x14ac:dyDescent="0.3">
      <c r="A151" s="5" t="s">
        <v>162</v>
      </c>
      <c r="B151" s="6">
        <v>82.800000000000011</v>
      </c>
      <c r="C151" s="6">
        <v>13.248000000000003</v>
      </c>
      <c r="D151" s="7">
        <v>96.048000000000016</v>
      </c>
    </row>
    <row r="152" spans="1:4" ht="13.8" x14ac:dyDescent="0.3">
      <c r="A152" s="5" t="s">
        <v>163</v>
      </c>
      <c r="B152" s="6">
        <v>65.600000000000009</v>
      </c>
      <c r="C152" s="6">
        <v>10.496000000000002</v>
      </c>
      <c r="D152" s="7">
        <v>76.096000000000004</v>
      </c>
    </row>
    <row r="153" spans="1:4" ht="27.6" x14ac:dyDescent="0.3">
      <c r="A153" s="5" t="s">
        <v>165</v>
      </c>
      <c r="B153" s="6">
        <v>103.2</v>
      </c>
      <c r="C153" s="6">
        <v>16.512</v>
      </c>
      <c r="D153" s="7">
        <v>119.712</v>
      </c>
    </row>
    <row r="154" spans="1:4" ht="41.4" x14ac:dyDescent="0.3">
      <c r="A154" s="5" t="s">
        <v>203</v>
      </c>
      <c r="B154" s="6">
        <v>113.60000000000001</v>
      </c>
      <c r="C154" s="6">
        <v>18.176000000000002</v>
      </c>
      <c r="D154" s="7">
        <v>131.77600000000001</v>
      </c>
    </row>
    <row r="155" spans="1:4" ht="27.6" x14ac:dyDescent="0.3">
      <c r="A155" s="5" t="s">
        <v>166</v>
      </c>
      <c r="B155" s="6">
        <v>137.6</v>
      </c>
      <c r="C155" s="6">
        <v>22.015999999999998</v>
      </c>
      <c r="D155" s="7">
        <v>159.61599999999999</v>
      </c>
    </row>
    <row r="156" spans="1:4" ht="41.4" x14ac:dyDescent="0.3">
      <c r="A156" s="5" t="s">
        <v>167</v>
      </c>
      <c r="B156" s="6">
        <v>189.60000000000002</v>
      </c>
      <c r="C156" s="6">
        <v>30.336000000000006</v>
      </c>
      <c r="D156" s="7">
        <v>219.93600000000004</v>
      </c>
    </row>
    <row r="157" spans="1:4" ht="110.4" x14ac:dyDescent="0.3">
      <c r="A157" s="5" t="s">
        <v>168</v>
      </c>
      <c r="B157" s="6">
        <v>358.40000000000003</v>
      </c>
      <c r="C157" s="6">
        <v>57.344000000000008</v>
      </c>
      <c r="D157" s="7">
        <v>415.74400000000003</v>
      </c>
    </row>
    <row r="158" spans="1:4" ht="110.4" x14ac:dyDescent="0.3">
      <c r="A158" s="5" t="s">
        <v>169</v>
      </c>
      <c r="B158" s="6">
        <v>427.6</v>
      </c>
      <c r="C158" s="6">
        <v>68.416000000000011</v>
      </c>
      <c r="D158" s="7">
        <v>496.01600000000002</v>
      </c>
    </row>
    <row r="159" spans="1:4" ht="110.4" x14ac:dyDescent="0.3">
      <c r="A159" s="5" t="s">
        <v>170</v>
      </c>
      <c r="B159" s="6">
        <v>537.6</v>
      </c>
      <c r="C159" s="6">
        <v>86.016000000000005</v>
      </c>
      <c r="D159" s="7">
        <v>623.61599999999999</v>
      </c>
    </row>
    <row r="160" spans="1:4" ht="82.8" x14ac:dyDescent="0.3">
      <c r="A160" s="5" t="s">
        <v>171</v>
      </c>
      <c r="B160" s="6">
        <v>496.8</v>
      </c>
      <c r="C160" s="6">
        <v>79.488</v>
      </c>
      <c r="D160" s="7">
        <v>576.28800000000001</v>
      </c>
    </row>
    <row r="161" spans="1:4" ht="207" x14ac:dyDescent="0.3">
      <c r="A161" s="5" t="s">
        <v>172</v>
      </c>
      <c r="B161" s="6">
        <v>586.4</v>
      </c>
      <c r="C161" s="6">
        <v>93.823999999999998</v>
      </c>
      <c r="D161" s="7">
        <v>680.22399999999993</v>
      </c>
    </row>
    <row r="162" spans="1:4" ht="13.8" x14ac:dyDescent="0.3">
      <c r="A162" s="5" t="s">
        <v>173</v>
      </c>
      <c r="B162" s="6">
        <v>103.2</v>
      </c>
      <c r="C162" s="6">
        <v>16.512</v>
      </c>
      <c r="D162" s="7">
        <v>119.712</v>
      </c>
    </row>
    <row r="163" spans="1:4" ht="13.8" x14ac:dyDescent="0.3">
      <c r="A163" s="5" t="s">
        <v>174</v>
      </c>
      <c r="B163" s="6">
        <v>52</v>
      </c>
      <c r="C163" s="6">
        <v>8.32</v>
      </c>
      <c r="D163" s="7">
        <v>60.32</v>
      </c>
    </row>
    <row r="164" spans="1:4" ht="13.8" x14ac:dyDescent="0.3">
      <c r="A164" s="5" t="s">
        <v>175</v>
      </c>
      <c r="B164" s="6">
        <v>207.20000000000002</v>
      </c>
      <c r="C164" s="6">
        <v>33.152000000000001</v>
      </c>
      <c r="D164" s="7">
        <v>240.35200000000003</v>
      </c>
    </row>
    <row r="165" spans="1:4" ht="27.6" x14ac:dyDescent="0.3">
      <c r="A165" s="5" t="s">
        <v>176</v>
      </c>
      <c r="B165" s="6">
        <v>52</v>
      </c>
      <c r="C165" s="6">
        <v>8.32</v>
      </c>
      <c r="D165" s="7">
        <v>60.32</v>
      </c>
    </row>
    <row r="166" spans="1:4" ht="13.8" x14ac:dyDescent="0.3">
      <c r="A166" s="5" t="s">
        <v>177</v>
      </c>
      <c r="B166" s="6">
        <v>68.8</v>
      </c>
      <c r="C166" s="6">
        <v>11.007999999999999</v>
      </c>
      <c r="D166" s="7">
        <v>79.807999999999993</v>
      </c>
    </row>
    <row r="167" spans="1:4" ht="13.8" x14ac:dyDescent="0.3">
      <c r="A167" s="5" t="s">
        <v>178</v>
      </c>
      <c r="B167" s="6">
        <v>68.8</v>
      </c>
      <c r="C167" s="6">
        <v>11.007999999999999</v>
      </c>
      <c r="D167" s="7">
        <v>79.807999999999993</v>
      </c>
    </row>
    <row r="168" spans="1:4" ht="13.8" x14ac:dyDescent="0.3">
      <c r="A168" s="5" t="s">
        <v>179</v>
      </c>
      <c r="B168" s="6">
        <v>82.800000000000011</v>
      </c>
      <c r="C168" s="6">
        <v>13.248000000000003</v>
      </c>
      <c r="D168" s="7">
        <v>96.048000000000016</v>
      </c>
    </row>
    <row r="169" spans="1:4" ht="13.8" x14ac:dyDescent="0.3">
      <c r="A169" s="5" t="s">
        <v>180</v>
      </c>
      <c r="B169" s="6">
        <v>82.800000000000011</v>
      </c>
      <c r="C169" s="6">
        <v>13.248000000000003</v>
      </c>
      <c r="D169" s="7">
        <v>96.048000000000016</v>
      </c>
    </row>
    <row r="170" spans="1:4" ht="13.8" x14ac:dyDescent="0.3">
      <c r="A170" s="5" t="s">
        <v>181</v>
      </c>
      <c r="B170" s="6">
        <v>82.800000000000011</v>
      </c>
      <c r="C170" s="6">
        <v>13.248000000000003</v>
      </c>
      <c r="D170" s="7">
        <v>96.048000000000016</v>
      </c>
    </row>
    <row r="171" spans="1:4" ht="13.8" x14ac:dyDescent="0.3">
      <c r="A171" s="5" t="s">
        <v>182</v>
      </c>
      <c r="B171" s="6">
        <v>82.800000000000011</v>
      </c>
      <c r="C171" s="6">
        <v>13.248000000000003</v>
      </c>
      <c r="D171" s="7">
        <v>96.048000000000016</v>
      </c>
    </row>
    <row r="172" spans="1:4" ht="13.8" x14ac:dyDescent="0.3">
      <c r="A172" s="5" t="s">
        <v>183</v>
      </c>
      <c r="B172" s="6">
        <v>82.800000000000011</v>
      </c>
      <c r="C172" s="6">
        <v>13.248000000000003</v>
      </c>
      <c r="D172" s="7">
        <v>96.048000000000016</v>
      </c>
    </row>
    <row r="173" spans="1:4" ht="27.6" x14ac:dyDescent="0.3">
      <c r="A173" s="5" t="s">
        <v>184</v>
      </c>
      <c r="B173" s="6">
        <v>48</v>
      </c>
      <c r="C173" s="6">
        <v>7.68</v>
      </c>
      <c r="D173" s="7">
        <v>55.68</v>
      </c>
    </row>
    <row r="174" spans="1:4" ht="13.8" x14ac:dyDescent="0.3">
      <c r="A174" s="5" t="s">
        <v>185</v>
      </c>
      <c r="B174" s="6">
        <v>68.8</v>
      </c>
      <c r="C174" s="6">
        <v>11.007999999999999</v>
      </c>
      <c r="D174" s="7">
        <v>79.807999999999993</v>
      </c>
    </row>
    <row r="175" spans="1:4" ht="13.8" x14ac:dyDescent="0.3">
      <c r="A175" s="5" t="s">
        <v>186</v>
      </c>
      <c r="B175" s="6">
        <v>52</v>
      </c>
      <c r="C175" s="6">
        <v>8.32</v>
      </c>
      <c r="D175" s="7">
        <v>60.32</v>
      </c>
    </row>
    <row r="176" spans="1:4" ht="13.8" x14ac:dyDescent="0.3">
      <c r="A176" s="5" t="s">
        <v>187</v>
      </c>
      <c r="B176" s="6">
        <v>62.400000000000006</v>
      </c>
      <c r="C176" s="6">
        <v>9.9840000000000018</v>
      </c>
      <c r="D176" s="7">
        <v>72.384000000000015</v>
      </c>
    </row>
    <row r="177" spans="1:4" ht="13.8" x14ac:dyDescent="0.3">
      <c r="A177" s="5" t="s">
        <v>188</v>
      </c>
      <c r="B177" s="6">
        <v>68.8</v>
      </c>
      <c r="C177" s="6">
        <v>11.007999999999999</v>
      </c>
      <c r="D177" s="7">
        <v>79.807999999999993</v>
      </c>
    </row>
    <row r="178" spans="1:4" ht="13.8" x14ac:dyDescent="0.3">
      <c r="A178" s="5" t="s">
        <v>189</v>
      </c>
      <c r="B178" s="6">
        <v>124</v>
      </c>
      <c r="C178" s="6">
        <v>19.84</v>
      </c>
      <c r="D178" s="7">
        <v>143.84</v>
      </c>
    </row>
    <row r="179" spans="1:4" ht="13.8" x14ac:dyDescent="0.3">
      <c r="A179" s="5" t="s">
        <v>190</v>
      </c>
      <c r="B179" s="6">
        <v>165.60000000000002</v>
      </c>
      <c r="C179" s="6">
        <v>26.496000000000006</v>
      </c>
      <c r="D179" s="7">
        <v>192.09600000000003</v>
      </c>
    </row>
    <row r="180" spans="1:4" ht="13.8" x14ac:dyDescent="0.3">
      <c r="A180" s="5" t="s">
        <v>191</v>
      </c>
      <c r="B180" s="6">
        <v>207.20000000000002</v>
      </c>
      <c r="C180" s="6">
        <v>33.152000000000001</v>
      </c>
      <c r="D180" s="7">
        <v>240.35200000000003</v>
      </c>
    </row>
    <row r="181" spans="1:4" ht="13.8" x14ac:dyDescent="0.3">
      <c r="A181" s="5" t="s">
        <v>192</v>
      </c>
      <c r="B181" s="6">
        <v>48</v>
      </c>
      <c r="C181" s="6">
        <v>7.68</v>
      </c>
      <c r="D181" s="7">
        <v>55.68</v>
      </c>
    </row>
    <row r="182" spans="1:4" ht="13.8" x14ac:dyDescent="0.3">
      <c r="A182" s="5" t="s">
        <v>193</v>
      </c>
      <c r="B182" s="6">
        <v>48</v>
      </c>
      <c r="C182" s="6">
        <v>7.68</v>
      </c>
      <c r="D182" s="7">
        <v>55.68</v>
      </c>
    </row>
    <row r="183" spans="1:4" ht="13.8" x14ac:dyDescent="0.3">
      <c r="A183" s="5" t="s">
        <v>194</v>
      </c>
      <c r="B183" s="6">
        <v>52</v>
      </c>
      <c r="C183" s="6">
        <v>8.32</v>
      </c>
      <c r="D183" s="7">
        <v>60.32</v>
      </c>
    </row>
    <row r="184" spans="1:4" ht="13.8" x14ac:dyDescent="0.3">
      <c r="A184" s="5" t="s">
        <v>195</v>
      </c>
      <c r="B184" s="6">
        <v>52</v>
      </c>
      <c r="C184" s="6">
        <v>8.32</v>
      </c>
      <c r="D184" s="7">
        <v>60.32</v>
      </c>
    </row>
    <row r="185" spans="1:4" ht="13.8" x14ac:dyDescent="0.3">
      <c r="A185" s="5" t="s">
        <v>196</v>
      </c>
      <c r="B185" s="6">
        <v>52</v>
      </c>
      <c r="C185" s="6">
        <v>8.32</v>
      </c>
      <c r="D185" s="7">
        <v>60.32</v>
      </c>
    </row>
    <row r="186" spans="1:4" ht="13.8" x14ac:dyDescent="0.3">
      <c r="A186" s="5" t="s">
        <v>197</v>
      </c>
      <c r="B186" s="6">
        <v>41.6</v>
      </c>
      <c r="C186" s="6">
        <v>6.6560000000000006</v>
      </c>
      <c r="D186" s="7">
        <v>48.256</v>
      </c>
    </row>
    <row r="187" spans="1:4" ht="13.8" x14ac:dyDescent="0.3">
      <c r="A187" s="5" t="s">
        <v>198</v>
      </c>
      <c r="B187" s="6">
        <v>55.2</v>
      </c>
      <c r="C187" s="6">
        <v>8.8320000000000007</v>
      </c>
      <c r="D187" s="7">
        <v>64.032000000000011</v>
      </c>
    </row>
    <row r="188" spans="1:4" ht="13.8" x14ac:dyDescent="0.3">
      <c r="A188" s="5" t="s">
        <v>199</v>
      </c>
      <c r="B188" s="6">
        <v>413.6</v>
      </c>
      <c r="C188" s="6">
        <v>66.176000000000002</v>
      </c>
      <c r="D188" s="7">
        <v>479.77600000000001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4836-4FA1-436A-A534-6EA5F2979B06}">
  <dimension ref="A1:C113"/>
  <sheetViews>
    <sheetView topLeftCell="A94" workbookViewId="0">
      <selection activeCell="B114" sqref="B114"/>
    </sheetView>
  </sheetViews>
  <sheetFormatPr baseColWidth="10" defaultRowHeight="13.2" x14ac:dyDescent="0.25"/>
  <cols>
    <col min="1" max="1" width="25.44140625" customWidth="1"/>
    <col min="2" max="2" width="44.5546875" customWidth="1"/>
    <col min="3" max="3" width="41.33203125" customWidth="1"/>
  </cols>
  <sheetData>
    <row r="1" spans="1:3" x14ac:dyDescent="0.25">
      <c r="A1" t="s">
        <v>275</v>
      </c>
    </row>
    <row r="2" spans="1:3" x14ac:dyDescent="0.25">
      <c r="B2" t="s">
        <v>276</v>
      </c>
      <c r="C2" t="s">
        <v>277</v>
      </c>
    </row>
    <row r="3" spans="1:3" x14ac:dyDescent="0.25">
      <c r="C3" t="s">
        <v>278</v>
      </c>
    </row>
    <row r="4" spans="1:3" x14ac:dyDescent="0.25">
      <c r="B4" t="s">
        <v>279</v>
      </c>
      <c r="C4" t="s">
        <v>280</v>
      </c>
    </row>
    <row r="5" spans="1:3" x14ac:dyDescent="0.25">
      <c r="A5" t="s">
        <v>281</v>
      </c>
    </row>
    <row r="6" spans="1:3" x14ac:dyDescent="0.25">
      <c r="B6" t="s">
        <v>282</v>
      </c>
      <c r="C6" t="s">
        <v>160</v>
      </c>
    </row>
    <row r="7" spans="1:3" x14ac:dyDescent="0.25">
      <c r="B7" t="s">
        <v>283</v>
      </c>
      <c r="C7" t="s">
        <v>159</v>
      </c>
    </row>
    <row r="8" spans="1:3" x14ac:dyDescent="0.25">
      <c r="A8" t="s">
        <v>284</v>
      </c>
    </row>
    <row r="9" spans="1:3" x14ac:dyDescent="0.25">
      <c r="B9" t="s">
        <v>285</v>
      </c>
      <c r="C9" t="s">
        <v>286</v>
      </c>
    </row>
    <row r="10" spans="1:3" x14ac:dyDescent="0.25">
      <c r="C10" t="s">
        <v>287</v>
      </c>
    </row>
    <row r="11" spans="1:3" x14ac:dyDescent="0.25">
      <c r="C11" t="s">
        <v>288</v>
      </c>
    </row>
    <row r="12" spans="1:3" x14ac:dyDescent="0.25">
      <c r="B12" t="s">
        <v>64</v>
      </c>
      <c r="C12" t="s">
        <v>289</v>
      </c>
    </row>
    <row r="13" spans="1:3" x14ac:dyDescent="0.25">
      <c r="C13" t="s">
        <v>290</v>
      </c>
    </row>
    <row r="14" spans="1:3" x14ac:dyDescent="0.25">
      <c r="C14" t="s">
        <v>291</v>
      </c>
    </row>
    <row r="15" spans="1:3" x14ac:dyDescent="0.25">
      <c r="B15" t="s">
        <v>292</v>
      </c>
      <c r="C15" t="s">
        <v>293</v>
      </c>
    </row>
    <row r="16" spans="1:3" x14ac:dyDescent="0.25">
      <c r="C16" t="s">
        <v>294</v>
      </c>
    </row>
    <row r="17" spans="1:3" x14ac:dyDescent="0.25">
      <c r="B17" t="s">
        <v>297</v>
      </c>
      <c r="C17" t="s">
        <v>295</v>
      </c>
    </row>
    <row r="18" spans="1:3" x14ac:dyDescent="0.25">
      <c r="C18" t="s">
        <v>296</v>
      </c>
    </row>
    <row r="19" spans="1:3" x14ac:dyDescent="0.25">
      <c r="B19" t="s">
        <v>298</v>
      </c>
      <c r="C19" t="s">
        <v>299</v>
      </c>
    </row>
    <row r="20" spans="1:3" x14ac:dyDescent="0.25">
      <c r="C20" t="s">
        <v>300</v>
      </c>
    </row>
    <row r="21" spans="1:3" x14ac:dyDescent="0.25">
      <c r="A21" t="s">
        <v>301</v>
      </c>
    </row>
    <row r="22" spans="1:3" x14ac:dyDescent="0.25">
      <c r="B22" t="s">
        <v>302</v>
      </c>
    </row>
    <row r="23" spans="1:3" x14ac:dyDescent="0.25">
      <c r="B23" t="s">
        <v>276</v>
      </c>
      <c r="C23" t="s">
        <v>277</v>
      </c>
    </row>
    <row r="24" spans="1:3" x14ac:dyDescent="0.25">
      <c r="C24" t="s">
        <v>278</v>
      </c>
    </row>
    <row r="25" spans="1:3" x14ac:dyDescent="0.25">
      <c r="B25" t="s">
        <v>279</v>
      </c>
      <c r="C25" t="s">
        <v>280</v>
      </c>
    </row>
    <row r="26" spans="1:3" x14ac:dyDescent="0.25">
      <c r="A26" t="s">
        <v>303</v>
      </c>
    </row>
    <row r="27" spans="1:3" x14ac:dyDescent="0.25">
      <c r="A27" t="s">
        <v>310</v>
      </c>
    </row>
    <row r="28" spans="1:3" x14ac:dyDescent="0.25">
      <c r="B28" t="s">
        <v>304</v>
      </c>
      <c r="C28" t="s">
        <v>309</v>
      </c>
    </row>
    <row r="29" spans="1:3" x14ac:dyDescent="0.25">
      <c r="B29" t="s">
        <v>305</v>
      </c>
      <c r="C29" t="s">
        <v>307</v>
      </c>
    </row>
    <row r="30" spans="1:3" x14ac:dyDescent="0.25">
      <c r="B30" t="s">
        <v>306</v>
      </c>
      <c r="C30" t="s">
        <v>308</v>
      </c>
    </row>
    <row r="31" spans="1:3" x14ac:dyDescent="0.25">
      <c r="A31" t="s">
        <v>311</v>
      </c>
    </row>
    <row r="32" spans="1:3" x14ac:dyDescent="0.25">
      <c r="B32" t="s">
        <v>304</v>
      </c>
      <c r="C32" t="s">
        <v>309</v>
      </c>
    </row>
    <row r="33" spans="1:3" x14ac:dyDescent="0.25">
      <c r="B33" t="s">
        <v>305</v>
      </c>
      <c r="C33" t="s">
        <v>307</v>
      </c>
    </row>
    <row r="34" spans="1:3" x14ac:dyDescent="0.25">
      <c r="A34" t="s">
        <v>312</v>
      </c>
    </row>
    <row r="35" spans="1:3" x14ac:dyDescent="0.25">
      <c r="B35" t="s">
        <v>313</v>
      </c>
    </row>
    <row r="36" spans="1:3" x14ac:dyDescent="0.25">
      <c r="B36" t="s">
        <v>314</v>
      </c>
      <c r="C36" t="s">
        <v>315</v>
      </c>
    </row>
    <row r="37" spans="1:3" x14ac:dyDescent="0.25">
      <c r="B37" t="s">
        <v>316</v>
      </c>
      <c r="C37" t="s">
        <v>317</v>
      </c>
    </row>
    <row r="38" spans="1:3" x14ac:dyDescent="0.25">
      <c r="A38" t="s">
        <v>319</v>
      </c>
    </row>
    <row r="39" spans="1:3" x14ac:dyDescent="0.25">
      <c r="B39" t="s">
        <v>313</v>
      </c>
    </row>
    <row r="40" spans="1:3" x14ac:dyDescent="0.25">
      <c r="B40" t="s">
        <v>314</v>
      </c>
      <c r="C40" t="s">
        <v>315</v>
      </c>
    </row>
    <row r="41" spans="1:3" x14ac:dyDescent="0.25">
      <c r="B41" t="s">
        <v>316</v>
      </c>
      <c r="C41" t="s">
        <v>317</v>
      </c>
    </row>
    <row r="42" spans="1:3" x14ac:dyDescent="0.25">
      <c r="B42" t="s">
        <v>318</v>
      </c>
      <c r="C42" t="s">
        <v>293</v>
      </c>
    </row>
    <row r="43" spans="1:3" x14ac:dyDescent="0.25">
      <c r="C43" t="s">
        <v>294</v>
      </c>
    </row>
    <row r="44" spans="1:3" x14ac:dyDescent="0.25">
      <c r="A44" t="s">
        <v>320</v>
      </c>
    </row>
    <row r="45" spans="1:3" x14ac:dyDescent="0.25">
      <c r="B45" t="s">
        <v>313</v>
      </c>
    </row>
    <row r="46" spans="1:3" x14ac:dyDescent="0.25">
      <c r="B46" t="s">
        <v>314</v>
      </c>
      <c r="C46" t="s">
        <v>315</v>
      </c>
    </row>
    <row r="47" spans="1:3" x14ac:dyDescent="0.25">
      <c r="B47" t="s">
        <v>316</v>
      </c>
      <c r="C47" t="s">
        <v>317</v>
      </c>
    </row>
    <row r="48" spans="1:3" x14ac:dyDescent="0.25">
      <c r="A48" t="s">
        <v>321</v>
      </c>
    </row>
    <row r="49" spans="1:3" x14ac:dyDescent="0.25">
      <c r="B49" t="s">
        <v>322</v>
      </c>
    </row>
    <row r="50" spans="1:3" x14ac:dyDescent="0.25">
      <c r="B50" t="s">
        <v>314</v>
      </c>
      <c r="C50" t="s">
        <v>315</v>
      </c>
    </row>
    <row r="51" spans="1:3" x14ac:dyDescent="0.25">
      <c r="B51" t="s">
        <v>316</v>
      </c>
      <c r="C51" t="s">
        <v>317</v>
      </c>
    </row>
    <row r="52" spans="1:3" x14ac:dyDescent="0.25">
      <c r="A52" t="s">
        <v>323</v>
      </c>
    </row>
    <row r="53" spans="1:3" x14ac:dyDescent="0.25">
      <c r="B53" t="s">
        <v>108</v>
      </c>
      <c r="C53" t="s">
        <v>324</v>
      </c>
    </row>
    <row r="54" spans="1:3" x14ac:dyDescent="0.25">
      <c r="C54" t="s">
        <v>325</v>
      </c>
    </row>
    <row r="55" spans="1:3" x14ac:dyDescent="0.25">
      <c r="C55" t="s">
        <v>326</v>
      </c>
    </row>
    <row r="56" spans="1:3" x14ac:dyDescent="0.25">
      <c r="C56" t="s">
        <v>327</v>
      </c>
    </row>
    <row r="57" spans="1:3" x14ac:dyDescent="0.25">
      <c r="B57" t="s">
        <v>285</v>
      </c>
      <c r="C57" t="s">
        <v>286</v>
      </c>
    </row>
    <row r="58" spans="1:3" x14ac:dyDescent="0.25">
      <c r="C58" t="s">
        <v>287</v>
      </c>
    </row>
    <row r="59" spans="1:3" x14ac:dyDescent="0.25">
      <c r="C59" t="s">
        <v>288</v>
      </c>
    </row>
    <row r="60" spans="1:3" x14ac:dyDescent="0.25">
      <c r="B60" t="s">
        <v>64</v>
      </c>
      <c r="C60" t="s">
        <v>289</v>
      </c>
    </row>
    <row r="61" spans="1:3" x14ac:dyDescent="0.25">
      <c r="C61" t="s">
        <v>290</v>
      </c>
    </row>
    <row r="62" spans="1:3" x14ac:dyDescent="0.25">
      <c r="C62" t="s">
        <v>291</v>
      </c>
    </row>
    <row r="63" spans="1:3" x14ac:dyDescent="0.25">
      <c r="A63" t="s">
        <v>328</v>
      </c>
    </row>
    <row r="64" spans="1:3" x14ac:dyDescent="0.25">
      <c r="B64" t="s">
        <v>108</v>
      </c>
      <c r="C64" t="s">
        <v>324</v>
      </c>
    </row>
    <row r="65" spans="1:3" x14ac:dyDescent="0.25">
      <c r="C65" t="s">
        <v>325</v>
      </c>
    </row>
    <row r="66" spans="1:3" x14ac:dyDescent="0.25">
      <c r="C66" t="s">
        <v>326</v>
      </c>
    </row>
    <row r="67" spans="1:3" x14ac:dyDescent="0.25">
      <c r="C67" t="s">
        <v>327</v>
      </c>
    </row>
    <row r="68" spans="1:3" x14ac:dyDescent="0.25">
      <c r="B68" t="s">
        <v>285</v>
      </c>
      <c r="C68" t="s">
        <v>286</v>
      </c>
    </row>
    <row r="69" spans="1:3" x14ac:dyDescent="0.25">
      <c r="C69" t="s">
        <v>287</v>
      </c>
    </row>
    <row r="70" spans="1:3" x14ac:dyDescent="0.25">
      <c r="C70" t="s">
        <v>288</v>
      </c>
    </row>
    <row r="71" spans="1:3" x14ac:dyDescent="0.25">
      <c r="B71" t="s">
        <v>64</v>
      </c>
      <c r="C71" t="s">
        <v>289</v>
      </c>
    </row>
    <row r="72" spans="1:3" x14ac:dyDescent="0.25">
      <c r="C72" t="s">
        <v>290</v>
      </c>
    </row>
    <row r="73" spans="1:3" x14ac:dyDescent="0.25">
      <c r="C73" t="s">
        <v>291</v>
      </c>
    </row>
    <row r="74" spans="1:3" x14ac:dyDescent="0.25">
      <c r="B74" t="s">
        <v>292</v>
      </c>
      <c r="C74" t="s">
        <v>293</v>
      </c>
    </row>
    <row r="75" spans="1:3" x14ac:dyDescent="0.25">
      <c r="C75" t="s">
        <v>294</v>
      </c>
    </row>
    <row r="76" spans="1:3" x14ac:dyDescent="0.25">
      <c r="A76" t="s">
        <v>329</v>
      </c>
    </row>
    <row r="77" spans="1:3" x14ac:dyDescent="0.25">
      <c r="B77" t="s">
        <v>108</v>
      </c>
      <c r="C77" t="s">
        <v>324</v>
      </c>
    </row>
    <row r="78" spans="1:3" x14ac:dyDescent="0.25">
      <c r="C78" t="s">
        <v>325</v>
      </c>
    </row>
    <row r="79" spans="1:3" x14ac:dyDescent="0.25">
      <c r="C79" t="s">
        <v>326</v>
      </c>
    </row>
    <row r="80" spans="1:3" x14ac:dyDescent="0.25">
      <c r="C80" t="s">
        <v>327</v>
      </c>
    </row>
    <row r="81" spans="1:3" x14ac:dyDescent="0.25">
      <c r="B81" t="s">
        <v>285</v>
      </c>
      <c r="C81" t="s">
        <v>286</v>
      </c>
    </row>
    <row r="82" spans="1:3" x14ac:dyDescent="0.25">
      <c r="C82" t="s">
        <v>287</v>
      </c>
    </row>
    <row r="83" spans="1:3" x14ac:dyDescent="0.25">
      <c r="C83" t="s">
        <v>288</v>
      </c>
    </row>
    <row r="84" spans="1:3" x14ac:dyDescent="0.25">
      <c r="B84" t="s">
        <v>64</v>
      </c>
      <c r="C84" t="s">
        <v>289</v>
      </c>
    </row>
    <row r="85" spans="1:3" x14ac:dyDescent="0.25">
      <c r="C85" t="s">
        <v>290</v>
      </c>
    </row>
    <row r="86" spans="1:3" x14ac:dyDescent="0.25">
      <c r="C86" t="s">
        <v>291</v>
      </c>
    </row>
    <row r="87" spans="1:3" x14ac:dyDescent="0.25">
      <c r="B87" t="s">
        <v>292</v>
      </c>
      <c r="C87" t="s">
        <v>293</v>
      </c>
    </row>
    <row r="88" spans="1:3" x14ac:dyDescent="0.25">
      <c r="C88" t="s">
        <v>294</v>
      </c>
    </row>
    <row r="89" spans="1:3" x14ac:dyDescent="0.25">
      <c r="A89" t="s">
        <v>330</v>
      </c>
    </row>
    <row r="90" spans="1:3" x14ac:dyDescent="0.25">
      <c r="B90" t="s">
        <v>108</v>
      </c>
      <c r="C90" t="s">
        <v>324</v>
      </c>
    </row>
    <row r="91" spans="1:3" x14ac:dyDescent="0.25">
      <c r="C91" t="s">
        <v>325</v>
      </c>
    </row>
    <row r="92" spans="1:3" x14ac:dyDescent="0.25">
      <c r="C92" t="s">
        <v>326</v>
      </c>
    </row>
    <row r="93" spans="1:3" x14ac:dyDescent="0.25">
      <c r="C93" t="s">
        <v>327</v>
      </c>
    </row>
    <row r="94" spans="1:3" x14ac:dyDescent="0.25">
      <c r="B94" t="s">
        <v>285</v>
      </c>
      <c r="C94" t="s">
        <v>286</v>
      </c>
    </row>
    <row r="95" spans="1:3" x14ac:dyDescent="0.25">
      <c r="C95" t="s">
        <v>287</v>
      </c>
    </row>
    <row r="96" spans="1:3" x14ac:dyDescent="0.25">
      <c r="C96" t="s">
        <v>288</v>
      </c>
    </row>
    <row r="97" spans="1:3" x14ac:dyDescent="0.25">
      <c r="B97" t="s">
        <v>64</v>
      </c>
      <c r="C97" t="s">
        <v>289</v>
      </c>
    </row>
    <row r="98" spans="1:3" x14ac:dyDescent="0.25">
      <c r="C98" t="s">
        <v>290</v>
      </c>
    </row>
    <row r="99" spans="1:3" x14ac:dyDescent="0.25">
      <c r="C99" t="s">
        <v>291</v>
      </c>
    </row>
    <row r="100" spans="1:3" x14ac:dyDescent="0.25">
      <c r="B100" t="s">
        <v>292</v>
      </c>
      <c r="C100" t="s">
        <v>293</v>
      </c>
    </row>
    <row r="101" spans="1:3" x14ac:dyDescent="0.25">
      <c r="C101" t="s">
        <v>294</v>
      </c>
    </row>
    <row r="102" spans="1:3" x14ac:dyDescent="0.25">
      <c r="B102" t="s">
        <v>298</v>
      </c>
      <c r="C102" t="s">
        <v>299</v>
      </c>
    </row>
    <row r="103" spans="1:3" x14ac:dyDescent="0.25">
      <c r="C103" t="s">
        <v>300</v>
      </c>
    </row>
    <row r="104" spans="1:3" x14ac:dyDescent="0.25">
      <c r="B104" t="s">
        <v>333</v>
      </c>
      <c r="C104" t="s">
        <v>331</v>
      </c>
    </row>
    <row r="105" spans="1:3" x14ac:dyDescent="0.25">
      <c r="C105" t="s">
        <v>332</v>
      </c>
    </row>
    <row r="106" spans="1:3" x14ac:dyDescent="0.25">
      <c r="A106" t="s">
        <v>334</v>
      </c>
    </row>
    <row r="107" spans="1:3" x14ac:dyDescent="0.25">
      <c r="B107" t="s">
        <v>130</v>
      </c>
      <c r="C107" t="s">
        <v>295</v>
      </c>
    </row>
    <row r="108" spans="1:3" x14ac:dyDescent="0.25">
      <c r="C108" t="s">
        <v>296</v>
      </c>
    </row>
    <row r="109" spans="1:3" x14ac:dyDescent="0.25">
      <c r="B109" t="s">
        <v>335</v>
      </c>
    </row>
    <row r="110" spans="1:3" x14ac:dyDescent="0.25">
      <c r="B110" t="s">
        <v>336</v>
      </c>
    </row>
    <row r="111" spans="1:3" x14ac:dyDescent="0.25">
      <c r="B111" t="s">
        <v>298</v>
      </c>
      <c r="C111" t="s">
        <v>299</v>
      </c>
    </row>
    <row r="112" spans="1:3" x14ac:dyDescent="0.25">
      <c r="C112" t="s">
        <v>300</v>
      </c>
    </row>
    <row r="113" spans="2:3" x14ac:dyDescent="0.25">
      <c r="B113" t="s">
        <v>337</v>
      </c>
      <c r="C113" t="s">
        <v>338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de estudios y paquetes</vt:lpstr>
      <vt:lpstr>Hoja 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</dc:creator>
  <cp:lastModifiedBy>GabrielMtz</cp:lastModifiedBy>
  <cp:lastPrinted>2022-06-10T18:12:23Z</cp:lastPrinted>
  <dcterms:created xsi:type="dcterms:W3CDTF">2022-05-12T17:43:30Z</dcterms:created>
  <dcterms:modified xsi:type="dcterms:W3CDTF">2022-06-20T22:41:32Z</dcterms:modified>
</cp:coreProperties>
</file>