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870" windowHeight="7725"/>
  </bookViews>
  <sheets>
    <sheet name="Main_Wing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/>
  <c r="E31"/>
  <c r="E30"/>
  <c r="A2"/>
  <c r="B51" s="1"/>
  <c r="B4" l="1"/>
  <c r="B8"/>
  <c r="B12"/>
  <c r="B16"/>
  <c r="B20"/>
  <c r="B24"/>
  <c r="B28"/>
  <c r="B36"/>
  <c r="B40"/>
  <c r="B44"/>
  <c r="B48"/>
  <c r="B5"/>
  <c r="B9"/>
  <c r="B13"/>
  <c r="B17"/>
  <c r="B21"/>
  <c r="B25"/>
  <c r="B29"/>
  <c r="B31"/>
  <c r="B33"/>
  <c r="B37"/>
  <c r="B41"/>
  <c r="B45"/>
  <c r="B49"/>
  <c r="B34"/>
  <c r="B38"/>
  <c r="B42"/>
  <c r="B46"/>
  <c r="B50"/>
  <c r="B2"/>
  <c r="B6"/>
  <c r="B10"/>
  <c r="B14"/>
  <c r="B18"/>
  <c r="B22"/>
  <c r="B26"/>
  <c r="B3"/>
  <c r="B7"/>
  <c r="B11"/>
  <c r="B15"/>
  <c r="B19"/>
  <c r="B23"/>
  <c r="B27"/>
  <c r="B30"/>
  <c r="B32"/>
  <c r="B35"/>
  <c r="B39"/>
  <c r="B43"/>
  <c r="B47"/>
  <c r="E29" l="1"/>
</calcChain>
</file>

<file path=xl/sharedStrings.xml><?xml version="1.0" encoding="utf-8"?>
<sst xmlns="http://schemas.openxmlformats.org/spreadsheetml/2006/main" count="7" uniqueCount="7">
  <si>
    <t>d</t>
  </si>
  <si>
    <t>cd</t>
  </si>
  <si>
    <t>Mach</t>
  </si>
  <si>
    <t>CD_U</t>
  </si>
  <si>
    <t>CL_alph</t>
  </si>
  <si>
    <t>CD_alph</t>
  </si>
  <si>
    <t>CM_alph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</si>
</sst>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[1]Main_Wing!$B$1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[1]Main_Wing!$A$2:$A$42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[1]Main_Wing!$B$2:$B$42</c:f>
              <c:numCache>
                <c:formatCode>General</c:formatCode>
                <c:ptCount val="41"/>
                <c:pt idx="0">
                  <c:v>0.36799999999999999</c:v>
                </c:pt>
                <c:pt idx="1">
                  <c:v>0.41199999999999998</c:v>
                </c:pt>
                <c:pt idx="2">
                  <c:v>0.46200000000000002</c:v>
                </c:pt>
                <c:pt idx="3">
                  <c:v>0.51</c:v>
                </c:pt>
                <c:pt idx="4">
                  <c:v>0.55900000000000005</c:v>
                </c:pt>
                <c:pt idx="5">
                  <c:v>0.60799999999999998</c:v>
                </c:pt>
                <c:pt idx="6">
                  <c:v>0.65600000000000003</c:v>
                </c:pt>
                <c:pt idx="7">
                  <c:v>0.70299999999999996</c:v>
                </c:pt>
                <c:pt idx="8">
                  <c:v>0.75</c:v>
                </c:pt>
                <c:pt idx="9">
                  <c:v>0.79700000000000004</c:v>
                </c:pt>
                <c:pt idx="10">
                  <c:v>0.84199999999999997</c:v>
                </c:pt>
                <c:pt idx="11">
                  <c:v>0.88700000000000001</c:v>
                </c:pt>
                <c:pt idx="12">
                  <c:v>0.93100000000000005</c:v>
                </c:pt>
                <c:pt idx="13">
                  <c:v>0.97399999999999998</c:v>
                </c:pt>
                <c:pt idx="14">
                  <c:v>1.0149999999999999</c:v>
                </c:pt>
                <c:pt idx="15">
                  <c:v>1.056</c:v>
                </c:pt>
                <c:pt idx="16">
                  <c:v>1.099</c:v>
                </c:pt>
                <c:pt idx="17">
                  <c:v>1.143</c:v>
                </c:pt>
                <c:pt idx="18">
                  <c:v>1.177</c:v>
                </c:pt>
                <c:pt idx="19">
                  <c:v>1.208</c:v>
                </c:pt>
                <c:pt idx="20">
                  <c:v>1.236</c:v>
                </c:pt>
                <c:pt idx="21">
                  <c:v>1.2609999999999999</c:v>
                </c:pt>
                <c:pt idx="22">
                  <c:v>1.282</c:v>
                </c:pt>
                <c:pt idx="23">
                  <c:v>1.2969999999999999</c:v>
                </c:pt>
                <c:pt idx="24">
                  <c:v>1.147</c:v>
                </c:pt>
                <c:pt idx="25">
                  <c:v>1.159</c:v>
                </c:pt>
                <c:pt idx="26">
                  <c:v>1.1679999999999999</c:v>
                </c:pt>
                <c:pt idx="27">
                  <c:v>1.177</c:v>
                </c:pt>
                <c:pt idx="28">
                  <c:v>1.1819999999999999</c:v>
                </c:pt>
                <c:pt idx="29">
                  <c:v>1.1850000000000001</c:v>
                </c:pt>
                <c:pt idx="30">
                  <c:v>1.1850000000000001</c:v>
                </c:pt>
                <c:pt idx="31">
                  <c:v>1.175</c:v>
                </c:pt>
                <c:pt idx="32">
                  <c:v>1.163</c:v>
                </c:pt>
                <c:pt idx="33">
                  <c:v>1.147</c:v>
                </c:pt>
                <c:pt idx="34">
                  <c:v>1.129</c:v>
                </c:pt>
                <c:pt idx="35">
                  <c:v>1.107</c:v>
                </c:pt>
                <c:pt idx="36">
                  <c:v>1.0840000000000001</c:v>
                </c:pt>
                <c:pt idx="37">
                  <c:v>1.0580000000000001</c:v>
                </c:pt>
                <c:pt idx="38">
                  <c:v>1.03</c:v>
                </c:pt>
                <c:pt idx="39">
                  <c:v>1.0009999999999999</c:v>
                </c:pt>
                <c:pt idx="40">
                  <c:v>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03-4FDA-BF44-E228B779123D}"/>
            </c:ext>
          </c:extLst>
        </c:ser>
        <c:ser>
          <c:idx val="1"/>
          <c:order val="1"/>
          <c:tx>
            <c:strRef>
              <c:f>[1]Main_Wing!$C$1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[1]Main_Wing!$A$2:$A$42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[1]Main_Wing!$C$2:$C$42</c:f>
              <c:numCache>
                <c:formatCode>General</c:formatCode>
                <c:ptCount val="41"/>
                <c:pt idx="0">
                  <c:v>1.8519999999999998E-2</c:v>
                </c:pt>
                <c:pt idx="1">
                  <c:v>2.111E-2</c:v>
                </c:pt>
                <c:pt idx="2">
                  <c:v>2.2769999999999999E-2</c:v>
                </c:pt>
                <c:pt idx="3">
                  <c:v>2.4629999999999999E-2</c:v>
                </c:pt>
                <c:pt idx="4">
                  <c:v>2.6669999999999999E-2</c:v>
                </c:pt>
                <c:pt idx="5">
                  <c:v>2.852E-2</c:v>
                </c:pt>
                <c:pt idx="6">
                  <c:v>3.1719999999999998E-2</c:v>
                </c:pt>
                <c:pt idx="7">
                  <c:v>3.4259999999999999E-2</c:v>
                </c:pt>
                <c:pt idx="8">
                  <c:v>3.6970000000000003E-2</c:v>
                </c:pt>
                <c:pt idx="9">
                  <c:v>3.9949999999999999E-2</c:v>
                </c:pt>
                <c:pt idx="10">
                  <c:v>4.3029999999999999E-2</c:v>
                </c:pt>
                <c:pt idx="11">
                  <c:v>4.632E-2</c:v>
                </c:pt>
                <c:pt idx="12">
                  <c:v>4.9750000000000003E-2</c:v>
                </c:pt>
                <c:pt idx="13">
                  <c:v>5.3269999999999998E-2</c:v>
                </c:pt>
                <c:pt idx="14">
                  <c:v>5.6930000000000001E-2</c:v>
                </c:pt>
                <c:pt idx="15">
                  <c:v>6.0879999999999997E-2</c:v>
                </c:pt>
                <c:pt idx="16">
                  <c:v>6.5030000000000004E-2</c:v>
                </c:pt>
                <c:pt idx="17">
                  <c:v>7.485E-2</c:v>
                </c:pt>
                <c:pt idx="18">
                  <c:v>7.9149999999999998E-2</c:v>
                </c:pt>
                <c:pt idx="19">
                  <c:v>8.3519999999999997E-2</c:v>
                </c:pt>
                <c:pt idx="20">
                  <c:v>8.7809999999999999E-2</c:v>
                </c:pt>
                <c:pt idx="21">
                  <c:v>9.2149999999999996E-2</c:v>
                </c:pt>
                <c:pt idx="22">
                  <c:v>9.6549999999999997E-2</c:v>
                </c:pt>
                <c:pt idx="23">
                  <c:v>0.10102</c:v>
                </c:pt>
                <c:pt idx="24">
                  <c:v>0.13289999999999999</c:v>
                </c:pt>
                <c:pt idx="25">
                  <c:v>0.14015</c:v>
                </c:pt>
                <c:pt idx="26">
                  <c:v>0.14599000000000001</c:v>
                </c:pt>
                <c:pt idx="27">
                  <c:v>0.15303</c:v>
                </c:pt>
                <c:pt idx="28">
                  <c:v>0.16155</c:v>
                </c:pt>
                <c:pt idx="29">
                  <c:v>0.17104</c:v>
                </c:pt>
                <c:pt idx="30">
                  <c:v>0.17951</c:v>
                </c:pt>
                <c:pt idx="31">
                  <c:v>0.18490999999999999</c:v>
                </c:pt>
                <c:pt idx="32">
                  <c:v>0.19450000000000001</c:v>
                </c:pt>
                <c:pt idx="33">
                  <c:v>0.20213999999999999</c:v>
                </c:pt>
                <c:pt idx="34">
                  <c:v>0.20926</c:v>
                </c:pt>
                <c:pt idx="35">
                  <c:v>0.21820000000000001</c:v>
                </c:pt>
                <c:pt idx="36">
                  <c:v>0.23138</c:v>
                </c:pt>
                <c:pt idx="37">
                  <c:v>0.24152000000000001</c:v>
                </c:pt>
                <c:pt idx="38">
                  <c:v>0.24553</c:v>
                </c:pt>
                <c:pt idx="39">
                  <c:v>0.25335999999999997</c:v>
                </c:pt>
                <c:pt idx="40">
                  <c:v>0.27343000000000001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03-4FDA-BF44-E228B779123D}"/>
            </c:ext>
          </c:extLst>
        </c:ser>
        <c:dLbls/>
        <c:marker val="1"/>
        <c:axId val="68059904"/>
        <c:axId val="68061440"/>
      </c:lineChart>
      <c:catAx>
        <c:axId val="680599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1440"/>
        <c:crosses val="autoZero"/>
        <c:auto val="1"/>
        <c:lblAlgn val="ctr"/>
        <c:lblOffset val="100"/>
      </c:catAx>
      <c:valAx>
        <c:axId val="68061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Main_Wing!$B$1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Main_Wing!$C$2:$C$51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Main_Wing!$B$2:$B$51</c:f>
              <c:numCache>
                <c:formatCode>General</c:formatCode>
                <c:ptCount val="50"/>
                <c:pt idx="0">
                  <c:v>23.483359999999998</c:v>
                </c:pt>
                <c:pt idx="1">
                  <c:v>5.8708399999999994</c:v>
                </c:pt>
                <c:pt idx="2">
                  <c:v>2.6092622222222226</c:v>
                </c:pt>
                <c:pt idx="3">
                  <c:v>1.4677099999999998</c:v>
                </c:pt>
                <c:pt idx="4">
                  <c:v>0.93933439999999968</c:v>
                </c:pt>
                <c:pt idx="5">
                  <c:v>0.65231555555555565</c:v>
                </c:pt>
                <c:pt idx="6">
                  <c:v>0.47925224489795915</c:v>
                </c:pt>
                <c:pt idx="7">
                  <c:v>0.36692749999999996</c:v>
                </c:pt>
                <c:pt idx="8">
                  <c:v>0.28991802469135802</c:v>
                </c:pt>
                <c:pt idx="9">
                  <c:v>0.23483359999999992</c:v>
                </c:pt>
                <c:pt idx="10">
                  <c:v>0.19407735537190082</c:v>
                </c:pt>
                <c:pt idx="11">
                  <c:v>0.16307888888888891</c:v>
                </c:pt>
                <c:pt idx="12">
                  <c:v>0.13895479289940826</c:v>
                </c:pt>
                <c:pt idx="13">
                  <c:v>0.11981306122448979</c:v>
                </c:pt>
                <c:pt idx="14">
                  <c:v>0.10437048888888889</c:v>
                </c:pt>
                <c:pt idx="15">
                  <c:v>9.1731874999999991E-2</c:v>
                </c:pt>
                <c:pt idx="16">
                  <c:v>8.1257301038062266E-2</c:v>
                </c:pt>
                <c:pt idx="17">
                  <c:v>7.2479506172839506E-2</c:v>
                </c:pt>
                <c:pt idx="18">
                  <c:v>6.5050858725761773E-2</c:v>
                </c:pt>
                <c:pt idx="19">
                  <c:v>5.870839999999998E-2</c:v>
                </c:pt>
                <c:pt idx="20">
                  <c:v>5.3250249433106585E-2</c:v>
                </c:pt>
                <c:pt idx="21">
                  <c:v>4.8519338842975206E-2</c:v>
                </c:pt>
                <c:pt idx="22">
                  <c:v>4.4391984877126651E-2</c:v>
                </c:pt>
                <c:pt idx="23">
                  <c:v>4.0769722222222228E-2</c:v>
                </c:pt>
                <c:pt idx="24">
                  <c:v>3.7573375999999999E-2</c:v>
                </c:pt>
                <c:pt idx="25">
                  <c:v>3.4738698224852066E-2</c:v>
                </c:pt>
                <c:pt idx="26">
                  <c:v>3.2213113854595327E-2</c:v>
                </c:pt>
                <c:pt idx="27">
                  <c:v>2.9953265306122447E-2</c:v>
                </c:pt>
                <c:pt idx="28">
                  <c:v>2.7923139120095124E-2</c:v>
                </c:pt>
                <c:pt idx="29">
                  <c:v>2.6092622222222223E-2</c:v>
                </c:pt>
                <c:pt idx="30">
                  <c:v>2.4436378772112383E-2</c:v>
                </c:pt>
                <c:pt idx="31">
                  <c:v>2.2932968749999998E-2</c:v>
                </c:pt>
                <c:pt idx="32">
                  <c:v>2.1564150596877864E-2</c:v>
                </c:pt>
                <c:pt idx="33">
                  <c:v>2.0314325259515566E-2</c:v>
                </c:pt>
                <c:pt idx="34">
                  <c:v>1.9170089795918371E-2</c:v>
                </c:pt>
                <c:pt idx="35">
                  <c:v>1.8119876543209876E-2</c:v>
                </c:pt>
                <c:pt idx="36">
                  <c:v>1.7153659605551496E-2</c:v>
                </c:pt>
                <c:pt idx="37">
                  <c:v>1.6262714681440443E-2</c:v>
                </c:pt>
                <c:pt idx="38">
                  <c:v>1.5439421433267585E-2</c:v>
                </c:pt>
                <c:pt idx="39">
                  <c:v>1.4677099999999995E-2</c:v>
                </c:pt>
                <c:pt idx="40">
                  <c:v>1.3969875074360502E-2</c:v>
                </c:pt>
                <c:pt idx="41">
                  <c:v>1.3312562358276646E-2</c:v>
                </c:pt>
                <c:pt idx="42">
                  <c:v>1.2700573282855598E-2</c:v>
                </c:pt>
                <c:pt idx="43">
                  <c:v>1.2129834710743801E-2</c:v>
                </c:pt>
                <c:pt idx="44">
                  <c:v>1.1596720987654321E-2</c:v>
                </c:pt>
                <c:pt idx="45">
                  <c:v>1.1097996219281663E-2</c:v>
                </c:pt>
                <c:pt idx="46">
                  <c:v>1.0630765052059754E-2</c:v>
                </c:pt>
                <c:pt idx="47">
                  <c:v>1.0192430555555557E-2</c:v>
                </c:pt>
                <c:pt idx="48">
                  <c:v>9.780658059142024E-3</c:v>
                </c:pt>
                <c:pt idx="49">
                  <c:v>9.3933439999999997E-3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DA-4474-AD89-57210F2E3915}"/>
            </c:ext>
          </c:extLst>
        </c:ser>
        <c:dLbls/>
        <c:marker val="1"/>
        <c:axId val="68086016"/>
        <c:axId val="68501504"/>
      </c:lineChart>
      <c:catAx>
        <c:axId val="68086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1504"/>
        <c:crosses val="autoZero"/>
        <c:auto val="1"/>
        <c:lblAlgn val="ctr"/>
        <c:lblOffset val="100"/>
      </c:catAx>
      <c:valAx>
        <c:axId val="68501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99C-4242-81BB-96922F59FD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99C-4242-81BB-96922F59FD1B}"/>
            </c:ext>
          </c:extLst>
        </c:ser>
        <c:dLbls/>
        <c:marker val="1"/>
        <c:axId val="68549248"/>
        <c:axId val="67506560"/>
      </c:lineChart>
      <c:catAx>
        <c:axId val="68549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560"/>
        <c:crosses val="autoZero"/>
        <c:auto val="1"/>
        <c:lblAlgn val="ctr"/>
        <c:lblOffset val="100"/>
      </c:catAx>
      <c:valAx>
        <c:axId val="67506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0</xdr:rowOff>
    </xdr:from>
    <xdr:to>
      <xdr:col>14</xdr:col>
      <xdr:colOff>323850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</xdr:row>
      <xdr:rowOff>0</xdr:rowOff>
    </xdr:from>
    <xdr:to>
      <xdr:col>15</xdr:col>
      <xdr:colOff>554355</xdr:colOff>
      <xdr:row>9</xdr:row>
      <xdr:rowOff>76200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 cstate="print"/>
        <a:srcRect l="29083" t="50997" r="29204" b="27154"/>
        <a:stretch/>
      </xdr:blipFill>
      <xdr:spPr bwMode="auto">
        <a:xfrm>
          <a:off x="4267200" y="190500"/>
          <a:ext cx="5431155" cy="16002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304800</xdr:colOff>
      <xdr:row>40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357505</xdr:colOff>
      <xdr:row>23</xdr:row>
      <xdr:rowOff>19050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 cstate="print"/>
        <a:srcRect l="54343" t="51077" r="4608" b="27582"/>
        <a:stretch/>
      </xdr:blipFill>
      <xdr:spPr bwMode="auto">
        <a:xfrm>
          <a:off x="0" y="3048000"/>
          <a:ext cx="4624705" cy="1352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vaFoil_Wing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_Wing"/>
    </sheetNames>
    <sheetDataSet>
      <sheetData sheetId="0">
        <row r="1">
          <cell r="B1" t="str">
            <v>Cl</v>
          </cell>
          <cell r="C1" t="str">
            <v>Cd</v>
          </cell>
        </row>
        <row r="2">
          <cell r="A2">
            <v>0</v>
          </cell>
          <cell r="B2">
            <v>0.36799999999999999</v>
          </cell>
          <cell r="C2">
            <v>1.8519999999999998E-2</v>
          </cell>
        </row>
        <row r="3">
          <cell r="A3">
            <v>0.5</v>
          </cell>
          <cell r="B3">
            <v>0.41199999999999998</v>
          </cell>
          <cell r="C3">
            <v>2.111E-2</v>
          </cell>
        </row>
        <row r="4">
          <cell r="A4">
            <v>1</v>
          </cell>
          <cell r="B4">
            <v>0.46200000000000002</v>
          </cell>
          <cell r="C4">
            <v>2.2769999999999999E-2</v>
          </cell>
        </row>
        <row r="5">
          <cell r="A5">
            <v>1.5</v>
          </cell>
          <cell r="B5">
            <v>0.51</v>
          </cell>
          <cell r="C5">
            <v>2.4629999999999999E-2</v>
          </cell>
        </row>
        <row r="6">
          <cell r="A6">
            <v>2</v>
          </cell>
          <cell r="B6">
            <v>0.55900000000000005</v>
          </cell>
          <cell r="C6">
            <v>2.6669999999999999E-2</v>
          </cell>
        </row>
        <row r="7">
          <cell r="A7">
            <v>2.5</v>
          </cell>
          <cell r="B7">
            <v>0.60799999999999998</v>
          </cell>
          <cell r="C7">
            <v>2.852E-2</v>
          </cell>
        </row>
        <row r="8">
          <cell r="A8">
            <v>3</v>
          </cell>
          <cell r="B8">
            <v>0.65600000000000003</v>
          </cell>
          <cell r="C8">
            <v>3.1719999999999998E-2</v>
          </cell>
        </row>
        <row r="9">
          <cell r="A9">
            <v>3.5</v>
          </cell>
          <cell r="B9">
            <v>0.70299999999999996</v>
          </cell>
          <cell r="C9">
            <v>3.4259999999999999E-2</v>
          </cell>
        </row>
        <row r="10">
          <cell r="A10">
            <v>4</v>
          </cell>
          <cell r="B10">
            <v>0.75</v>
          </cell>
          <cell r="C10">
            <v>3.6970000000000003E-2</v>
          </cell>
        </row>
        <row r="11">
          <cell r="A11">
            <v>4.5</v>
          </cell>
          <cell r="B11">
            <v>0.79700000000000004</v>
          </cell>
          <cell r="C11">
            <v>3.9949999999999999E-2</v>
          </cell>
        </row>
        <row r="12">
          <cell r="A12">
            <v>5</v>
          </cell>
          <cell r="B12">
            <v>0.84199999999999997</v>
          </cell>
          <cell r="C12">
            <v>4.3029999999999999E-2</v>
          </cell>
          <cell r="D12">
            <v>-6.7000000000000004E-2</v>
          </cell>
        </row>
        <row r="13">
          <cell r="A13">
            <v>5.5</v>
          </cell>
          <cell r="B13">
            <v>0.88700000000000001</v>
          </cell>
          <cell r="C13">
            <v>4.632E-2</v>
          </cell>
        </row>
        <row r="14">
          <cell r="A14">
            <v>6</v>
          </cell>
          <cell r="B14">
            <v>0.93100000000000005</v>
          </cell>
          <cell r="C14">
            <v>4.9750000000000003E-2</v>
          </cell>
        </row>
        <row r="15">
          <cell r="A15">
            <v>6.5</v>
          </cell>
          <cell r="B15">
            <v>0.97399999999999998</v>
          </cell>
          <cell r="C15">
            <v>5.3269999999999998E-2</v>
          </cell>
        </row>
        <row r="16">
          <cell r="A16">
            <v>7</v>
          </cell>
          <cell r="B16">
            <v>1.0149999999999999</v>
          </cell>
          <cell r="C16">
            <v>5.6930000000000001E-2</v>
          </cell>
        </row>
        <row r="17">
          <cell r="A17">
            <v>7.5</v>
          </cell>
          <cell r="B17">
            <v>1.056</v>
          </cell>
          <cell r="C17">
            <v>6.0879999999999997E-2</v>
          </cell>
        </row>
        <row r="18">
          <cell r="A18">
            <v>8</v>
          </cell>
          <cell r="B18">
            <v>1.099</v>
          </cell>
          <cell r="C18">
            <v>6.5030000000000004E-2</v>
          </cell>
        </row>
        <row r="19">
          <cell r="A19">
            <v>8.5</v>
          </cell>
          <cell r="B19">
            <v>1.143</v>
          </cell>
          <cell r="C19">
            <v>7.485E-2</v>
          </cell>
        </row>
        <row r="20">
          <cell r="A20">
            <v>9</v>
          </cell>
          <cell r="B20">
            <v>1.177</v>
          </cell>
          <cell r="C20">
            <v>7.9149999999999998E-2</v>
          </cell>
        </row>
        <row r="21">
          <cell r="A21">
            <v>9.5</v>
          </cell>
          <cell r="B21">
            <v>1.208</v>
          </cell>
          <cell r="C21">
            <v>8.3519999999999997E-2</v>
          </cell>
        </row>
        <row r="22">
          <cell r="A22">
            <v>10</v>
          </cell>
          <cell r="B22">
            <v>1.236</v>
          </cell>
          <cell r="C22">
            <v>8.7809999999999999E-2</v>
          </cell>
          <cell r="D22">
            <v>-7.3999999999999996E-2</v>
          </cell>
        </row>
        <row r="23">
          <cell r="A23">
            <v>10.5</v>
          </cell>
          <cell r="B23">
            <v>1.2609999999999999</v>
          </cell>
          <cell r="C23">
            <v>9.2149999999999996E-2</v>
          </cell>
        </row>
        <row r="24">
          <cell r="A24">
            <v>11</v>
          </cell>
          <cell r="B24">
            <v>1.282</v>
          </cell>
          <cell r="C24">
            <v>9.6549999999999997E-2</v>
          </cell>
        </row>
        <row r="25">
          <cell r="A25">
            <v>11.5</v>
          </cell>
          <cell r="B25">
            <v>1.2969999999999999</v>
          </cell>
          <cell r="C25">
            <v>0.10102</v>
          </cell>
        </row>
        <row r="26">
          <cell r="A26">
            <v>12</v>
          </cell>
          <cell r="B26">
            <v>1.147</v>
          </cell>
          <cell r="C26">
            <v>0.13289999999999999</v>
          </cell>
        </row>
        <row r="27">
          <cell r="A27">
            <v>12.5</v>
          </cell>
          <cell r="B27">
            <v>1.159</v>
          </cell>
          <cell r="C27">
            <v>0.14015</v>
          </cell>
        </row>
        <row r="28">
          <cell r="A28">
            <v>13</v>
          </cell>
          <cell r="B28">
            <v>1.1679999999999999</v>
          </cell>
          <cell r="C28">
            <v>0.14599000000000001</v>
          </cell>
        </row>
        <row r="29">
          <cell r="A29">
            <v>13.5</v>
          </cell>
          <cell r="B29">
            <v>1.177</v>
          </cell>
          <cell r="C29">
            <v>0.15303</v>
          </cell>
        </row>
        <row r="30">
          <cell r="A30">
            <v>14</v>
          </cell>
          <cell r="B30">
            <v>1.1819999999999999</v>
          </cell>
          <cell r="C30">
            <v>0.16155</v>
          </cell>
        </row>
        <row r="31">
          <cell r="A31">
            <v>14.5</v>
          </cell>
          <cell r="B31">
            <v>1.1850000000000001</v>
          </cell>
          <cell r="C31">
            <v>0.17104</v>
          </cell>
        </row>
        <row r="32">
          <cell r="A32">
            <v>15</v>
          </cell>
          <cell r="B32">
            <v>1.1850000000000001</v>
          </cell>
          <cell r="C32">
            <v>0.17951</v>
          </cell>
        </row>
        <row r="33">
          <cell r="A33">
            <v>15.5</v>
          </cell>
          <cell r="B33">
            <v>1.175</v>
          </cell>
          <cell r="C33">
            <v>0.18490999999999999</v>
          </cell>
        </row>
        <row r="34">
          <cell r="A34">
            <v>16</v>
          </cell>
          <cell r="B34">
            <v>1.163</v>
          </cell>
          <cell r="C34">
            <v>0.19450000000000001</v>
          </cell>
        </row>
        <row r="35">
          <cell r="A35">
            <v>16.5</v>
          </cell>
          <cell r="B35">
            <v>1.147</v>
          </cell>
          <cell r="C35">
            <v>0.20213999999999999</v>
          </cell>
        </row>
        <row r="36">
          <cell r="A36">
            <v>17</v>
          </cell>
          <cell r="B36">
            <v>1.129</v>
          </cell>
          <cell r="C36">
            <v>0.20926</v>
          </cell>
        </row>
        <row r="37">
          <cell r="A37">
            <v>17.5</v>
          </cell>
          <cell r="B37">
            <v>1.107</v>
          </cell>
          <cell r="C37">
            <v>0.21820000000000001</v>
          </cell>
        </row>
        <row r="38">
          <cell r="A38">
            <v>18</v>
          </cell>
          <cell r="B38">
            <v>1.0840000000000001</v>
          </cell>
          <cell r="C38">
            <v>0.23138</v>
          </cell>
        </row>
        <row r="39">
          <cell r="A39">
            <v>18.5</v>
          </cell>
          <cell r="B39">
            <v>1.0580000000000001</v>
          </cell>
          <cell r="C39">
            <v>0.24152000000000001</v>
          </cell>
        </row>
        <row r="40">
          <cell r="A40">
            <v>19</v>
          </cell>
          <cell r="B40">
            <v>1.03</v>
          </cell>
          <cell r="C40">
            <v>0.24553</v>
          </cell>
        </row>
        <row r="41">
          <cell r="A41">
            <v>19.5</v>
          </cell>
          <cell r="B41">
            <v>1.0009999999999999</v>
          </cell>
          <cell r="C41">
            <v>0.25335999999999997</v>
          </cell>
        </row>
        <row r="42">
          <cell r="A42">
            <v>20</v>
          </cell>
          <cell r="B42">
            <v>0.97</v>
          </cell>
          <cell r="C42">
            <v>0.27343000000000001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>
      <selection activeCell="B2" sqref="B2"/>
    </sheetView>
  </sheetViews>
  <sheetFormatPr defaultRowHeight="15"/>
  <sheetData>
    <row r="1" spans="1:3">
      <c r="A1" s="1" t="s">
        <v>0</v>
      </c>
      <c r="B1" s="2" t="s">
        <v>1</v>
      </c>
      <c r="C1" s="2" t="s">
        <v>2</v>
      </c>
    </row>
    <row r="2" spans="1:3">
      <c r="A2">
        <f>0.5*1.225*(0.1268)*5.639215*[1]Main_Wing!C2</f>
        <v>8.1111976026970005E-3</v>
      </c>
      <c r="B2">
        <f t="shared" ref="B2:B33" si="0">$A$2/(0.5*1.225*(C2^2)*5.639215)</f>
        <v>23.483359999999998</v>
      </c>
      <c r="C2">
        <v>0.01</v>
      </c>
    </row>
    <row r="3" spans="1:3">
      <c r="B3">
        <f t="shared" si="0"/>
        <v>5.8708399999999994</v>
      </c>
      <c r="C3">
        <v>0.02</v>
      </c>
    </row>
    <row r="4" spans="1:3">
      <c r="B4">
        <f t="shared" si="0"/>
        <v>2.6092622222222226</v>
      </c>
      <c r="C4">
        <v>0.03</v>
      </c>
    </row>
    <row r="5" spans="1:3">
      <c r="B5">
        <f t="shared" si="0"/>
        <v>1.4677099999999998</v>
      </c>
      <c r="C5">
        <v>0.04</v>
      </c>
    </row>
    <row r="6" spans="1:3">
      <c r="B6">
        <f t="shared" si="0"/>
        <v>0.93933439999999968</v>
      </c>
      <c r="C6">
        <v>0.05</v>
      </c>
    </row>
    <row r="7" spans="1:3">
      <c r="B7">
        <f t="shared" si="0"/>
        <v>0.65231555555555565</v>
      </c>
      <c r="C7">
        <v>0.06</v>
      </c>
    </row>
    <row r="8" spans="1:3">
      <c r="B8">
        <f t="shared" si="0"/>
        <v>0.47925224489795915</v>
      </c>
      <c r="C8">
        <v>7.0000000000000007E-2</v>
      </c>
    </row>
    <row r="9" spans="1:3">
      <c r="B9">
        <f t="shared" si="0"/>
        <v>0.36692749999999996</v>
      </c>
      <c r="C9">
        <v>0.08</v>
      </c>
    </row>
    <row r="10" spans="1:3">
      <c r="B10">
        <f t="shared" si="0"/>
        <v>0.28991802469135802</v>
      </c>
      <c r="C10">
        <v>0.09</v>
      </c>
    </row>
    <row r="11" spans="1:3">
      <c r="B11">
        <f t="shared" si="0"/>
        <v>0.23483359999999992</v>
      </c>
      <c r="C11">
        <v>0.1</v>
      </c>
    </row>
    <row r="12" spans="1:3">
      <c r="B12">
        <f t="shared" si="0"/>
        <v>0.19407735537190082</v>
      </c>
      <c r="C12">
        <v>0.11</v>
      </c>
    </row>
    <row r="13" spans="1:3">
      <c r="B13">
        <f t="shared" si="0"/>
        <v>0.16307888888888891</v>
      </c>
      <c r="C13">
        <v>0.12</v>
      </c>
    </row>
    <row r="14" spans="1:3">
      <c r="B14">
        <f t="shared" si="0"/>
        <v>0.13895479289940826</v>
      </c>
      <c r="C14">
        <v>0.13</v>
      </c>
    </row>
    <row r="15" spans="1:3">
      <c r="B15">
        <f t="shared" si="0"/>
        <v>0.11981306122448979</v>
      </c>
      <c r="C15">
        <v>0.14000000000000001</v>
      </c>
    </row>
    <row r="16" spans="1:3">
      <c r="B16">
        <f t="shared" si="0"/>
        <v>0.10437048888888889</v>
      </c>
      <c r="C16">
        <v>0.15</v>
      </c>
    </row>
    <row r="17" spans="2:5">
      <c r="B17">
        <f t="shared" si="0"/>
        <v>9.1731874999999991E-2</v>
      </c>
      <c r="C17">
        <v>0.16</v>
      </c>
    </row>
    <row r="18" spans="2:5">
      <c r="B18">
        <f t="shared" si="0"/>
        <v>8.1257301038062266E-2</v>
      </c>
      <c r="C18">
        <v>0.17</v>
      </c>
    </row>
    <row r="19" spans="2:5">
      <c r="B19">
        <f t="shared" si="0"/>
        <v>7.2479506172839506E-2</v>
      </c>
      <c r="C19">
        <v>0.18</v>
      </c>
    </row>
    <row r="20" spans="2:5">
      <c r="B20">
        <f t="shared" si="0"/>
        <v>6.5050858725761773E-2</v>
      </c>
      <c r="C20">
        <v>0.19</v>
      </c>
    </row>
    <row r="21" spans="2:5">
      <c r="B21">
        <f t="shared" si="0"/>
        <v>5.870839999999998E-2</v>
      </c>
      <c r="C21">
        <v>0.2</v>
      </c>
    </row>
    <row r="22" spans="2:5">
      <c r="B22">
        <f t="shared" si="0"/>
        <v>5.3250249433106585E-2</v>
      </c>
      <c r="C22">
        <v>0.21</v>
      </c>
    </row>
    <row r="23" spans="2:5">
      <c r="B23">
        <f t="shared" si="0"/>
        <v>4.8519338842975206E-2</v>
      </c>
      <c r="C23">
        <v>0.22</v>
      </c>
    </row>
    <row r="24" spans="2:5">
      <c r="B24">
        <f t="shared" si="0"/>
        <v>4.4391984877126651E-2</v>
      </c>
      <c r="C24">
        <v>0.23</v>
      </c>
    </row>
    <row r="25" spans="2:5">
      <c r="B25">
        <f t="shared" si="0"/>
        <v>4.0769722222222228E-2</v>
      </c>
      <c r="C25">
        <v>0.24</v>
      </c>
    </row>
    <row r="26" spans="2:5">
      <c r="B26">
        <f t="shared" si="0"/>
        <v>3.7573375999999999E-2</v>
      </c>
      <c r="C26">
        <v>0.25</v>
      </c>
    </row>
    <row r="27" spans="2:5">
      <c r="B27">
        <f t="shared" si="0"/>
        <v>3.4738698224852066E-2</v>
      </c>
      <c r="C27">
        <v>0.26</v>
      </c>
    </row>
    <row r="28" spans="2:5">
      <c r="B28">
        <f t="shared" si="0"/>
        <v>3.2213113854595327E-2</v>
      </c>
      <c r="C28">
        <v>0.27</v>
      </c>
    </row>
    <row r="29" spans="2:5">
      <c r="B29">
        <f t="shared" si="0"/>
        <v>2.9953265306122447E-2</v>
      </c>
      <c r="C29">
        <v>0.28000000000000003</v>
      </c>
      <c r="D29" t="s">
        <v>3</v>
      </c>
      <c r="E29">
        <f>C30*((B31-B30)/(C31-C30))</f>
        <v>-5.3084990038314107E-2</v>
      </c>
    </row>
    <row r="30" spans="2:5">
      <c r="B30">
        <f t="shared" si="0"/>
        <v>2.7923139120095124E-2</v>
      </c>
      <c r="C30">
        <v>0.28999999999999998</v>
      </c>
      <c r="D30" t="s">
        <v>4</v>
      </c>
      <c r="E30">
        <f>([1]Main_Wing!B22-[1]Main_Wing!B12)/([1]Main_Wing!A22-[1]Main_Wing!A12)</f>
        <v>7.8800000000000009E-2</v>
      </c>
    </row>
    <row r="31" spans="2:5">
      <c r="B31">
        <f t="shared" si="0"/>
        <v>2.6092622222222223E-2</v>
      </c>
      <c r="C31">
        <v>0.3</v>
      </c>
      <c r="D31" t="s">
        <v>5</v>
      </c>
      <c r="E31">
        <f>([1]Main_Wing!C22-[1]Main_Wing!C12)/([1]Main_Wing!A22-[1]Main_Wing!A12)</f>
        <v>8.9560000000000004E-3</v>
      </c>
    </row>
    <row r="32" spans="2:5">
      <c r="B32">
        <f t="shared" si="0"/>
        <v>2.4436378772112383E-2</v>
      </c>
      <c r="C32">
        <v>0.31</v>
      </c>
      <c r="D32" t="s">
        <v>6</v>
      </c>
      <c r="E32">
        <f>([1]Main_Wing!D22-[1]Main_Wing!D12)/([1]Main_Wing!A22-[1]Main_Wing!A12)</f>
        <v>-1.3999999999999985E-3</v>
      </c>
    </row>
    <row r="33" spans="2:3">
      <c r="B33">
        <f t="shared" si="0"/>
        <v>2.2932968749999998E-2</v>
      </c>
      <c r="C33">
        <v>0.32</v>
      </c>
    </row>
    <row r="34" spans="2:3">
      <c r="B34">
        <f t="shared" ref="B34:B65" si="1">$A$2/(0.5*1.225*(C34^2)*5.639215)</f>
        <v>2.1564150596877864E-2</v>
      </c>
      <c r="C34">
        <v>0.33</v>
      </c>
    </row>
    <row r="35" spans="2:3">
      <c r="B35">
        <f t="shared" si="1"/>
        <v>2.0314325259515566E-2</v>
      </c>
      <c r="C35">
        <v>0.34</v>
      </c>
    </row>
    <row r="36" spans="2:3">
      <c r="B36">
        <f t="shared" si="1"/>
        <v>1.9170089795918371E-2</v>
      </c>
      <c r="C36">
        <v>0.35</v>
      </c>
    </row>
    <row r="37" spans="2:3">
      <c r="B37">
        <f t="shared" si="1"/>
        <v>1.8119876543209876E-2</v>
      </c>
      <c r="C37">
        <v>0.36</v>
      </c>
    </row>
    <row r="38" spans="2:3">
      <c r="B38">
        <f t="shared" si="1"/>
        <v>1.7153659605551496E-2</v>
      </c>
      <c r="C38">
        <v>0.37</v>
      </c>
    </row>
    <row r="39" spans="2:3">
      <c r="B39">
        <f t="shared" si="1"/>
        <v>1.6262714681440443E-2</v>
      </c>
      <c r="C39">
        <v>0.38</v>
      </c>
    </row>
    <row r="40" spans="2:3">
      <c r="B40">
        <f t="shared" si="1"/>
        <v>1.5439421433267585E-2</v>
      </c>
      <c r="C40">
        <v>0.39</v>
      </c>
    </row>
    <row r="41" spans="2:3">
      <c r="B41">
        <f t="shared" si="1"/>
        <v>1.4677099999999995E-2</v>
      </c>
      <c r="C41">
        <v>0.4</v>
      </c>
    </row>
    <row r="42" spans="2:3">
      <c r="B42">
        <f t="shared" si="1"/>
        <v>1.3969875074360502E-2</v>
      </c>
      <c r="C42">
        <v>0.41</v>
      </c>
    </row>
    <row r="43" spans="2:3">
      <c r="B43">
        <f t="shared" si="1"/>
        <v>1.3312562358276646E-2</v>
      </c>
      <c r="C43">
        <v>0.42</v>
      </c>
    </row>
    <row r="44" spans="2:3">
      <c r="B44">
        <f t="shared" si="1"/>
        <v>1.2700573282855598E-2</v>
      </c>
      <c r="C44">
        <v>0.43</v>
      </c>
    </row>
    <row r="45" spans="2:3">
      <c r="B45">
        <f t="shared" si="1"/>
        <v>1.2129834710743801E-2</v>
      </c>
      <c r="C45">
        <v>0.44</v>
      </c>
    </row>
    <row r="46" spans="2:3">
      <c r="B46">
        <f t="shared" si="1"/>
        <v>1.1596720987654321E-2</v>
      </c>
      <c r="C46">
        <v>0.45</v>
      </c>
    </row>
    <row r="47" spans="2:3">
      <c r="B47">
        <f t="shared" si="1"/>
        <v>1.1097996219281663E-2</v>
      </c>
      <c r="C47">
        <v>0.46</v>
      </c>
    </row>
    <row r="48" spans="2:3">
      <c r="B48">
        <f t="shared" si="1"/>
        <v>1.0630765052059754E-2</v>
      </c>
      <c r="C48">
        <v>0.47</v>
      </c>
    </row>
    <row r="49" spans="2:3">
      <c r="B49">
        <f t="shared" si="1"/>
        <v>1.0192430555555557E-2</v>
      </c>
      <c r="C49">
        <v>0.48</v>
      </c>
    </row>
    <row r="50" spans="2:3">
      <c r="B50">
        <f t="shared" si="1"/>
        <v>9.780658059142024E-3</v>
      </c>
      <c r="C50">
        <v>0.49</v>
      </c>
    </row>
    <row r="51" spans="2:3">
      <c r="B51">
        <f t="shared" si="1"/>
        <v>9.3933439999999997E-3</v>
      </c>
      <c r="C5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Main_Wing</vt:lpstr>
      <vt:lpstr>Sheet2</vt:lpstr>
    </vt:vector>
  </TitlesOfParts>
  <Company>University of the West of England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Sam</cp:lastModifiedBy>
  <dcterms:created xsi:type="dcterms:W3CDTF">2016-11-11T10:44:05Z</dcterms:created>
  <dcterms:modified xsi:type="dcterms:W3CDTF">2016-11-18T11:45:40Z</dcterms:modified>
</cp:coreProperties>
</file>