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1B152043-1B26-4C60-A8C8-F8FF9EBD99B1}" xr6:coauthVersionLast="47" xr6:coauthVersionMax="47" xr10:uidLastSave="{00000000-0000-0000-0000-000000000000}"/>
  <bookViews>
    <workbookView xWindow="0" yWindow="0" windowWidth="22755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9" i="1" l="1"/>
  <c r="S238" i="1"/>
  <c r="S237" i="1"/>
  <c r="S236" i="1"/>
  <c r="S235" i="1"/>
  <c r="S234" i="1"/>
  <c r="U234" i="1" s="1"/>
  <c r="S233" i="1"/>
  <c r="S232" i="1"/>
  <c r="S231" i="1"/>
  <c r="S230" i="1"/>
  <c r="S229" i="1"/>
  <c r="S228" i="1"/>
  <c r="S227" i="1"/>
  <c r="S226" i="1"/>
  <c r="S225" i="1"/>
  <c r="S224" i="1"/>
  <c r="U224" i="1" s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U204" i="1" s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U181" i="1" s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U154" i="1" s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U122" i="1" s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U104" i="1" s="1"/>
  <c r="S103" i="1"/>
  <c r="S102" i="1"/>
  <c r="U102" i="1" s="1"/>
  <c r="S101" i="1"/>
  <c r="S100" i="1"/>
  <c r="S99" i="1"/>
  <c r="S98" i="1"/>
  <c r="S97" i="1"/>
  <c r="S96" i="1"/>
  <c r="S95" i="1"/>
  <c r="S94" i="1"/>
  <c r="U94" i="1" s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U81" i="1" s="1"/>
  <c r="S80" i="1"/>
  <c r="S79" i="1"/>
  <c r="S78" i="1"/>
  <c r="S77" i="1"/>
  <c r="S76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T222" i="1" s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T202" i="1" s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T144" i="1" s="1"/>
  <c r="P143" i="1"/>
  <c r="P142" i="1"/>
  <c r="P141" i="1"/>
  <c r="P140" i="1"/>
  <c r="P139" i="1"/>
  <c r="P138" i="1"/>
  <c r="P137" i="1"/>
  <c r="P136" i="1"/>
  <c r="P135" i="1"/>
  <c r="P134" i="1"/>
  <c r="T134" i="1" s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T104" i="1" s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U201" i="1" s="1"/>
  <c r="P87" i="1"/>
  <c r="P86" i="1"/>
  <c r="P85" i="1"/>
  <c r="P84" i="1"/>
  <c r="T84" i="1" s="1"/>
  <c r="P83" i="1"/>
  <c r="P82" i="1"/>
  <c r="T82" i="1" s="1"/>
  <c r="P81" i="1"/>
  <c r="P80" i="1"/>
  <c r="P79" i="1"/>
  <c r="P78" i="1"/>
  <c r="P77" i="1"/>
  <c r="P76" i="1"/>
  <c r="R239" i="1"/>
  <c r="U239" i="1" s="1"/>
  <c r="Q239" i="1"/>
  <c r="O239" i="1"/>
  <c r="N239" i="1"/>
  <c r="L239" i="1"/>
  <c r="K239" i="1"/>
  <c r="M239" i="1" s="1"/>
  <c r="I239" i="1"/>
  <c r="J239" i="1" s="1"/>
  <c r="H239" i="1"/>
  <c r="R238" i="1"/>
  <c r="Q238" i="1"/>
  <c r="O238" i="1"/>
  <c r="N238" i="1"/>
  <c r="L238" i="1"/>
  <c r="M238" i="1" s="1"/>
  <c r="K238" i="1"/>
  <c r="J238" i="1"/>
  <c r="I238" i="1"/>
  <c r="H238" i="1"/>
  <c r="R237" i="1"/>
  <c r="Q237" i="1"/>
  <c r="O237" i="1"/>
  <c r="N237" i="1"/>
  <c r="M237" i="1"/>
  <c r="L237" i="1"/>
  <c r="K237" i="1"/>
  <c r="J237" i="1"/>
  <c r="I237" i="1"/>
  <c r="H237" i="1"/>
  <c r="R236" i="1"/>
  <c r="Q236" i="1"/>
  <c r="O236" i="1"/>
  <c r="N236" i="1"/>
  <c r="T236" i="1" s="1"/>
  <c r="L236" i="1"/>
  <c r="K236" i="1"/>
  <c r="M236" i="1" s="1"/>
  <c r="J236" i="1"/>
  <c r="I236" i="1"/>
  <c r="H236" i="1"/>
  <c r="R235" i="1"/>
  <c r="Q235" i="1"/>
  <c r="O235" i="1"/>
  <c r="N235" i="1"/>
  <c r="M235" i="1"/>
  <c r="L235" i="1"/>
  <c r="K235" i="1"/>
  <c r="I235" i="1"/>
  <c r="H235" i="1"/>
  <c r="J235" i="1" s="1"/>
  <c r="R234" i="1"/>
  <c r="Q234" i="1"/>
  <c r="O234" i="1"/>
  <c r="N234" i="1"/>
  <c r="M234" i="1"/>
  <c r="L234" i="1"/>
  <c r="K234" i="1"/>
  <c r="I234" i="1"/>
  <c r="H234" i="1"/>
  <c r="J234" i="1" s="1"/>
  <c r="R233" i="1"/>
  <c r="Q233" i="1"/>
  <c r="O233" i="1"/>
  <c r="T233" i="1" s="1"/>
  <c r="N233" i="1"/>
  <c r="M233" i="1"/>
  <c r="L233" i="1"/>
  <c r="K233" i="1"/>
  <c r="J233" i="1"/>
  <c r="I233" i="1"/>
  <c r="H233" i="1"/>
  <c r="R232" i="1"/>
  <c r="Q232" i="1"/>
  <c r="T232" i="1"/>
  <c r="O232" i="1"/>
  <c r="N232" i="1"/>
  <c r="M232" i="1"/>
  <c r="L232" i="1"/>
  <c r="K232" i="1"/>
  <c r="I232" i="1"/>
  <c r="H232" i="1"/>
  <c r="J232" i="1" s="1"/>
  <c r="R231" i="1"/>
  <c r="Q231" i="1"/>
  <c r="O231" i="1"/>
  <c r="N231" i="1"/>
  <c r="M231" i="1"/>
  <c r="L231" i="1"/>
  <c r="K231" i="1"/>
  <c r="J231" i="1"/>
  <c r="I231" i="1"/>
  <c r="H231" i="1"/>
  <c r="R230" i="1"/>
  <c r="Q230" i="1"/>
  <c r="U230" i="1" s="1"/>
  <c r="O230" i="1"/>
  <c r="T230" i="1" s="1"/>
  <c r="N230" i="1"/>
  <c r="M230" i="1"/>
  <c r="L230" i="1"/>
  <c r="K230" i="1"/>
  <c r="J230" i="1"/>
  <c r="I230" i="1"/>
  <c r="H230" i="1"/>
  <c r="R229" i="1"/>
  <c r="Q229" i="1"/>
  <c r="O229" i="1"/>
  <c r="N229" i="1"/>
  <c r="L229" i="1"/>
  <c r="K229" i="1"/>
  <c r="M229" i="1" s="1"/>
  <c r="I229" i="1"/>
  <c r="J229" i="1" s="1"/>
  <c r="H229" i="1"/>
  <c r="R228" i="1"/>
  <c r="Q228" i="1"/>
  <c r="O228" i="1"/>
  <c r="N228" i="1"/>
  <c r="L228" i="1"/>
  <c r="M228" i="1" s="1"/>
  <c r="K228" i="1"/>
  <c r="J228" i="1"/>
  <c r="I228" i="1"/>
  <c r="H228" i="1"/>
  <c r="R227" i="1"/>
  <c r="Q227" i="1"/>
  <c r="O227" i="1"/>
  <c r="N227" i="1"/>
  <c r="M227" i="1"/>
  <c r="L227" i="1"/>
  <c r="K227" i="1"/>
  <c r="J227" i="1"/>
  <c r="I227" i="1"/>
  <c r="H227" i="1"/>
  <c r="R226" i="1"/>
  <c r="Q226" i="1"/>
  <c r="O226" i="1"/>
  <c r="N226" i="1"/>
  <c r="T226" i="1" s="1"/>
  <c r="L226" i="1"/>
  <c r="K226" i="1"/>
  <c r="M226" i="1" s="1"/>
  <c r="J226" i="1"/>
  <c r="I226" i="1"/>
  <c r="H226" i="1"/>
  <c r="R225" i="1"/>
  <c r="Q225" i="1"/>
  <c r="O225" i="1"/>
  <c r="N225" i="1"/>
  <c r="L225" i="1"/>
  <c r="M225" i="1" s="1"/>
  <c r="K225" i="1"/>
  <c r="I225" i="1"/>
  <c r="H225" i="1"/>
  <c r="J225" i="1" s="1"/>
  <c r="R224" i="1"/>
  <c r="Q224" i="1"/>
  <c r="O224" i="1"/>
  <c r="N224" i="1"/>
  <c r="M224" i="1"/>
  <c r="L224" i="1"/>
  <c r="K224" i="1"/>
  <c r="I224" i="1"/>
  <c r="H224" i="1"/>
  <c r="J224" i="1" s="1"/>
  <c r="R223" i="1"/>
  <c r="Q223" i="1"/>
  <c r="O223" i="1"/>
  <c r="N223" i="1"/>
  <c r="M223" i="1"/>
  <c r="L223" i="1"/>
  <c r="K223" i="1"/>
  <c r="J223" i="1"/>
  <c r="I223" i="1"/>
  <c r="H223" i="1"/>
  <c r="R222" i="1"/>
  <c r="Q222" i="1"/>
  <c r="O222" i="1"/>
  <c r="N222" i="1"/>
  <c r="M222" i="1"/>
  <c r="L222" i="1"/>
  <c r="K222" i="1"/>
  <c r="I222" i="1"/>
  <c r="H222" i="1"/>
  <c r="J222" i="1" s="1"/>
  <c r="R221" i="1"/>
  <c r="Q221" i="1"/>
  <c r="O221" i="1"/>
  <c r="N221" i="1"/>
  <c r="M221" i="1"/>
  <c r="L221" i="1"/>
  <c r="K221" i="1"/>
  <c r="J221" i="1"/>
  <c r="I221" i="1"/>
  <c r="H221" i="1"/>
  <c r="R220" i="1"/>
  <c r="Q220" i="1"/>
  <c r="O220" i="1"/>
  <c r="T220" i="1" s="1"/>
  <c r="N220" i="1"/>
  <c r="M220" i="1"/>
  <c r="L220" i="1"/>
  <c r="K220" i="1"/>
  <c r="J220" i="1"/>
  <c r="I220" i="1"/>
  <c r="H220" i="1"/>
  <c r="R219" i="1"/>
  <c r="U219" i="1" s="1"/>
  <c r="Q219" i="1"/>
  <c r="O219" i="1"/>
  <c r="N219" i="1"/>
  <c r="L219" i="1"/>
  <c r="K219" i="1"/>
  <c r="M219" i="1" s="1"/>
  <c r="I219" i="1"/>
  <c r="J219" i="1" s="1"/>
  <c r="H219" i="1"/>
  <c r="R218" i="1"/>
  <c r="Q218" i="1"/>
  <c r="O218" i="1"/>
  <c r="N218" i="1"/>
  <c r="L218" i="1"/>
  <c r="M218" i="1" s="1"/>
  <c r="K218" i="1"/>
  <c r="J218" i="1"/>
  <c r="I218" i="1"/>
  <c r="H218" i="1"/>
  <c r="R217" i="1"/>
  <c r="Q217" i="1"/>
  <c r="U217" i="1" s="1"/>
  <c r="O217" i="1"/>
  <c r="N217" i="1"/>
  <c r="L217" i="1"/>
  <c r="M217" i="1" s="1"/>
  <c r="K217" i="1"/>
  <c r="J217" i="1"/>
  <c r="I217" i="1"/>
  <c r="H217" i="1"/>
  <c r="R216" i="1"/>
  <c r="U216" i="1" s="1"/>
  <c r="Q216" i="1"/>
  <c r="O216" i="1"/>
  <c r="N216" i="1"/>
  <c r="T216" i="1" s="1"/>
  <c r="L216" i="1"/>
  <c r="K216" i="1"/>
  <c r="M216" i="1" s="1"/>
  <c r="J216" i="1"/>
  <c r="I216" i="1"/>
  <c r="H216" i="1"/>
  <c r="R215" i="1"/>
  <c r="Q215" i="1"/>
  <c r="O215" i="1"/>
  <c r="N215" i="1"/>
  <c r="T215" i="1" s="1"/>
  <c r="L215" i="1"/>
  <c r="M215" i="1" s="1"/>
  <c r="K215" i="1"/>
  <c r="I215" i="1"/>
  <c r="H215" i="1"/>
  <c r="J215" i="1" s="1"/>
  <c r="U214" i="1"/>
  <c r="R214" i="1"/>
  <c r="Q214" i="1"/>
  <c r="O214" i="1"/>
  <c r="N214" i="1"/>
  <c r="M214" i="1"/>
  <c r="L214" i="1"/>
  <c r="K214" i="1"/>
  <c r="I214" i="1"/>
  <c r="H214" i="1"/>
  <c r="J214" i="1" s="1"/>
  <c r="R213" i="1"/>
  <c r="Q213" i="1"/>
  <c r="O213" i="1"/>
  <c r="N213" i="1"/>
  <c r="T213" i="1" s="1"/>
  <c r="M213" i="1"/>
  <c r="L213" i="1"/>
  <c r="K213" i="1"/>
  <c r="J213" i="1"/>
  <c r="I213" i="1"/>
  <c r="H213" i="1"/>
  <c r="R212" i="1"/>
  <c r="Q212" i="1"/>
  <c r="T212" i="1"/>
  <c r="O212" i="1"/>
  <c r="N212" i="1"/>
  <c r="M212" i="1"/>
  <c r="L212" i="1"/>
  <c r="K212" i="1"/>
  <c r="I212" i="1"/>
  <c r="H212" i="1"/>
  <c r="J212" i="1" s="1"/>
  <c r="R211" i="1"/>
  <c r="Q211" i="1"/>
  <c r="O211" i="1"/>
  <c r="N211" i="1"/>
  <c r="M211" i="1"/>
  <c r="L211" i="1"/>
  <c r="K211" i="1"/>
  <c r="J211" i="1"/>
  <c r="I211" i="1"/>
  <c r="H211" i="1"/>
  <c r="R210" i="1"/>
  <c r="Q210" i="1"/>
  <c r="O210" i="1"/>
  <c r="T210" i="1" s="1"/>
  <c r="N210" i="1"/>
  <c r="M210" i="1"/>
  <c r="L210" i="1"/>
  <c r="K210" i="1"/>
  <c r="J210" i="1"/>
  <c r="I210" i="1"/>
  <c r="H210" i="1"/>
  <c r="R209" i="1"/>
  <c r="U209" i="1" s="1"/>
  <c r="Q209" i="1"/>
  <c r="O209" i="1"/>
  <c r="N209" i="1"/>
  <c r="L209" i="1"/>
  <c r="K209" i="1"/>
  <c r="M209" i="1" s="1"/>
  <c r="I209" i="1"/>
  <c r="J209" i="1" s="1"/>
  <c r="H209" i="1"/>
  <c r="R208" i="1"/>
  <c r="U208" i="1" s="1"/>
  <c r="Q208" i="1"/>
  <c r="O208" i="1"/>
  <c r="N208" i="1"/>
  <c r="L208" i="1"/>
  <c r="M208" i="1" s="1"/>
  <c r="K208" i="1"/>
  <c r="J208" i="1"/>
  <c r="I208" i="1"/>
  <c r="H208" i="1"/>
  <c r="R207" i="1"/>
  <c r="Q207" i="1"/>
  <c r="O207" i="1"/>
  <c r="N207" i="1"/>
  <c r="L207" i="1"/>
  <c r="M207" i="1" s="1"/>
  <c r="K207" i="1"/>
  <c r="J207" i="1"/>
  <c r="I207" i="1"/>
  <c r="H207" i="1"/>
  <c r="R206" i="1"/>
  <c r="Q206" i="1"/>
  <c r="O206" i="1"/>
  <c r="N206" i="1"/>
  <c r="T206" i="1" s="1"/>
  <c r="L206" i="1"/>
  <c r="K206" i="1"/>
  <c r="M206" i="1" s="1"/>
  <c r="J206" i="1"/>
  <c r="I206" i="1"/>
  <c r="H206" i="1"/>
  <c r="R205" i="1"/>
  <c r="Q205" i="1"/>
  <c r="O205" i="1"/>
  <c r="N205" i="1"/>
  <c r="M205" i="1"/>
  <c r="L205" i="1"/>
  <c r="K205" i="1"/>
  <c r="I205" i="1"/>
  <c r="H205" i="1"/>
  <c r="J205" i="1" s="1"/>
  <c r="R204" i="1"/>
  <c r="Q204" i="1"/>
  <c r="O204" i="1"/>
  <c r="N204" i="1"/>
  <c r="M204" i="1"/>
  <c r="L204" i="1"/>
  <c r="K204" i="1"/>
  <c r="I204" i="1"/>
  <c r="H204" i="1"/>
  <c r="J204" i="1" s="1"/>
  <c r="R203" i="1"/>
  <c r="Q203" i="1"/>
  <c r="O203" i="1"/>
  <c r="N203" i="1"/>
  <c r="M203" i="1"/>
  <c r="L203" i="1"/>
  <c r="K203" i="1"/>
  <c r="J203" i="1"/>
  <c r="I203" i="1"/>
  <c r="H203" i="1"/>
  <c r="R202" i="1"/>
  <c r="Q202" i="1"/>
  <c r="O202" i="1"/>
  <c r="N202" i="1"/>
  <c r="L202" i="1"/>
  <c r="M202" i="1" s="1"/>
  <c r="K202" i="1"/>
  <c r="I202" i="1"/>
  <c r="H202" i="1"/>
  <c r="J202" i="1" s="1"/>
  <c r="R201" i="1"/>
  <c r="Q201" i="1"/>
  <c r="O201" i="1"/>
  <c r="N201" i="1"/>
  <c r="M201" i="1"/>
  <c r="L201" i="1"/>
  <c r="K201" i="1"/>
  <c r="J201" i="1"/>
  <c r="I201" i="1"/>
  <c r="H201" i="1"/>
  <c r="R200" i="1"/>
  <c r="Q200" i="1"/>
  <c r="O200" i="1"/>
  <c r="N200" i="1"/>
  <c r="M200" i="1"/>
  <c r="L200" i="1"/>
  <c r="K200" i="1"/>
  <c r="J200" i="1"/>
  <c r="I200" i="1"/>
  <c r="H200" i="1"/>
  <c r="R199" i="1"/>
  <c r="Q199" i="1"/>
  <c r="O199" i="1"/>
  <c r="N199" i="1"/>
  <c r="L199" i="1"/>
  <c r="K199" i="1"/>
  <c r="M199" i="1" s="1"/>
  <c r="I199" i="1"/>
  <c r="J199" i="1" s="1"/>
  <c r="H199" i="1"/>
  <c r="R198" i="1"/>
  <c r="U198" i="1" s="1"/>
  <c r="Q198" i="1"/>
  <c r="O198" i="1"/>
  <c r="N198" i="1"/>
  <c r="L198" i="1"/>
  <c r="M198" i="1" s="1"/>
  <c r="K198" i="1"/>
  <c r="J198" i="1"/>
  <c r="I198" i="1"/>
  <c r="H198" i="1"/>
  <c r="R197" i="1"/>
  <c r="Q197" i="1"/>
  <c r="O197" i="1"/>
  <c r="N197" i="1"/>
  <c r="L197" i="1"/>
  <c r="M197" i="1" s="1"/>
  <c r="K197" i="1"/>
  <c r="J197" i="1"/>
  <c r="I197" i="1"/>
  <c r="H197" i="1"/>
  <c r="R196" i="1"/>
  <c r="U196" i="1" s="1"/>
  <c r="Q196" i="1"/>
  <c r="O196" i="1"/>
  <c r="N196" i="1"/>
  <c r="T196" i="1" s="1"/>
  <c r="L196" i="1"/>
  <c r="K196" i="1"/>
  <c r="M196" i="1" s="1"/>
  <c r="J196" i="1"/>
  <c r="I196" i="1"/>
  <c r="H196" i="1"/>
  <c r="R195" i="1"/>
  <c r="Q195" i="1"/>
  <c r="O195" i="1"/>
  <c r="N195" i="1"/>
  <c r="L195" i="1"/>
  <c r="M195" i="1" s="1"/>
  <c r="K195" i="1"/>
  <c r="I195" i="1"/>
  <c r="H195" i="1"/>
  <c r="J195" i="1" s="1"/>
  <c r="R194" i="1"/>
  <c r="Q194" i="1"/>
  <c r="O194" i="1"/>
  <c r="N194" i="1"/>
  <c r="M194" i="1"/>
  <c r="L194" i="1"/>
  <c r="K194" i="1"/>
  <c r="I194" i="1"/>
  <c r="H194" i="1"/>
  <c r="J194" i="1" s="1"/>
  <c r="R193" i="1"/>
  <c r="Q193" i="1"/>
  <c r="O193" i="1"/>
  <c r="N193" i="1"/>
  <c r="T193" i="1" s="1"/>
  <c r="M193" i="1"/>
  <c r="L193" i="1"/>
  <c r="K193" i="1"/>
  <c r="J193" i="1"/>
  <c r="I193" i="1"/>
  <c r="H193" i="1"/>
  <c r="R192" i="1"/>
  <c r="Q192" i="1"/>
  <c r="T192" i="1"/>
  <c r="O192" i="1"/>
  <c r="N192" i="1"/>
  <c r="L192" i="1"/>
  <c r="M192" i="1" s="1"/>
  <c r="K192" i="1"/>
  <c r="I192" i="1"/>
  <c r="H192" i="1"/>
  <c r="J192" i="1" s="1"/>
  <c r="U191" i="1"/>
  <c r="R191" i="1"/>
  <c r="Q191" i="1"/>
  <c r="O191" i="1"/>
  <c r="N191" i="1"/>
  <c r="M191" i="1"/>
  <c r="L191" i="1"/>
  <c r="K191" i="1"/>
  <c r="J191" i="1"/>
  <c r="I191" i="1"/>
  <c r="H191" i="1"/>
  <c r="R190" i="1"/>
  <c r="Q190" i="1"/>
  <c r="O190" i="1"/>
  <c r="T190" i="1" s="1"/>
  <c r="N190" i="1"/>
  <c r="M190" i="1"/>
  <c r="L190" i="1"/>
  <c r="K190" i="1"/>
  <c r="I190" i="1"/>
  <c r="H190" i="1"/>
  <c r="J190" i="1" s="1"/>
  <c r="R189" i="1"/>
  <c r="U189" i="1" s="1"/>
  <c r="Q189" i="1"/>
  <c r="O189" i="1"/>
  <c r="N189" i="1"/>
  <c r="L189" i="1"/>
  <c r="K189" i="1"/>
  <c r="M189" i="1" s="1"/>
  <c r="I189" i="1"/>
  <c r="J189" i="1" s="1"/>
  <c r="H189" i="1"/>
  <c r="R188" i="1"/>
  <c r="Q188" i="1"/>
  <c r="O188" i="1"/>
  <c r="N188" i="1"/>
  <c r="L188" i="1"/>
  <c r="M188" i="1" s="1"/>
  <c r="K188" i="1"/>
  <c r="J188" i="1"/>
  <c r="I188" i="1"/>
  <c r="H188" i="1"/>
  <c r="R187" i="1"/>
  <c r="Q187" i="1"/>
  <c r="U187" i="1" s="1"/>
  <c r="O187" i="1"/>
  <c r="N187" i="1"/>
  <c r="L187" i="1"/>
  <c r="M187" i="1" s="1"/>
  <c r="K187" i="1"/>
  <c r="J187" i="1"/>
  <c r="I187" i="1"/>
  <c r="H187" i="1"/>
  <c r="R186" i="1"/>
  <c r="U186" i="1" s="1"/>
  <c r="Q186" i="1"/>
  <c r="O186" i="1"/>
  <c r="N186" i="1"/>
  <c r="L186" i="1"/>
  <c r="K186" i="1"/>
  <c r="M186" i="1" s="1"/>
  <c r="J186" i="1"/>
  <c r="I186" i="1"/>
  <c r="H186" i="1"/>
  <c r="R185" i="1"/>
  <c r="Q185" i="1"/>
  <c r="O185" i="1"/>
  <c r="N185" i="1"/>
  <c r="T185" i="1" s="1"/>
  <c r="L185" i="1"/>
  <c r="M185" i="1" s="1"/>
  <c r="K185" i="1"/>
  <c r="I185" i="1"/>
  <c r="H185" i="1"/>
  <c r="J185" i="1" s="1"/>
  <c r="R184" i="1"/>
  <c r="Q184" i="1"/>
  <c r="O184" i="1"/>
  <c r="N184" i="1"/>
  <c r="L184" i="1"/>
  <c r="M184" i="1" s="1"/>
  <c r="K184" i="1"/>
  <c r="I184" i="1"/>
  <c r="H184" i="1"/>
  <c r="J184" i="1" s="1"/>
  <c r="R183" i="1"/>
  <c r="Q183" i="1"/>
  <c r="O183" i="1"/>
  <c r="N183" i="1"/>
  <c r="M183" i="1"/>
  <c r="L183" i="1"/>
  <c r="K183" i="1"/>
  <c r="J183" i="1"/>
  <c r="I183" i="1"/>
  <c r="H183" i="1"/>
  <c r="R182" i="1"/>
  <c r="Q182" i="1"/>
  <c r="O182" i="1"/>
  <c r="N182" i="1"/>
  <c r="L182" i="1"/>
  <c r="M182" i="1" s="1"/>
  <c r="K182" i="1"/>
  <c r="I182" i="1"/>
  <c r="H182" i="1"/>
  <c r="J182" i="1" s="1"/>
  <c r="R181" i="1"/>
  <c r="Q181" i="1"/>
  <c r="O181" i="1"/>
  <c r="N181" i="1"/>
  <c r="T181" i="1" s="1"/>
  <c r="M181" i="1"/>
  <c r="L181" i="1"/>
  <c r="K181" i="1"/>
  <c r="J181" i="1"/>
  <c r="I181" i="1"/>
  <c r="H181" i="1"/>
  <c r="R180" i="1"/>
  <c r="Q180" i="1"/>
  <c r="O180" i="1"/>
  <c r="N180" i="1"/>
  <c r="M180" i="1"/>
  <c r="L180" i="1"/>
  <c r="K180" i="1"/>
  <c r="I180" i="1"/>
  <c r="H180" i="1"/>
  <c r="J180" i="1" s="1"/>
  <c r="R179" i="1"/>
  <c r="U179" i="1" s="1"/>
  <c r="Q179" i="1"/>
  <c r="O179" i="1"/>
  <c r="N179" i="1"/>
  <c r="L179" i="1"/>
  <c r="K179" i="1"/>
  <c r="M179" i="1" s="1"/>
  <c r="I179" i="1"/>
  <c r="J179" i="1" s="1"/>
  <c r="H179" i="1"/>
  <c r="R178" i="1"/>
  <c r="U178" i="1" s="1"/>
  <c r="Q178" i="1"/>
  <c r="O178" i="1"/>
  <c r="N178" i="1"/>
  <c r="L178" i="1"/>
  <c r="M178" i="1" s="1"/>
  <c r="K178" i="1"/>
  <c r="J178" i="1"/>
  <c r="I178" i="1"/>
  <c r="H178" i="1"/>
  <c r="R177" i="1"/>
  <c r="Q177" i="1"/>
  <c r="U177" i="1" s="1"/>
  <c r="T177" i="1"/>
  <c r="O177" i="1"/>
  <c r="N177" i="1"/>
  <c r="L177" i="1"/>
  <c r="M177" i="1" s="1"/>
  <c r="K177" i="1"/>
  <c r="J177" i="1"/>
  <c r="I177" i="1"/>
  <c r="H177" i="1"/>
  <c r="R176" i="1"/>
  <c r="U176" i="1" s="1"/>
  <c r="Q176" i="1"/>
  <c r="O176" i="1"/>
  <c r="N176" i="1"/>
  <c r="L176" i="1"/>
  <c r="K176" i="1"/>
  <c r="M176" i="1" s="1"/>
  <c r="J176" i="1"/>
  <c r="I176" i="1"/>
  <c r="H176" i="1"/>
  <c r="R175" i="1"/>
  <c r="Q175" i="1"/>
  <c r="O175" i="1"/>
  <c r="N175" i="1"/>
  <c r="L175" i="1"/>
  <c r="M175" i="1" s="1"/>
  <c r="K175" i="1"/>
  <c r="I175" i="1"/>
  <c r="H175" i="1"/>
  <c r="J175" i="1" s="1"/>
  <c r="U174" i="1"/>
  <c r="R174" i="1"/>
  <c r="Q174" i="1"/>
  <c r="O174" i="1"/>
  <c r="N174" i="1"/>
  <c r="L174" i="1"/>
  <c r="M174" i="1" s="1"/>
  <c r="K174" i="1"/>
  <c r="I174" i="1"/>
  <c r="H174" i="1"/>
  <c r="J174" i="1" s="1"/>
  <c r="R173" i="1"/>
  <c r="Q173" i="1"/>
  <c r="O173" i="1"/>
  <c r="N173" i="1"/>
  <c r="M173" i="1"/>
  <c r="L173" i="1"/>
  <c r="K173" i="1"/>
  <c r="J173" i="1"/>
  <c r="I173" i="1"/>
  <c r="H173" i="1"/>
  <c r="R172" i="1"/>
  <c r="Q172" i="1"/>
  <c r="O172" i="1"/>
  <c r="N172" i="1"/>
  <c r="L172" i="1"/>
  <c r="K172" i="1"/>
  <c r="M172" i="1" s="1"/>
  <c r="I172" i="1"/>
  <c r="H172" i="1"/>
  <c r="J172" i="1" s="1"/>
  <c r="R171" i="1"/>
  <c r="Q171" i="1"/>
  <c r="O171" i="1"/>
  <c r="N171" i="1"/>
  <c r="T171" i="1" s="1"/>
  <c r="M171" i="1"/>
  <c r="L171" i="1"/>
  <c r="K171" i="1"/>
  <c r="J171" i="1"/>
  <c r="I171" i="1"/>
  <c r="H171" i="1"/>
  <c r="R170" i="1"/>
  <c r="Q170" i="1"/>
  <c r="O170" i="1"/>
  <c r="T170" i="1" s="1"/>
  <c r="N170" i="1"/>
  <c r="L170" i="1"/>
  <c r="M170" i="1" s="1"/>
  <c r="K170" i="1"/>
  <c r="I170" i="1"/>
  <c r="H170" i="1"/>
  <c r="J170" i="1" s="1"/>
  <c r="R169" i="1"/>
  <c r="Q169" i="1"/>
  <c r="O169" i="1"/>
  <c r="N169" i="1"/>
  <c r="L169" i="1"/>
  <c r="K169" i="1"/>
  <c r="M169" i="1" s="1"/>
  <c r="I169" i="1"/>
  <c r="J169" i="1" s="1"/>
  <c r="H169" i="1"/>
  <c r="R168" i="1"/>
  <c r="U168" i="1" s="1"/>
  <c r="Q168" i="1"/>
  <c r="O168" i="1"/>
  <c r="N168" i="1"/>
  <c r="L168" i="1"/>
  <c r="M168" i="1" s="1"/>
  <c r="K168" i="1"/>
  <c r="I168" i="1"/>
  <c r="H168" i="1"/>
  <c r="J168" i="1" s="1"/>
  <c r="R167" i="1"/>
  <c r="Q167" i="1"/>
  <c r="T167" i="1"/>
  <c r="O167" i="1"/>
  <c r="N167" i="1"/>
  <c r="L167" i="1"/>
  <c r="M167" i="1" s="1"/>
  <c r="K167" i="1"/>
  <c r="J167" i="1"/>
  <c r="I167" i="1"/>
  <c r="H167" i="1"/>
  <c r="R166" i="1"/>
  <c r="Q166" i="1"/>
  <c r="O166" i="1"/>
  <c r="N166" i="1"/>
  <c r="T166" i="1" s="1"/>
  <c r="L166" i="1"/>
  <c r="K166" i="1"/>
  <c r="M166" i="1" s="1"/>
  <c r="J166" i="1"/>
  <c r="I166" i="1"/>
  <c r="H166" i="1"/>
  <c r="R165" i="1"/>
  <c r="Q165" i="1"/>
  <c r="U165" i="1" s="1"/>
  <c r="O165" i="1"/>
  <c r="N165" i="1"/>
  <c r="L165" i="1"/>
  <c r="M165" i="1" s="1"/>
  <c r="K165" i="1"/>
  <c r="I165" i="1"/>
  <c r="H165" i="1"/>
  <c r="J165" i="1" s="1"/>
  <c r="R164" i="1"/>
  <c r="Q164" i="1"/>
  <c r="O164" i="1"/>
  <c r="N164" i="1"/>
  <c r="L164" i="1"/>
  <c r="K164" i="1"/>
  <c r="M164" i="1" s="1"/>
  <c r="I164" i="1"/>
  <c r="H164" i="1"/>
  <c r="J164" i="1" s="1"/>
  <c r="R163" i="1"/>
  <c r="Q163" i="1"/>
  <c r="O163" i="1"/>
  <c r="N163" i="1"/>
  <c r="M163" i="1"/>
  <c r="L163" i="1"/>
  <c r="K163" i="1"/>
  <c r="J163" i="1"/>
  <c r="I163" i="1"/>
  <c r="H163" i="1"/>
  <c r="R162" i="1"/>
  <c r="Q162" i="1"/>
  <c r="O162" i="1"/>
  <c r="N162" i="1"/>
  <c r="L162" i="1"/>
  <c r="K162" i="1"/>
  <c r="M162" i="1" s="1"/>
  <c r="I162" i="1"/>
  <c r="H162" i="1"/>
  <c r="J162" i="1" s="1"/>
  <c r="R161" i="1"/>
  <c r="U161" i="1" s="1"/>
  <c r="Q161" i="1"/>
  <c r="O161" i="1"/>
  <c r="N161" i="1"/>
  <c r="T161" i="1" s="1"/>
  <c r="M161" i="1"/>
  <c r="L161" i="1"/>
  <c r="K161" i="1"/>
  <c r="J161" i="1"/>
  <c r="I161" i="1"/>
  <c r="H161" i="1"/>
  <c r="R160" i="1"/>
  <c r="Q160" i="1"/>
  <c r="O160" i="1"/>
  <c r="N160" i="1"/>
  <c r="L160" i="1"/>
  <c r="M160" i="1" s="1"/>
  <c r="K160" i="1"/>
  <c r="I160" i="1"/>
  <c r="H160" i="1"/>
  <c r="J160" i="1" s="1"/>
  <c r="R159" i="1"/>
  <c r="U159" i="1" s="1"/>
  <c r="Q159" i="1"/>
  <c r="O159" i="1"/>
  <c r="N159" i="1"/>
  <c r="T159" i="1" s="1"/>
  <c r="L159" i="1"/>
  <c r="K159" i="1"/>
  <c r="M159" i="1" s="1"/>
  <c r="I159" i="1"/>
  <c r="J159" i="1" s="1"/>
  <c r="H159" i="1"/>
  <c r="R158" i="1"/>
  <c r="U158" i="1" s="1"/>
  <c r="Q158" i="1"/>
  <c r="O158" i="1"/>
  <c r="N158" i="1"/>
  <c r="L158" i="1"/>
  <c r="M158" i="1" s="1"/>
  <c r="K158" i="1"/>
  <c r="I158" i="1"/>
  <c r="H158" i="1"/>
  <c r="J158" i="1" s="1"/>
  <c r="R157" i="1"/>
  <c r="Q157" i="1"/>
  <c r="T157" i="1"/>
  <c r="O157" i="1"/>
  <c r="N157" i="1"/>
  <c r="L157" i="1"/>
  <c r="M157" i="1" s="1"/>
  <c r="K157" i="1"/>
  <c r="J157" i="1"/>
  <c r="I157" i="1"/>
  <c r="H157" i="1"/>
  <c r="R156" i="1"/>
  <c r="U156" i="1" s="1"/>
  <c r="Q156" i="1"/>
  <c r="O156" i="1"/>
  <c r="N156" i="1"/>
  <c r="T156" i="1" s="1"/>
  <c r="L156" i="1"/>
  <c r="K156" i="1"/>
  <c r="M156" i="1" s="1"/>
  <c r="J156" i="1"/>
  <c r="I156" i="1"/>
  <c r="H156" i="1"/>
  <c r="R155" i="1"/>
  <c r="Q155" i="1"/>
  <c r="U155" i="1" s="1"/>
  <c r="O155" i="1"/>
  <c r="N155" i="1"/>
  <c r="L155" i="1"/>
  <c r="M155" i="1" s="1"/>
  <c r="K155" i="1"/>
  <c r="I155" i="1"/>
  <c r="H155" i="1"/>
  <c r="J155" i="1" s="1"/>
  <c r="R154" i="1"/>
  <c r="Q154" i="1"/>
  <c r="O154" i="1"/>
  <c r="N154" i="1"/>
  <c r="L154" i="1"/>
  <c r="K154" i="1"/>
  <c r="M154" i="1" s="1"/>
  <c r="I154" i="1"/>
  <c r="H154" i="1"/>
  <c r="J154" i="1" s="1"/>
  <c r="R153" i="1"/>
  <c r="Q153" i="1"/>
  <c r="O153" i="1"/>
  <c r="N153" i="1"/>
  <c r="T153" i="1" s="1"/>
  <c r="M153" i="1"/>
  <c r="L153" i="1"/>
  <c r="K153" i="1"/>
  <c r="J153" i="1"/>
  <c r="I153" i="1"/>
  <c r="H153" i="1"/>
  <c r="U152" i="1"/>
  <c r="R152" i="1"/>
  <c r="Q152" i="1"/>
  <c r="O152" i="1"/>
  <c r="N152" i="1"/>
  <c r="L152" i="1"/>
  <c r="K152" i="1"/>
  <c r="M152" i="1" s="1"/>
  <c r="I152" i="1"/>
  <c r="H152" i="1"/>
  <c r="J152" i="1" s="1"/>
  <c r="R151" i="1"/>
  <c r="Q151" i="1"/>
  <c r="O151" i="1"/>
  <c r="N151" i="1"/>
  <c r="M151" i="1"/>
  <c r="L151" i="1"/>
  <c r="K151" i="1"/>
  <c r="J151" i="1"/>
  <c r="I151" i="1"/>
  <c r="H151" i="1"/>
  <c r="R150" i="1"/>
  <c r="Q150" i="1"/>
  <c r="U150" i="1" s="1"/>
  <c r="O150" i="1"/>
  <c r="T150" i="1" s="1"/>
  <c r="N150" i="1"/>
  <c r="L150" i="1"/>
  <c r="M150" i="1" s="1"/>
  <c r="K150" i="1"/>
  <c r="I150" i="1"/>
  <c r="H150" i="1"/>
  <c r="J150" i="1" s="1"/>
  <c r="R149" i="1"/>
  <c r="U149" i="1" s="1"/>
  <c r="Q149" i="1"/>
  <c r="O149" i="1"/>
  <c r="N149" i="1"/>
  <c r="L149" i="1"/>
  <c r="K149" i="1"/>
  <c r="M149" i="1" s="1"/>
  <c r="I149" i="1"/>
  <c r="J149" i="1" s="1"/>
  <c r="H149" i="1"/>
  <c r="R148" i="1"/>
  <c r="Q148" i="1"/>
  <c r="O148" i="1"/>
  <c r="N148" i="1"/>
  <c r="L148" i="1"/>
  <c r="M148" i="1" s="1"/>
  <c r="K148" i="1"/>
  <c r="I148" i="1"/>
  <c r="H148" i="1"/>
  <c r="J148" i="1" s="1"/>
  <c r="R147" i="1"/>
  <c r="Q147" i="1"/>
  <c r="T147" i="1"/>
  <c r="O147" i="1"/>
  <c r="N147" i="1"/>
  <c r="L147" i="1"/>
  <c r="M147" i="1" s="1"/>
  <c r="K147" i="1"/>
  <c r="J147" i="1"/>
  <c r="I147" i="1"/>
  <c r="H147" i="1"/>
  <c r="R146" i="1"/>
  <c r="U146" i="1" s="1"/>
  <c r="Q146" i="1"/>
  <c r="O146" i="1"/>
  <c r="N146" i="1"/>
  <c r="L146" i="1"/>
  <c r="K146" i="1"/>
  <c r="M146" i="1" s="1"/>
  <c r="J146" i="1"/>
  <c r="I146" i="1"/>
  <c r="H146" i="1"/>
  <c r="R145" i="1"/>
  <c r="Q145" i="1"/>
  <c r="O145" i="1"/>
  <c r="N145" i="1"/>
  <c r="T145" i="1" s="1"/>
  <c r="L145" i="1"/>
  <c r="M145" i="1" s="1"/>
  <c r="K145" i="1"/>
  <c r="I145" i="1"/>
  <c r="H145" i="1"/>
  <c r="J145" i="1" s="1"/>
  <c r="R144" i="1"/>
  <c r="Q144" i="1"/>
  <c r="O144" i="1"/>
  <c r="N144" i="1"/>
  <c r="L144" i="1"/>
  <c r="K144" i="1"/>
  <c r="M144" i="1" s="1"/>
  <c r="I144" i="1"/>
  <c r="H144" i="1"/>
  <c r="J144" i="1" s="1"/>
  <c r="R143" i="1"/>
  <c r="Q143" i="1"/>
  <c r="O143" i="1"/>
  <c r="N143" i="1"/>
  <c r="M143" i="1"/>
  <c r="L143" i="1"/>
  <c r="K143" i="1"/>
  <c r="J143" i="1"/>
  <c r="I143" i="1"/>
  <c r="H143" i="1"/>
  <c r="R142" i="1"/>
  <c r="Q142" i="1"/>
  <c r="O142" i="1"/>
  <c r="N142" i="1"/>
  <c r="L142" i="1"/>
  <c r="K142" i="1"/>
  <c r="M142" i="1" s="1"/>
  <c r="I142" i="1"/>
  <c r="H142" i="1"/>
  <c r="J142" i="1" s="1"/>
  <c r="R141" i="1"/>
  <c r="U141" i="1" s="1"/>
  <c r="Q141" i="1"/>
  <c r="O141" i="1"/>
  <c r="N141" i="1"/>
  <c r="M141" i="1"/>
  <c r="L141" i="1"/>
  <c r="K141" i="1"/>
  <c r="J141" i="1"/>
  <c r="I141" i="1"/>
  <c r="H141" i="1"/>
  <c r="R140" i="1"/>
  <c r="Q140" i="1"/>
  <c r="O140" i="1"/>
  <c r="N140" i="1"/>
  <c r="L140" i="1"/>
  <c r="M140" i="1" s="1"/>
  <c r="K140" i="1"/>
  <c r="I140" i="1"/>
  <c r="H140" i="1"/>
  <c r="J140" i="1" s="1"/>
  <c r="R139" i="1"/>
  <c r="U139" i="1" s="1"/>
  <c r="Q139" i="1"/>
  <c r="O139" i="1"/>
  <c r="N139" i="1"/>
  <c r="T139" i="1" s="1"/>
  <c r="L139" i="1"/>
  <c r="K139" i="1"/>
  <c r="M139" i="1" s="1"/>
  <c r="I139" i="1"/>
  <c r="J139" i="1" s="1"/>
  <c r="H139" i="1"/>
  <c r="R138" i="1"/>
  <c r="U138" i="1" s="1"/>
  <c r="Q138" i="1"/>
  <c r="O138" i="1"/>
  <c r="N138" i="1"/>
  <c r="L138" i="1"/>
  <c r="M138" i="1" s="1"/>
  <c r="K138" i="1"/>
  <c r="I138" i="1"/>
  <c r="H138" i="1"/>
  <c r="J138" i="1" s="1"/>
  <c r="R137" i="1"/>
  <c r="Q137" i="1"/>
  <c r="U137" i="1" s="1"/>
  <c r="O137" i="1"/>
  <c r="N137" i="1"/>
  <c r="L137" i="1"/>
  <c r="M137" i="1" s="1"/>
  <c r="K137" i="1"/>
  <c r="J137" i="1"/>
  <c r="I137" i="1"/>
  <c r="H137" i="1"/>
  <c r="R136" i="1"/>
  <c r="U136" i="1" s="1"/>
  <c r="Q136" i="1"/>
  <c r="O136" i="1"/>
  <c r="N136" i="1"/>
  <c r="T136" i="1" s="1"/>
  <c r="L136" i="1"/>
  <c r="K136" i="1"/>
  <c r="M136" i="1" s="1"/>
  <c r="J136" i="1"/>
  <c r="I136" i="1"/>
  <c r="H136" i="1"/>
  <c r="R135" i="1"/>
  <c r="Q135" i="1"/>
  <c r="U135" i="1" s="1"/>
  <c r="O135" i="1"/>
  <c r="N135" i="1"/>
  <c r="L135" i="1"/>
  <c r="M135" i="1" s="1"/>
  <c r="K135" i="1"/>
  <c r="I135" i="1"/>
  <c r="H135" i="1"/>
  <c r="J135" i="1" s="1"/>
  <c r="U134" i="1"/>
  <c r="R134" i="1"/>
  <c r="Q134" i="1"/>
  <c r="O134" i="1"/>
  <c r="N134" i="1"/>
  <c r="L134" i="1"/>
  <c r="K134" i="1"/>
  <c r="M134" i="1" s="1"/>
  <c r="I134" i="1"/>
  <c r="H134" i="1"/>
  <c r="J134" i="1" s="1"/>
  <c r="R133" i="1"/>
  <c r="Q133" i="1"/>
  <c r="O133" i="1"/>
  <c r="N133" i="1"/>
  <c r="T133" i="1" s="1"/>
  <c r="M133" i="1"/>
  <c r="L133" i="1"/>
  <c r="K133" i="1"/>
  <c r="J133" i="1"/>
  <c r="I133" i="1"/>
  <c r="H133" i="1"/>
  <c r="U132" i="1"/>
  <c r="R132" i="1"/>
  <c r="Q132" i="1"/>
  <c r="O132" i="1"/>
  <c r="N132" i="1"/>
  <c r="L132" i="1"/>
  <c r="K132" i="1"/>
  <c r="M132" i="1" s="1"/>
  <c r="I132" i="1"/>
  <c r="H132" i="1"/>
  <c r="J132" i="1" s="1"/>
  <c r="R131" i="1"/>
  <c r="Q131" i="1"/>
  <c r="O131" i="1"/>
  <c r="N131" i="1"/>
  <c r="T131" i="1" s="1"/>
  <c r="M131" i="1"/>
  <c r="L131" i="1"/>
  <c r="K131" i="1"/>
  <c r="J131" i="1"/>
  <c r="I131" i="1"/>
  <c r="H131" i="1"/>
  <c r="R130" i="1"/>
  <c r="Q130" i="1"/>
  <c r="U130" i="1" s="1"/>
  <c r="O130" i="1"/>
  <c r="T130" i="1" s="1"/>
  <c r="N130" i="1"/>
  <c r="M130" i="1"/>
  <c r="L130" i="1"/>
  <c r="K130" i="1"/>
  <c r="I130" i="1"/>
  <c r="H130" i="1"/>
  <c r="J130" i="1" s="1"/>
  <c r="R129" i="1"/>
  <c r="Q129" i="1"/>
  <c r="O129" i="1"/>
  <c r="N129" i="1"/>
  <c r="T129" i="1" s="1"/>
  <c r="L129" i="1"/>
  <c r="K129" i="1"/>
  <c r="M129" i="1" s="1"/>
  <c r="I129" i="1"/>
  <c r="J129" i="1" s="1"/>
  <c r="H129" i="1"/>
  <c r="R128" i="1"/>
  <c r="U128" i="1" s="1"/>
  <c r="Q128" i="1"/>
  <c r="O128" i="1"/>
  <c r="N128" i="1"/>
  <c r="L128" i="1"/>
  <c r="M128" i="1" s="1"/>
  <c r="K128" i="1"/>
  <c r="I128" i="1"/>
  <c r="H128" i="1"/>
  <c r="J128" i="1" s="1"/>
  <c r="R127" i="1"/>
  <c r="Q127" i="1"/>
  <c r="U127" i="1" s="1"/>
  <c r="T127" i="1"/>
  <c r="O127" i="1"/>
  <c r="N127" i="1"/>
  <c r="L127" i="1"/>
  <c r="M127" i="1" s="1"/>
  <c r="K127" i="1"/>
  <c r="J127" i="1"/>
  <c r="I127" i="1"/>
  <c r="H127" i="1"/>
  <c r="R126" i="1"/>
  <c r="Q126" i="1"/>
  <c r="O126" i="1"/>
  <c r="N126" i="1"/>
  <c r="T126" i="1" s="1"/>
  <c r="L126" i="1"/>
  <c r="K126" i="1"/>
  <c r="M126" i="1" s="1"/>
  <c r="J126" i="1"/>
  <c r="I126" i="1"/>
  <c r="H126" i="1"/>
  <c r="R125" i="1"/>
  <c r="Q125" i="1"/>
  <c r="U125" i="1" s="1"/>
  <c r="O125" i="1"/>
  <c r="N125" i="1"/>
  <c r="T125" i="1" s="1"/>
  <c r="L125" i="1"/>
  <c r="M125" i="1" s="1"/>
  <c r="K125" i="1"/>
  <c r="I125" i="1"/>
  <c r="H125" i="1"/>
  <c r="J125" i="1" s="1"/>
  <c r="T124" i="1"/>
  <c r="U124" i="1"/>
  <c r="R124" i="1"/>
  <c r="Q124" i="1"/>
  <c r="O124" i="1"/>
  <c r="N124" i="1"/>
  <c r="L124" i="1"/>
  <c r="K124" i="1"/>
  <c r="M124" i="1" s="1"/>
  <c r="I124" i="1"/>
  <c r="H124" i="1"/>
  <c r="J124" i="1" s="1"/>
  <c r="R123" i="1"/>
  <c r="Q123" i="1"/>
  <c r="U123" i="1" s="1"/>
  <c r="O123" i="1"/>
  <c r="N123" i="1"/>
  <c r="T123" i="1" s="1"/>
  <c r="M123" i="1"/>
  <c r="L123" i="1"/>
  <c r="K123" i="1"/>
  <c r="J123" i="1"/>
  <c r="I123" i="1"/>
  <c r="H123" i="1"/>
  <c r="R122" i="1"/>
  <c r="Q122" i="1"/>
  <c r="O122" i="1"/>
  <c r="N122" i="1"/>
  <c r="L122" i="1"/>
  <c r="K122" i="1"/>
  <c r="M122" i="1" s="1"/>
  <c r="I122" i="1"/>
  <c r="H122" i="1"/>
  <c r="J122" i="1" s="1"/>
  <c r="U121" i="1"/>
  <c r="R121" i="1"/>
  <c r="Q121" i="1"/>
  <c r="O121" i="1"/>
  <c r="N121" i="1"/>
  <c r="T121" i="1" s="1"/>
  <c r="M121" i="1"/>
  <c r="L121" i="1"/>
  <c r="K121" i="1"/>
  <c r="J121" i="1"/>
  <c r="I121" i="1"/>
  <c r="H121" i="1"/>
  <c r="R120" i="1"/>
  <c r="Q120" i="1"/>
  <c r="O120" i="1"/>
  <c r="N120" i="1"/>
  <c r="M120" i="1"/>
  <c r="L120" i="1"/>
  <c r="K120" i="1"/>
  <c r="I120" i="1"/>
  <c r="H120" i="1"/>
  <c r="J120" i="1" s="1"/>
  <c r="R119" i="1"/>
  <c r="U119" i="1" s="1"/>
  <c r="Q119" i="1"/>
  <c r="O119" i="1"/>
  <c r="N119" i="1"/>
  <c r="T119" i="1" s="1"/>
  <c r="L119" i="1"/>
  <c r="K119" i="1"/>
  <c r="M119" i="1" s="1"/>
  <c r="I119" i="1"/>
  <c r="J119" i="1" s="1"/>
  <c r="H119" i="1"/>
  <c r="R118" i="1"/>
  <c r="Q118" i="1"/>
  <c r="O118" i="1"/>
  <c r="N118" i="1"/>
  <c r="L118" i="1"/>
  <c r="M118" i="1" s="1"/>
  <c r="K118" i="1"/>
  <c r="I118" i="1"/>
  <c r="H118" i="1"/>
  <c r="J118" i="1" s="1"/>
  <c r="R117" i="1"/>
  <c r="Q117" i="1"/>
  <c r="U117" i="1" s="1"/>
  <c r="T117" i="1"/>
  <c r="O117" i="1"/>
  <c r="N117" i="1"/>
  <c r="L117" i="1"/>
  <c r="M117" i="1" s="1"/>
  <c r="K117" i="1"/>
  <c r="J117" i="1"/>
  <c r="I117" i="1"/>
  <c r="H117" i="1"/>
  <c r="R116" i="1"/>
  <c r="Q116" i="1"/>
  <c r="O116" i="1"/>
  <c r="N116" i="1"/>
  <c r="L116" i="1"/>
  <c r="K116" i="1"/>
  <c r="M116" i="1" s="1"/>
  <c r="J116" i="1"/>
  <c r="I116" i="1"/>
  <c r="H116" i="1"/>
  <c r="R115" i="1"/>
  <c r="Q115" i="1"/>
  <c r="U115" i="1" s="1"/>
  <c r="O115" i="1"/>
  <c r="N115" i="1"/>
  <c r="L115" i="1"/>
  <c r="K115" i="1"/>
  <c r="M115" i="1" s="1"/>
  <c r="I115" i="1"/>
  <c r="H115" i="1"/>
  <c r="J115" i="1" s="1"/>
  <c r="T114" i="1"/>
  <c r="U114" i="1"/>
  <c r="R114" i="1"/>
  <c r="Q114" i="1"/>
  <c r="O114" i="1"/>
  <c r="N114" i="1"/>
  <c r="L114" i="1"/>
  <c r="K114" i="1"/>
  <c r="M114" i="1" s="1"/>
  <c r="I114" i="1"/>
  <c r="H114" i="1"/>
  <c r="J114" i="1" s="1"/>
  <c r="R113" i="1"/>
  <c r="Q113" i="1"/>
  <c r="O113" i="1"/>
  <c r="N113" i="1"/>
  <c r="T113" i="1" s="1"/>
  <c r="M113" i="1"/>
  <c r="L113" i="1"/>
  <c r="K113" i="1"/>
  <c r="J113" i="1"/>
  <c r="I113" i="1"/>
  <c r="H113" i="1"/>
  <c r="U112" i="1"/>
  <c r="R112" i="1"/>
  <c r="Q112" i="1"/>
  <c r="O112" i="1"/>
  <c r="N112" i="1"/>
  <c r="L112" i="1"/>
  <c r="K112" i="1"/>
  <c r="M112" i="1" s="1"/>
  <c r="I112" i="1"/>
  <c r="H112" i="1"/>
  <c r="J112" i="1" s="1"/>
  <c r="R111" i="1"/>
  <c r="Q111" i="1"/>
  <c r="O111" i="1"/>
  <c r="N111" i="1"/>
  <c r="T111" i="1" s="1"/>
  <c r="M111" i="1"/>
  <c r="L111" i="1"/>
  <c r="K111" i="1"/>
  <c r="J111" i="1"/>
  <c r="I111" i="1"/>
  <c r="H111" i="1"/>
  <c r="R110" i="1"/>
  <c r="Q110" i="1"/>
  <c r="U110" i="1" s="1"/>
  <c r="O110" i="1"/>
  <c r="N110" i="1"/>
  <c r="M110" i="1"/>
  <c r="L110" i="1"/>
  <c r="K110" i="1"/>
  <c r="I110" i="1"/>
  <c r="H110" i="1"/>
  <c r="J110" i="1" s="1"/>
  <c r="R109" i="1"/>
  <c r="U109" i="1" s="1"/>
  <c r="Q109" i="1"/>
  <c r="O109" i="1"/>
  <c r="N109" i="1"/>
  <c r="T109" i="1" s="1"/>
  <c r="L109" i="1"/>
  <c r="K109" i="1"/>
  <c r="M109" i="1" s="1"/>
  <c r="I109" i="1"/>
  <c r="J109" i="1" s="1"/>
  <c r="H109" i="1"/>
  <c r="R108" i="1"/>
  <c r="U108" i="1" s="1"/>
  <c r="Q108" i="1"/>
  <c r="O108" i="1"/>
  <c r="N108" i="1"/>
  <c r="L108" i="1"/>
  <c r="M108" i="1" s="1"/>
  <c r="K108" i="1"/>
  <c r="I108" i="1"/>
  <c r="H108" i="1"/>
  <c r="J108" i="1" s="1"/>
  <c r="R107" i="1"/>
  <c r="Q107" i="1"/>
  <c r="T107" i="1"/>
  <c r="O107" i="1"/>
  <c r="N107" i="1"/>
  <c r="L107" i="1"/>
  <c r="M107" i="1" s="1"/>
  <c r="K107" i="1"/>
  <c r="J107" i="1"/>
  <c r="I107" i="1"/>
  <c r="H107" i="1"/>
  <c r="R106" i="1"/>
  <c r="Q106" i="1"/>
  <c r="U106" i="1" s="1"/>
  <c r="O106" i="1"/>
  <c r="N106" i="1"/>
  <c r="T106" i="1" s="1"/>
  <c r="L106" i="1"/>
  <c r="K106" i="1"/>
  <c r="M106" i="1" s="1"/>
  <c r="J106" i="1"/>
  <c r="I106" i="1"/>
  <c r="H106" i="1"/>
  <c r="R105" i="1"/>
  <c r="Q105" i="1"/>
  <c r="O105" i="1"/>
  <c r="N105" i="1"/>
  <c r="T105" i="1" s="1"/>
  <c r="L105" i="1"/>
  <c r="K105" i="1"/>
  <c r="M105" i="1" s="1"/>
  <c r="I105" i="1"/>
  <c r="H105" i="1"/>
  <c r="J105" i="1" s="1"/>
  <c r="R104" i="1"/>
  <c r="Q104" i="1"/>
  <c r="O104" i="1"/>
  <c r="N104" i="1"/>
  <c r="L104" i="1"/>
  <c r="K104" i="1"/>
  <c r="M104" i="1" s="1"/>
  <c r="I104" i="1"/>
  <c r="H104" i="1"/>
  <c r="J104" i="1" s="1"/>
  <c r="R103" i="1"/>
  <c r="Q103" i="1"/>
  <c r="O103" i="1"/>
  <c r="N103" i="1"/>
  <c r="M103" i="1"/>
  <c r="L103" i="1"/>
  <c r="K103" i="1"/>
  <c r="J103" i="1"/>
  <c r="I103" i="1"/>
  <c r="H103" i="1"/>
  <c r="R102" i="1"/>
  <c r="Q102" i="1"/>
  <c r="O102" i="1"/>
  <c r="N102" i="1"/>
  <c r="L102" i="1"/>
  <c r="K102" i="1"/>
  <c r="M102" i="1" s="1"/>
  <c r="I102" i="1"/>
  <c r="H102" i="1"/>
  <c r="J102" i="1" s="1"/>
  <c r="U101" i="1"/>
  <c r="R101" i="1"/>
  <c r="Q101" i="1"/>
  <c r="O101" i="1"/>
  <c r="N101" i="1"/>
  <c r="T101" i="1" s="1"/>
  <c r="M101" i="1"/>
  <c r="L101" i="1"/>
  <c r="K101" i="1"/>
  <c r="J101" i="1"/>
  <c r="I101" i="1"/>
  <c r="H101" i="1"/>
  <c r="R100" i="1"/>
  <c r="Q100" i="1"/>
  <c r="O100" i="1"/>
  <c r="N100" i="1"/>
  <c r="M100" i="1"/>
  <c r="L100" i="1"/>
  <c r="K100" i="1"/>
  <c r="I100" i="1"/>
  <c r="H100" i="1"/>
  <c r="J100" i="1" s="1"/>
  <c r="R99" i="1"/>
  <c r="Q99" i="1"/>
  <c r="O99" i="1"/>
  <c r="N99" i="1"/>
  <c r="L99" i="1"/>
  <c r="K99" i="1"/>
  <c r="M99" i="1" s="1"/>
  <c r="I99" i="1"/>
  <c r="J99" i="1" s="1"/>
  <c r="H99" i="1"/>
  <c r="T98" i="1"/>
  <c r="R98" i="1"/>
  <c r="U98" i="1" s="1"/>
  <c r="Q98" i="1"/>
  <c r="O98" i="1"/>
  <c r="N98" i="1"/>
  <c r="L98" i="1"/>
  <c r="M98" i="1" s="1"/>
  <c r="K98" i="1"/>
  <c r="I98" i="1"/>
  <c r="H98" i="1"/>
  <c r="J98" i="1" s="1"/>
  <c r="R97" i="1"/>
  <c r="Q97" i="1"/>
  <c r="U97" i="1" s="1"/>
  <c r="T97" i="1"/>
  <c r="O97" i="1"/>
  <c r="N97" i="1"/>
  <c r="L97" i="1"/>
  <c r="M97" i="1" s="1"/>
  <c r="K97" i="1"/>
  <c r="J97" i="1"/>
  <c r="I97" i="1"/>
  <c r="H97" i="1"/>
  <c r="R96" i="1"/>
  <c r="Q96" i="1"/>
  <c r="U96" i="1" s="1"/>
  <c r="O96" i="1"/>
  <c r="N96" i="1"/>
  <c r="T96" i="1" s="1"/>
  <c r="L96" i="1"/>
  <c r="K96" i="1"/>
  <c r="M96" i="1" s="1"/>
  <c r="J96" i="1"/>
  <c r="I96" i="1"/>
  <c r="H96" i="1"/>
  <c r="R95" i="1"/>
  <c r="Q95" i="1"/>
  <c r="U95" i="1" s="1"/>
  <c r="O95" i="1"/>
  <c r="N95" i="1"/>
  <c r="T95" i="1" s="1"/>
  <c r="L95" i="1"/>
  <c r="K95" i="1"/>
  <c r="M95" i="1" s="1"/>
  <c r="I95" i="1"/>
  <c r="H95" i="1"/>
  <c r="J95" i="1" s="1"/>
  <c r="T94" i="1"/>
  <c r="R94" i="1"/>
  <c r="Q94" i="1"/>
  <c r="O94" i="1"/>
  <c r="N94" i="1"/>
  <c r="L94" i="1"/>
  <c r="K94" i="1"/>
  <c r="M94" i="1" s="1"/>
  <c r="I94" i="1"/>
  <c r="H94" i="1"/>
  <c r="J94" i="1" s="1"/>
  <c r="R93" i="1"/>
  <c r="Q93" i="1"/>
  <c r="O93" i="1"/>
  <c r="N93" i="1"/>
  <c r="T93" i="1" s="1"/>
  <c r="M93" i="1"/>
  <c r="L93" i="1"/>
  <c r="K93" i="1"/>
  <c r="J93" i="1"/>
  <c r="I93" i="1"/>
  <c r="H93" i="1"/>
  <c r="U92" i="1"/>
  <c r="R92" i="1"/>
  <c r="Q92" i="1"/>
  <c r="O92" i="1"/>
  <c r="N92" i="1"/>
  <c r="L92" i="1"/>
  <c r="K92" i="1"/>
  <c r="M92" i="1" s="1"/>
  <c r="I92" i="1"/>
  <c r="H92" i="1"/>
  <c r="J92" i="1" s="1"/>
  <c r="U91" i="1"/>
  <c r="R91" i="1"/>
  <c r="Q91" i="1"/>
  <c r="O91" i="1"/>
  <c r="N91" i="1"/>
  <c r="T91" i="1" s="1"/>
  <c r="M91" i="1"/>
  <c r="L91" i="1"/>
  <c r="K91" i="1"/>
  <c r="J91" i="1"/>
  <c r="I91" i="1"/>
  <c r="H91" i="1"/>
  <c r="R90" i="1"/>
  <c r="Q90" i="1"/>
  <c r="O90" i="1"/>
  <c r="T90" i="1" s="1"/>
  <c r="N90" i="1"/>
  <c r="M90" i="1"/>
  <c r="L90" i="1"/>
  <c r="K90" i="1"/>
  <c r="I90" i="1"/>
  <c r="H90" i="1"/>
  <c r="J90" i="1" s="1"/>
  <c r="R89" i="1"/>
  <c r="U89" i="1" s="1"/>
  <c r="Q89" i="1"/>
  <c r="O89" i="1"/>
  <c r="N89" i="1"/>
  <c r="T89" i="1" s="1"/>
  <c r="L89" i="1"/>
  <c r="K89" i="1"/>
  <c r="M89" i="1" s="1"/>
  <c r="I89" i="1"/>
  <c r="J89" i="1" s="1"/>
  <c r="H89" i="1"/>
  <c r="R88" i="1"/>
  <c r="Q88" i="1"/>
  <c r="T239" i="1"/>
  <c r="O88" i="1"/>
  <c r="N88" i="1"/>
  <c r="L88" i="1"/>
  <c r="M88" i="1" s="1"/>
  <c r="K88" i="1"/>
  <c r="I88" i="1"/>
  <c r="H88" i="1"/>
  <c r="J88" i="1" s="1"/>
  <c r="R87" i="1"/>
  <c r="Q87" i="1"/>
  <c r="T87" i="1"/>
  <c r="O87" i="1"/>
  <c r="N87" i="1"/>
  <c r="L87" i="1"/>
  <c r="M87" i="1" s="1"/>
  <c r="K87" i="1"/>
  <c r="J87" i="1"/>
  <c r="I87" i="1"/>
  <c r="H87" i="1"/>
  <c r="R86" i="1"/>
  <c r="Q86" i="1"/>
  <c r="O86" i="1"/>
  <c r="N86" i="1"/>
  <c r="L86" i="1"/>
  <c r="K86" i="1"/>
  <c r="M86" i="1" s="1"/>
  <c r="J86" i="1"/>
  <c r="I86" i="1"/>
  <c r="H86" i="1"/>
  <c r="R85" i="1"/>
  <c r="Q85" i="1"/>
  <c r="U85" i="1" s="1"/>
  <c r="O85" i="1"/>
  <c r="N85" i="1"/>
  <c r="T85" i="1" s="1"/>
  <c r="M85" i="1"/>
  <c r="L85" i="1"/>
  <c r="K85" i="1"/>
  <c r="I85" i="1"/>
  <c r="H85" i="1"/>
  <c r="J85" i="1" s="1"/>
  <c r="R84" i="1"/>
  <c r="Q84" i="1"/>
  <c r="O84" i="1"/>
  <c r="N84" i="1"/>
  <c r="L84" i="1"/>
  <c r="K84" i="1"/>
  <c r="M84" i="1" s="1"/>
  <c r="I84" i="1"/>
  <c r="H84" i="1"/>
  <c r="J84" i="1" s="1"/>
  <c r="R83" i="1"/>
  <c r="Q83" i="1"/>
  <c r="O83" i="1"/>
  <c r="N83" i="1"/>
  <c r="M83" i="1"/>
  <c r="L83" i="1"/>
  <c r="K83" i="1"/>
  <c r="J83" i="1"/>
  <c r="I83" i="1"/>
  <c r="H83" i="1"/>
  <c r="R82" i="1"/>
  <c r="Q82" i="1"/>
  <c r="O82" i="1"/>
  <c r="N82" i="1"/>
  <c r="L82" i="1"/>
  <c r="K82" i="1"/>
  <c r="M82" i="1" s="1"/>
  <c r="I82" i="1"/>
  <c r="H82" i="1"/>
  <c r="J82" i="1" s="1"/>
  <c r="R81" i="1"/>
  <c r="Q81" i="1"/>
  <c r="O81" i="1"/>
  <c r="N81" i="1"/>
  <c r="T81" i="1" s="1"/>
  <c r="M81" i="1"/>
  <c r="L81" i="1"/>
  <c r="K81" i="1"/>
  <c r="J81" i="1"/>
  <c r="I81" i="1"/>
  <c r="H81" i="1"/>
  <c r="R80" i="1"/>
  <c r="Q80" i="1"/>
  <c r="O80" i="1"/>
  <c r="N80" i="1"/>
  <c r="M80" i="1"/>
  <c r="L80" i="1"/>
  <c r="K80" i="1"/>
  <c r="I80" i="1"/>
  <c r="H80" i="1"/>
  <c r="J80" i="1" s="1"/>
  <c r="R79" i="1"/>
  <c r="U79" i="1" s="1"/>
  <c r="Q79" i="1"/>
  <c r="O79" i="1"/>
  <c r="N79" i="1"/>
  <c r="T79" i="1" s="1"/>
  <c r="L79" i="1"/>
  <c r="K79" i="1"/>
  <c r="M79" i="1" s="1"/>
  <c r="I79" i="1"/>
  <c r="J79" i="1" s="1"/>
  <c r="H79" i="1"/>
  <c r="R78" i="1"/>
  <c r="Q78" i="1"/>
  <c r="O78" i="1"/>
  <c r="N78" i="1"/>
  <c r="L78" i="1"/>
  <c r="M78" i="1" s="1"/>
  <c r="K78" i="1"/>
  <c r="I78" i="1"/>
  <c r="H78" i="1"/>
  <c r="J78" i="1" s="1"/>
  <c r="R77" i="1"/>
  <c r="Q77" i="1"/>
  <c r="U77" i="1" s="1"/>
  <c r="T77" i="1"/>
  <c r="O77" i="1"/>
  <c r="N77" i="1"/>
  <c r="L77" i="1"/>
  <c r="M77" i="1" s="1"/>
  <c r="K77" i="1"/>
  <c r="J77" i="1"/>
  <c r="I77" i="1"/>
  <c r="H77" i="1"/>
  <c r="R76" i="1"/>
  <c r="Q76" i="1"/>
  <c r="O76" i="1"/>
  <c r="N76" i="1"/>
  <c r="L76" i="1"/>
  <c r="K76" i="1"/>
  <c r="M76" i="1" s="1"/>
  <c r="J76" i="1"/>
  <c r="I76" i="1"/>
  <c r="H76" i="1"/>
  <c r="L75" i="1"/>
  <c r="M75" i="1" s="1"/>
  <c r="K75" i="1"/>
  <c r="J75" i="1"/>
  <c r="I75" i="1"/>
  <c r="H75" i="1"/>
  <c r="L74" i="1"/>
  <c r="M74" i="1" s="1"/>
  <c r="K74" i="1"/>
  <c r="I74" i="1"/>
  <c r="H74" i="1"/>
  <c r="J74" i="1" s="1"/>
  <c r="L73" i="1"/>
  <c r="K73" i="1"/>
  <c r="M73" i="1" s="1"/>
  <c r="I73" i="1"/>
  <c r="J73" i="1" s="1"/>
  <c r="H73" i="1"/>
  <c r="M72" i="1"/>
  <c r="L72" i="1"/>
  <c r="K72" i="1"/>
  <c r="I72" i="1"/>
  <c r="H72" i="1"/>
  <c r="J72" i="1" s="1"/>
  <c r="M71" i="1"/>
  <c r="L71" i="1"/>
  <c r="K71" i="1"/>
  <c r="J71" i="1"/>
  <c r="I71" i="1"/>
  <c r="H71" i="1"/>
  <c r="L70" i="1"/>
  <c r="K70" i="1"/>
  <c r="M70" i="1" s="1"/>
  <c r="I70" i="1"/>
  <c r="H70" i="1"/>
  <c r="J70" i="1" s="1"/>
  <c r="M69" i="1"/>
  <c r="L69" i="1"/>
  <c r="K69" i="1"/>
  <c r="J69" i="1"/>
  <c r="I69" i="1"/>
  <c r="H69" i="1"/>
  <c r="L68" i="1"/>
  <c r="K68" i="1"/>
  <c r="M68" i="1" s="1"/>
  <c r="I68" i="1"/>
  <c r="H68" i="1"/>
  <c r="J68" i="1" s="1"/>
  <c r="M67" i="1"/>
  <c r="L67" i="1"/>
  <c r="K67" i="1"/>
  <c r="I67" i="1"/>
  <c r="H67" i="1"/>
  <c r="J67" i="1" s="1"/>
  <c r="L66" i="1"/>
  <c r="K66" i="1"/>
  <c r="M66" i="1" s="1"/>
  <c r="J66" i="1"/>
  <c r="I66" i="1"/>
  <c r="H66" i="1"/>
  <c r="L65" i="1"/>
  <c r="M65" i="1" s="1"/>
  <c r="K65" i="1"/>
  <c r="J65" i="1"/>
  <c r="I65" i="1"/>
  <c r="H65" i="1"/>
  <c r="L64" i="1"/>
  <c r="M64" i="1" s="1"/>
  <c r="K64" i="1"/>
  <c r="I64" i="1"/>
  <c r="H64" i="1"/>
  <c r="J64" i="1" s="1"/>
  <c r="L63" i="1"/>
  <c r="K63" i="1"/>
  <c r="M63" i="1" s="1"/>
  <c r="I63" i="1"/>
  <c r="J63" i="1" s="1"/>
  <c r="H63" i="1"/>
  <c r="M62" i="1"/>
  <c r="L62" i="1"/>
  <c r="K62" i="1"/>
  <c r="I62" i="1"/>
  <c r="H62" i="1"/>
  <c r="J62" i="1" s="1"/>
  <c r="M61" i="1"/>
  <c r="L61" i="1"/>
  <c r="K61" i="1"/>
  <c r="J61" i="1"/>
  <c r="I61" i="1"/>
  <c r="H61" i="1"/>
  <c r="L60" i="1"/>
  <c r="K60" i="1"/>
  <c r="M60" i="1" s="1"/>
  <c r="I60" i="1"/>
  <c r="H60" i="1"/>
  <c r="J60" i="1" s="1"/>
  <c r="M59" i="1"/>
  <c r="L59" i="1"/>
  <c r="K59" i="1"/>
  <c r="J59" i="1"/>
  <c r="I59" i="1"/>
  <c r="H59" i="1"/>
  <c r="L58" i="1"/>
  <c r="K58" i="1"/>
  <c r="M58" i="1" s="1"/>
  <c r="I58" i="1"/>
  <c r="H58" i="1"/>
  <c r="J58" i="1" s="1"/>
  <c r="M57" i="1"/>
  <c r="L57" i="1"/>
  <c r="K57" i="1"/>
  <c r="I57" i="1"/>
  <c r="H57" i="1"/>
  <c r="J57" i="1" s="1"/>
  <c r="L56" i="1"/>
  <c r="K56" i="1"/>
  <c r="M56" i="1" s="1"/>
  <c r="J56" i="1"/>
  <c r="I56" i="1"/>
  <c r="H56" i="1"/>
  <c r="L55" i="1"/>
  <c r="M55" i="1" s="1"/>
  <c r="K55" i="1"/>
  <c r="J55" i="1"/>
  <c r="I55" i="1"/>
  <c r="H55" i="1"/>
  <c r="L54" i="1"/>
  <c r="M54" i="1" s="1"/>
  <c r="K54" i="1"/>
  <c r="I54" i="1"/>
  <c r="H54" i="1"/>
  <c r="L53" i="1"/>
  <c r="K53" i="1"/>
  <c r="M53" i="1" s="1"/>
  <c r="I53" i="1"/>
  <c r="H53" i="1"/>
  <c r="M52" i="1"/>
  <c r="L52" i="1"/>
  <c r="K52" i="1"/>
  <c r="I52" i="1"/>
  <c r="H52" i="1"/>
  <c r="L51" i="1"/>
  <c r="K51" i="1"/>
  <c r="M51" i="1" s="1"/>
  <c r="I51" i="1"/>
  <c r="H51" i="1"/>
  <c r="L50" i="1"/>
  <c r="M50" i="1" s="1"/>
  <c r="K50" i="1"/>
  <c r="I50" i="1"/>
  <c r="H50" i="1"/>
  <c r="L49" i="1"/>
  <c r="K49" i="1"/>
  <c r="M49" i="1" s="1"/>
  <c r="I49" i="1"/>
  <c r="H49" i="1"/>
  <c r="M48" i="1"/>
  <c r="L48" i="1"/>
  <c r="K48" i="1"/>
  <c r="I48" i="1"/>
  <c r="H48" i="1"/>
  <c r="L47" i="1"/>
  <c r="K47" i="1"/>
  <c r="M47" i="1" s="1"/>
  <c r="I47" i="1"/>
  <c r="H47" i="1"/>
  <c r="L46" i="1"/>
  <c r="M46" i="1" s="1"/>
  <c r="K46" i="1"/>
  <c r="I46" i="1"/>
  <c r="H46" i="1"/>
  <c r="L45" i="1"/>
  <c r="K45" i="1"/>
  <c r="M45" i="1" s="1"/>
  <c r="I45" i="1"/>
  <c r="H45" i="1"/>
  <c r="M44" i="1"/>
  <c r="L44" i="1"/>
  <c r="K44" i="1"/>
  <c r="I44" i="1"/>
  <c r="H44" i="1"/>
  <c r="L43" i="1"/>
  <c r="K43" i="1"/>
  <c r="M43" i="1" s="1"/>
  <c r="I43" i="1"/>
  <c r="H43" i="1"/>
  <c r="L42" i="1"/>
  <c r="M42" i="1" s="1"/>
  <c r="K42" i="1"/>
  <c r="I42" i="1"/>
  <c r="H42" i="1"/>
  <c r="L41" i="1"/>
  <c r="K41" i="1"/>
  <c r="M41" i="1" s="1"/>
  <c r="I41" i="1"/>
  <c r="H41" i="1"/>
  <c r="M40" i="1"/>
  <c r="L40" i="1"/>
  <c r="K40" i="1"/>
  <c r="I40" i="1"/>
  <c r="H40" i="1"/>
  <c r="L39" i="1"/>
  <c r="K39" i="1"/>
  <c r="M39" i="1" s="1"/>
  <c r="I39" i="1"/>
  <c r="H39" i="1"/>
  <c r="L38" i="1"/>
  <c r="M38" i="1" s="1"/>
  <c r="K38" i="1"/>
  <c r="I38" i="1"/>
  <c r="H38" i="1"/>
  <c r="L37" i="1"/>
  <c r="K37" i="1"/>
  <c r="M37" i="1" s="1"/>
  <c r="I37" i="1"/>
  <c r="H37" i="1"/>
  <c r="M36" i="1"/>
  <c r="L36" i="1"/>
  <c r="K36" i="1"/>
  <c r="I36" i="1"/>
  <c r="H36" i="1"/>
  <c r="L35" i="1"/>
  <c r="K35" i="1"/>
  <c r="M35" i="1" s="1"/>
  <c r="I35" i="1"/>
  <c r="H35" i="1"/>
  <c r="L34" i="1"/>
  <c r="M34" i="1" s="1"/>
  <c r="K34" i="1"/>
  <c r="I34" i="1"/>
  <c r="H34" i="1"/>
  <c r="L33" i="1"/>
  <c r="K33" i="1"/>
  <c r="M33" i="1" s="1"/>
  <c r="I33" i="1"/>
  <c r="H33" i="1"/>
  <c r="M32" i="1"/>
  <c r="L32" i="1"/>
  <c r="K32" i="1"/>
  <c r="I32" i="1"/>
  <c r="H32" i="1"/>
  <c r="L31" i="1"/>
  <c r="K31" i="1"/>
  <c r="M31" i="1" s="1"/>
  <c r="I31" i="1"/>
  <c r="H31" i="1"/>
  <c r="L30" i="1"/>
  <c r="M30" i="1" s="1"/>
  <c r="K30" i="1"/>
  <c r="I30" i="1"/>
  <c r="H30" i="1"/>
  <c r="L29" i="1"/>
  <c r="K29" i="1"/>
  <c r="M29" i="1" s="1"/>
  <c r="I29" i="1"/>
  <c r="H29" i="1"/>
  <c r="M28" i="1"/>
  <c r="L28" i="1"/>
  <c r="K28" i="1"/>
  <c r="I28" i="1"/>
  <c r="H28" i="1"/>
  <c r="L27" i="1"/>
  <c r="K27" i="1"/>
  <c r="M27" i="1" s="1"/>
  <c r="I27" i="1"/>
  <c r="H27" i="1"/>
  <c r="L26" i="1"/>
  <c r="M26" i="1" s="1"/>
  <c r="K26" i="1"/>
  <c r="I26" i="1"/>
  <c r="H26" i="1"/>
  <c r="L25" i="1"/>
  <c r="K25" i="1"/>
  <c r="M25" i="1" s="1"/>
  <c r="I25" i="1"/>
  <c r="H25" i="1"/>
  <c r="M24" i="1"/>
  <c r="L24" i="1"/>
  <c r="K24" i="1"/>
  <c r="I24" i="1"/>
  <c r="H24" i="1"/>
  <c r="L23" i="1"/>
  <c r="K23" i="1"/>
  <c r="M23" i="1" s="1"/>
  <c r="I23" i="1"/>
  <c r="H23" i="1"/>
  <c r="L22" i="1"/>
  <c r="M22" i="1" s="1"/>
  <c r="K22" i="1"/>
  <c r="I22" i="1"/>
  <c r="H22" i="1"/>
  <c r="L21" i="1"/>
  <c r="K21" i="1"/>
  <c r="M21" i="1" s="1"/>
  <c r="I21" i="1"/>
  <c r="H21" i="1"/>
  <c r="M20" i="1"/>
  <c r="L20" i="1"/>
  <c r="K20" i="1"/>
  <c r="I20" i="1"/>
  <c r="H20" i="1"/>
  <c r="L19" i="1"/>
  <c r="K19" i="1"/>
  <c r="M19" i="1" s="1"/>
  <c r="I19" i="1"/>
  <c r="H19" i="1"/>
  <c r="L18" i="1"/>
  <c r="M18" i="1" s="1"/>
  <c r="K18" i="1"/>
  <c r="I18" i="1"/>
  <c r="H18" i="1"/>
  <c r="L17" i="1"/>
  <c r="K17" i="1"/>
  <c r="M17" i="1" s="1"/>
  <c r="I17" i="1"/>
  <c r="H17" i="1"/>
  <c r="M16" i="1"/>
  <c r="L16" i="1"/>
  <c r="K16" i="1"/>
  <c r="I16" i="1"/>
  <c r="H16" i="1"/>
  <c r="L15" i="1"/>
  <c r="K15" i="1"/>
  <c r="M15" i="1" s="1"/>
  <c r="I15" i="1"/>
  <c r="H15" i="1"/>
  <c r="L14" i="1"/>
  <c r="M14" i="1" s="1"/>
  <c r="K14" i="1"/>
  <c r="I14" i="1"/>
  <c r="H14" i="1"/>
  <c r="L13" i="1"/>
  <c r="K13" i="1"/>
  <c r="M13" i="1" s="1"/>
  <c r="I13" i="1"/>
  <c r="H13" i="1"/>
  <c r="M12" i="1"/>
  <c r="L12" i="1"/>
  <c r="K12" i="1"/>
  <c r="I12" i="1"/>
  <c r="H12" i="1"/>
  <c r="L11" i="1"/>
  <c r="K11" i="1"/>
  <c r="M11" i="1" s="1"/>
  <c r="I11" i="1"/>
  <c r="H11" i="1"/>
  <c r="L10" i="1"/>
  <c r="M10" i="1" s="1"/>
  <c r="K10" i="1"/>
  <c r="I10" i="1"/>
  <c r="H10" i="1"/>
  <c r="U143" i="1" l="1"/>
  <c r="U193" i="1"/>
  <c r="U80" i="1"/>
  <c r="U200" i="1"/>
  <c r="U173" i="1"/>
  <c r="U93" i="1"/>
  <c r="U226" i="1"/>
  <c r="U100" i="1"/>
  <c r="U113" i="1"/>
  <c r="U126" i="1"/>
  <c r="U87" i="1"/>
  <c r="U167" i="1"/>
  <c r="U185" i="1"/>
  <c r="U220" i="1"/>
  <c r="U190" i="1"/>
  <c r="U83" i="1"/>
  <c r="U147" i="1"/>
  <c r="U170" i="1"/>
  <c r="U183" i="1"/>
  <c r="U229" i="1"/>
  <c r="U107" i="1"/>
  <c r="U145" i="1"/>
  <c r="U163" i="1"/>
  <c r="U227" i="1"/>
  <c r="U188" i="1"/>
  <c r="U210" i="1"/>
  <c r="T165" i="1"/>
  <c r="T163" i="1"/>
  <c r="T83" i="1"/>
  <c r="T143" i="1"/>
  <c r="T200" i="1"/>
  <c r="T100" i="1"/>
  <c r="T141" i="1"/>
  <c r="T183" i="1"/>
  <c r="T115" i="1"/>
  <c r="T175" i="1"/>
  <c r="T120" i="1"/>
  <c r="T146" i="1"/>
  <c r="T155" i="1"/>
  <c r="T186" i="1"/>
  <c r="T188" i="1"/>
  <c r="T86" i="1"/>
  <c r="U90" i="1"/>
  <c r="U111" i="1"/>
  <c r="U120" i="1"/>
  <c r="T135" i="1"/>
  <c r="T137" i="1"/>
  <c r="U148" i="1"/>
  <c r="U157" i="1"/>
  <c r="U166" i="1"/>
  <c r="T173" i="1"/>
  <c r="U175" i="1"/>
  <c r="U194" i="1"/>
  <c r="T225" i="1"/>
  <c r="T235" i="1"/>
  <c r="T223" i="1"/>
  <c r="T205" i="1"/>
  <c r="T76" i="1"/>
  <c r="U88" i="1"/>
  <c r="T99" i="1"/>
  <c r="T103" i="1"/>
  <c r="U105" i="1"/>
  <c r="T116" i="1"/>
  <c r="T151" i="1"/>
  <c r="T160" i="1"/>
  <c r="U164" i="1"/>
  <c r="T169" i="1"/>
  <c r="T180" i="1"/>
  <c r="T203" i="1"/>
  <c r="U221" i="1"/>
  <c r="U231" i="1"/>
  <c r="U237" i="1"/>
  <c r="T80" i="1"/>
  <c r="U82" i="1"/>
  <c r="U84" i="1"/>
  <c r="T88" i="1"/>
  <c r="U118" i="1"/>
  <c r="U133" i="1"/>
  <c r="T140" i="1"/>
  <c r="U144" i="1"/>
  <c r="U153" i="1"/>
  <c r="U160" i="1"/>
  <c r="U162" i="1"/>
  <c r="U171" i="1"/>
  <c r="U180" i="1"/>
  <c r="U199" i="1"/>
  <c r="U207" i="1"/>
  <c r="U211" i="1"/>
  <c r="U233" i="1"/>
  <c r="U78" i="1"/>
  <c r="U103" i="1"/>
  <c r="U129" i="1"/>
  <c r="U140" i="1"/>
  <c r="U142" i="1"/>
  <c r="T149" i="1"/>
  <c r="U184" i="1"/>
  <c r="T191" i="1"/>
  <c r="T195" i="1"/>
  <c r="T78" i="1"/>
  <c r="U99" i="1"/>
  <c r="T110" i="1"/>
  <c r="U116" i="1"/>
  <c r="U131" i="1"/>
  <c r="U151" i="1"/>
  <c r="U169" i="1"/>
  <c r="T176" i="1"/>
  <c r="U197" i="1"/>
  <c r="U203" i="1"/>
  <c r="T102" i="1"/>
  <c r="T112" i="1"/>
  <c r="T132" i="1"/>
  <c r="T142" i="1"/>
  <c r="T152" i="1"/>
  <c r="T162" i="1"/>
  <c r="T172" i="1"/>
  <c r="T182" i="1"/>
  <c r="T92" i="1"/>
  <c r="T122" i="1"/>
  <c r="U172" i="1"/>
  <c r="U182" i="1"/>
  <c r="U192" i="1"/>
  <c r="U202" i="1"/>
  <c r="U212" i="1"/>
  <c r="U222" i="1"/>
  <c r="U232" i="1"/>
  <c r="U195" i="1"/>
  <c r="U205" i="1"/>
  <c r="U215" i="1"/>
  <c r="U225" i="1"/>
  <c r="U235" i="1"/>
  <c r="T108" i="1"/>
  <c r="T118" i="1"/>
  <c r="T128" i="1"/>
  <c r="T138" i="1"/>
  <c r="T148" i="1"/>
  <c r="T158" i="1"/>
  <c r="T168" i="1"/>
  <c r="T178" i="1"/>
  <c r="T198" i="1"/>
  <c r="T208" i="1"/>
  <c r="T218" i="1"/>
  <c r="T228" i="1"/>
  <c r="T238" i="1"/>
  <c r="U218" i="1"/>
  <c r="U228" i="1"/>
  <c r="U238" i="1"/>
  <c r="T201" i="1"/>
  <c r="T211" i="1"/>
  <c r="T221" i="1"/>
  <c r="T231" i="1"/>
  <c r="T154" i="1"/>
  <c r="T164" i="1"/>
  <c r="T174" i="1"/>
  <c r="T184" i="1"/>
  <c r="T194" i="1"/>
  <c r="T204" i="1"/>
  <c r="T214" i="1"/>
  <c r="T224" i="1"/>
  <c r="T234" i="1"/>
  <c r="T197" i="1"/>
  <c r="T237" i="1"/>
  <c r="T187" i="1"/>
  <c r="T207" i="1"/>
  <c r="T227" i="1"/>
  <c r="T217" i="1"/>
  <c r="U213" i="1"/>
  <c r="U223" i="1"/>
  <c r="U76" i="1"/>
  <c r="U86" i="1"/>
  <c r="U206" i="1"/>
  <c r="U236" i="1"/>
  <c r="T179" i="1"/>
  <c r="T189" i="1"/>
  <c r="T199" i="1"/>
  <c r="T209" i="1"/>
  <c r="T219" i="1"/>
  <c r="T229" i="1"/>
</calcChain>
</file>

<file path=xl/sharedStrings.xml><?xml version="1.0" encoding="utf-8"?>
<sst xmlns="http://schemas.openxmlformats.org/spreadsheetml/2006/main" count="205" uniqueCount="205">
  <si>
    <t>week</t>
  </si>
  <si>
    <t>unvaxdead</t>
  </si>
  <si>
    <t>vaxdead</t>
  </si>
  <si>
    <t>unvaxcovid</t>
  </si>
  <si>
    <t>vaxcovid</t>
  </si>
  <si>
    <t>unvaxpop</t>
  </si>
  <si>
    <t>vaxpop</t>
  </si>
  <si>
    <t>unvaxcmr</t>
  </si>
  <si>
    <t>vaxcmr</t>
  </si>
  <si>
    <t>ratio</t>
  </si>
  <si>
    <t>unvaxcmr2</t>
  </si>
  <si>
    <t>vaxcmr2</t>
  </si>
  <si>
    <t>ratio2</t>
  </si>
  <si>
    <t>unvaxcumcmr</t>
  </si>
  <si>
    <t>vaxcumcmr</t>
  </si>
  <si>
    <t>cumratio</t>
  </si>
  <si>
    <t>unvaxcumcmr2</t>
  </si>
  <si>
    <t>vaxcumcmr2</t>
  </si>
  <si>
    <t>cumratio2</t>
  </si>
  <si>
    <t>normratio</t>
  </si>
  <si>
    <t>normratio2</t>
  </si>
  <si>
    <r>
      <t xml:space="preserve">source </t>
    </r>
    <r>
      <rPr>
        <u/>
        <sz val="10"/>
        <color rgb="FF1155CC"/>
        <rFont val="Arial"/>
        <family val="2"/>
      </rPr>
      <t>https://www.nzip.cz/data/2135-covid-19-prehled-populace</t>
    </r>
  </si>
  <si>
    <r>
      <t xml:space="preserve">see </t>
    </r>
    <r>
      <rPr>
        <u/>
        <sz val="10"/>
        <color rgb="FF1155CC"/>
        <rFont val="Arial"/>
        <family val="2"/>
      </rPr>
      <t>https://sars2.net/rootclaim4.html</t>
    </r>
    <r>
      <rPr>
        <sz val="10"/>
        <color rgb="FF000000"/>
        <rFont val="Arial"/>
        <scheme val="minor"/>
      </rPr>
      <t xml:space="preserve"> for explanation</t>
    </r>
  </si>
  <si>
    <t>columns that end in 2 are columns for COVID deaths</t>
  </si>
  <si>
    <t>the ratio column shows the ratio of unvaccinated to vaccinated CMR</t>
  </si>
  <si>
    <t>normratio was divided by the ratio of unvaccinated to vaccinated CMR on weeks 23-35 of 2021 (about 3.48)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</si>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</sst>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yyyy\-mm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left"/>
    </xf>
    <xf numFmtId="1" fontId="2" fillId="0" borderId="0" xfId="0" applyNumberFormat="1" applyFont="1"/>
    <xf numFmtId="165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Crude mortality rate per 100,000 person-years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Unvaccinated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Sheet1!$H$2:$H$239</c:f>
              <c:numCache>
                <c:formatCode>0</c:formatCode>
                <c:ptCount val="238"/>
                <c:pt idx="8">
                  <c:v>593.76588120387748</c:v>
                </c:pt>
                <c:pt idx="9">
                  <c:v>514.64788756836299</c:v>
                </c:pt>
                <c:pt idx="10">
                  <c:v>609.73109567842641</c:v>
                </c:pt>
                <c:pt idx="11">
                  <c:v>601.88197688938112</c:v>
                </c:pt>
                <c:pt idx="12">
                  <c:v>815.836095826617</c:v>
                </c:pt>
                <c:pt idx="13">
                  <c:v>815.96376291797924</c:v>
                </c:pt>
                <c:pt idx="14">
                  <c:v>903.2619674612954</c:v>
                </c:pt>
                <c:pt idx="15">
                  <c:v>1069.8718021092161</c:v>
                </c:pt>
                <c:pt idx="16">
                  <c:v>1189.0175175399086</c:v>
                </c:pt>
                <c:pt idx="17">
                  <c:v>1117.9160905845465</c:v>
                </c:pt>
                <c:pt idx="18">
                  <c:v>1038.8381871833678</c:v>
                </c:pt>
                <c:pt idx="19">
                  <c:v>967.64716363993534</c:v>
                </c:pt>
                <c:pt idx="20">
                  <c:v>1047.1727639449157</c:v>
                </c:pt>
                <c:pt idx="21">
                  <c:v>1063.2557844288572</c:v>
                </c:pt>
                <c:pt idx="22">
                  <c:v>976.15630329096984</c:v>
                </c:pt>
                <c:pt idx="23">
                  <c:v>1055.7323143905373</c:v>
                </c:pt>
                <c:pt idx="24">
                  <c:v>1135.357842735265</c:v>
                </c:pt>
                <c:pt idx="25">
                  <c:v>849.67192286271245</c:v>
                </c:pt>
                <c:pt idx="26">
                  <c:v>921.30240913834507</c:v>
                </c:pt>
                <c:pt idx="27">
                  <c:v>961.1908712004232</c:v>
                </c:pt>
                <c:pt idx="28">
                  <c:v>985.20816386236413</c:v>
                </c:pt>
                <c:pt idx="29">
                  <c:v>1033.0841666407216</c:v>
                </c:pt>
                <c:pt idx="30">
                  <c:v>1001.4892770527862</c:v>
                </c:pt>
                <c:pt idx="31">
                  <c:v>1176.6179313349126</c:v>
                </c:pt>
                <c:pt idx="32">
                  <c:v>922.37718865794136</c:v>
                </c:pt>
                <c:pt idx="33">
                  <c:v>1049.8129489568219</c:v>
                </c:pt>
                <c:pt idx="34">
                  <c:v>1065.9370667791811</c:v>
                </c:pt>
                <c:pt idx="35">
                  <c:v>1018.4074087395138</c:v>
                </c:pt>
                <c:pt idx="36">
                  <c:v>1034.525235766012</c:v>
                </c:pt>
                <c:pt idx="37">
                  <c:v>1138.2261684509308</c:v>
                </c:pt>
                <c:pt idx="38">
                  <c:v>1321.6324112516966</c:v>
                </c:pt>
                <c:pt idx="39">
                  <c:v>1568.9152087570362</c:v>
                </c:pt>
                <c:pt idx="40">
                  <c:v>1712.8303268859468</c:v>
                </c:pt>
                <c:pt idx="41">
                  <c:v>1928.6430457930996</c:v>
                </c:pt>
                <c:pt idx="42">
                  <c:v>2368.0459606909394</c:v>
                </c:pt>
                <c:pt idx="43">
                  <c:v>2385.0828676154983</c:v>
                </c:pt>
                <c:pt idx="44">
                  <c:v>2354.2378577189811</c:v>
                </c:pt>
                <c:pt idx="45">
                  <c:v>2075.747504236253</c:v>
                </c:pt>
                <c:pt idx="46">
                  <c:v>2132.5047954278994</c:v>
                </c:pt>
                <c:pt idx="47">
                  <c:v>2133.3772902529254</c:v>
                </c:pt>
                <c:pt idx="48">
                  <c:v>1854.3803384879179</c:v>
                </c:pt>
                <c:pt idx="49">
                  <c:v>2063.014726774873</c:v>
                </c:pt>
                <c:pt idx="50">
                  <c:v>1912.0284970822579</c:v>
                </c:pt>
                <c:pt idx="51">
                  <c:v>2307.0678313496546</c:v>
                </c:pt>
                <c:pt idx="52">
                  <c:v>2498.7793919985347</c:v>
                </c:pt>
                <c:pt idx="53">
                  <c:v>2975.1706592178125</c:v>
                </c:pt>
                <c:pt idx="54">
                  <c:v>2680.3697463807221</c:v>
                </c:pt>
                <c:pt idx="55">
                  <c:v>2247.1228395923686</c:v>
                </c:pt>
                <c:pt idx="56">
                  <c:v>2511.4862181020922</c:v>
                </c:pt>
                <c:pt idx="57">
                  <c:v>2451.0209901408521</c:v>
                </c:pt>
                <c:pt idx="58">
                  <c:v>2999.5796681533961</c:v>
                </c:pt>
                <c:pt idx="59">
                  <c:v>2791.3558768378939</c:v>
                </c:pt>
                <c:pt idx="60">
                  <c:v>3372.899948728344</c:v>
                </c:pt>
                <c:pt idx="61">
                  <c:v>3830.2532608389442</c:v>
                </c:pt>
                <c:pt idx="62">
                  <c:v>3658.5463288759806</c:v>
                </c:pt>
                <c:pt idx="63">
                  <c:v>3511.2177538175056</c:v>
                </c:pt>
                <c:pt idx="64">
                  <c:v>3526.7909065695653</c:v>
                </c:pt>
                <c:pt idx="65">
                  <c:v>3072.8497711081254</c:v>
                </c:pt>
                <c:pt idx="66">
                  <c:v>2860.9422890230821</c:v>
                </c:pt>
                <c:pt idx="67">
                  <c:v>3213.1776225830049</c:v>
                </c:pt>
                <c:pt idx="68">
                  <c:v>3801.5521669398154</c:v>
                </c:pt>
                <c:pt idx="69">
                  <c:v>4133.2251271351806</c:v>
                </c:pt>
                <c:pt idx="70">
                  <c:v>4825.506401254881</c:v>
                </c:pt>
                <c:pt idx="71">
                  <c:v>4293.9252022318324</c:v>
                </c:pt>
                <c:pt idx="72">
                  <c:v>4279.1490159911209</c:v>
                </c:pt>
                <c:pt idx="73">
                  <c:v>5311.4234782827698</c:v>
                </c:pt>
                <c:pt idx="74">
                  <c:v>4020.4899609313366</c:v>
                </c:pt>
                <c:pt idx="75">
                  <c:v>4157.4896425180204</c:v>
                </c:pt>
                <c:pt idx="76">
                  <c:v>4215.5828989778656</c:v>
                </c:pt>
                <c:pt idx="77">
                  <c:v>4270.1413484110853</c:v>
                </c:pt>
                <c:pt idx="78">
                  <c:v>4004.2887340430707</c:v>
                </c:pt>
                <c:pt idx="79">
                  <c:v>3166.319086655858</c:v>
                </c:pt>
                <c:pt idx="80">
                  <c:v>4634.3713760908759</c:v>
                </c:pt>
                <c:pt idx="81">
                  <c:v>3957.625798410967</c:v>
                </c:pt>
                <c:pt idx="82">
                  <c:v>3817.9770207022884</c:v>
                </c:pt>
                <c:pt idx="83">
                  <c:v>4448.6858159403246</c:v>
                </c:pt>
                <c:pt idx="84">
                  <c:v>3701.1430678466077</c:v>
                </c:pt>
                <c:pt idx="85">
                  <c:v>3123.4957479809591</c:v>
                </c:pt>
                <c:pt idx="86">
                  <c:v>3557.2496558482781</c:v>
                </c:pt>
                <c:pt idx="87">
                  <c:v>4301.5968941894871</c:v>
                </c:pt>
                <c:pt idx="88">
                  <c:v>4304.7230547230556</c:v>
                </c:pt>
                <c:pt idx="89">
                  <c:v>3787.4060685434965</c:v>
                </c:pt>
                <c:pt idx="90">
                  <c:v>4381.4061736519679</c:v>
                </c:pt>
                <c:pt idx="91">
                  <c:v>3792.1322329104992</c:v>
                </c:pt>
                <c:pt idx="92">
                  <c:v>4289.2253455527762</c:v>
                </c:pt>
                <c:pt idx="93">
                  <c:v>4074.0327343203012</c:v>
                </c:pt>
                <c:pt idx="94">
                  <c:v>5059.957025022527</c:v>
                </c:pt>
                <c:pt idx="95">
                  <c:v>5271.7758168781966</c:v>
                </c:pt>
                <c:pt idx="96">
                  <c:v>6914.134171618939</c:v>
                </c:pt>
                <c:pt idx="97">
                  <c:v>8829.39195727058</c:v>
                </c:pt>
                <c:pt idx="98">
                  <c:v>8903.5099443969211</c:v>
                </c:pt>
                <c:pt idx="99">
                  <c:v>10418.278671329872</c:v>
                </c:pt>
                <c:pt idx="100">
                  <c:v>9921.1220381307794</c:v>
                </c:pt>
                <c:pt idx="101">
                  <c:v>8735.3480654892137</c:v>
                </c:pt>
                <c:pt idx="102">
                  <c:v>7812.5983657127035</c:v>
                </c:pt>
                <c:pt idx="103">
                  <c:v>7321.396947475323</c:v>
                </c:pt>
                <c:pt idx="104">
                  <c:v>6451.9244611854929</c:v>
                </c:pt>
                <c:pt idx="105">
                  <c:v>6505.4498416128299</c:v>
                </c:pt>
                <c:pt idx="106">
                  <c:v>5195.6623013613535</c:v>
                </c:pt>
                <c:pt idx="107">
                  <c:v>5284.6803668648499</c:v>
                </c:pt>
                <c:pt idx="108">
                  <c:v>6320.9230093142605</c:v>
                </c:pt>
                <c:pt idx="109">
                  <c:v>6266.3516695964381</c:v>
                </c:pt>
                <c:pt idx="110">
                  <c:v>5184.4749831327008</c:v>
                </c:pt>
                <c:pt idx="111">
                  <c:v>5396.7505329373034</c:v>
                </c:pt>
                <c:pt idx="112">
                  <c:v>5405.6030054665298</c:v>
                </c:pt>
                <c:pt idx="113">
                  <c:v>5758.0059946363772</c:v>
                </c:pt>
                <c:pt idx="114">
                  <c:v>4600.0729841880129</c:v>
                </c:pt>
                <c:pt idx="115">
                  <c:v>5018.7603125211899</c:v>
                </c:pt>
                <c:pt idx="116">
                  <c:v>4681.4289486589469</c:v>
                </c:pt>
                <c:pt idx="117">
                  <c:v>4479.982174486101</c:v>
                </c:pt>
                <c:pt idx="118">
                  <c:v>4001.3835676766835</c:v>
                </c:pt>
                <c:pt idx="119">
                  <c:v>3245.1195520581114</c:v>
                </c:pt>
                <c:pt idx="120">
                  <c:v>4492.9287267163081</c:v>
                </c:pt>
                <c:pt idx="121">
                  <c:v>3735.8554938493908</c:v>
                </c:pt>
                <c:pt idx="122">
                  <c:v>4501.7010642799269</c:v>
                </c:pt>
                <c:pt idx="123">
                  <c:v>3396.4772349617815</c:v>
                </c:pt>
                <c:pt idx="124">
                  <c:v>2844.0675582449453</c:v>
                </c:pt>
                <c:pt idx="125">
                  <c:v>3123.9479855528102</c:v>
                </c:pt>
                <c:pt idx="126">
                  <c:v>3473.8282729648604</c:v>
                </c:pt>
                <c:pt idx="127">
                  <c:v>3198.2231670219194</c:v>
                </c:pt>
                <c:pt idx="128">
                  <c:v>3061.3334146639008</c:v>
                </c:pt>
                <c:pt idx="129">
                  <c:v>3969.366904580655</c:v>
                </c:pt>
                <c:pt idx="130">
                  <c:v>2578.0871185366468</c:v>
                </c:pt>
                <c:pt idx="131">
                  <c:v>2231.307072173614</c:v>
                </c:pt>
                <c:pt idx="132">
                  <c:v>3349.6033817228658</c:v>
                </c:pt>
                <c:pt idx="133">
                  <c:v>3492.4887570567407</c:v>
                </c:pt>
                <c:pt idx="134">
                  <c:v>2866.144446785283</c:v>
                </c:pt>
                <c:pt idx="135">
                  <c:v>4408.745017514193</c:v>
                </c:pt>
                <c:pt idx="136">
                  <c:v>2871.3798356799402</c:v>
                </c:pt>
                <c:pt idx="137">
                  <c:v>3083.9660648516201</c:v>
                </c:pt>
                <c:pt idx="138">
                  <c:v>2805.9062404507899</c:v>
                </c:pt>
                <c:pt idx="139">
                  <c:v>3159.1945544525888</c:v>
                </c:pt>
                <c:pt idx="140">
                  <c:v>4286.6769349249134</c:v>
                </c:pt>
                <c:pt idx="141">
                  <c:v>2953.7913733106739</c:v>
                </c:pt>
                <c:pt idx="142">
                  <c:v>3519.6463767892337</c:v>
                </c:pt>
                <c:pt idx="143">
                  <c:v>4298.6691791308449</c:v>
                </c:pt>
                <c:pt idx="144">
                  <c:v>4444.8353313668713</c:v>
                </c:pt>
                <c:pt idx="145">
                  <c:v>3106.8517107029684</c:v>
                </c:pt>
                <c:pt idx="146">
                  <c:v>3109.1252632883165</c:v>
                </c:pt>
                <c:pt idx="147">
                  <c:v>3535.9719757267635</c:v>
                </c:pt>
                <c:pt idx="148">
                  <c:v>4105.2909191042436</c:v>
                </c:pt>
                <c:pt idx="149">
                  <c:v>3967.0140068200035</c:v>
                </c:pt>
                <c:pt idx="150">
                  <c:v>3119.1007046137829</c:v>
                </c:pt>
                <c:pt idx="151">
                  <c:v>3405.1551561279189</c:v>
                </c:pt>
                <c:pt idx="152">
                  <c:v>4544.3492301257675</c:v>
                </c:pt>
                <c:pt idx="153">
                  <c:v>3694.950493893014</c:v>
                </c:pt>
                <c:pt idx="154">
                  <c:v>3982.2164034585271</c:v>
                </c:pt>
                <c:pt idx="155">
                  <c:v>4341.3830419904261</c:v>
                </c:pt>
                <c:pt idx="156">
                  <c:v>3632.3581350967943</c:v>
                </c:pt>
                <c:pt idx="157">
                  <c:v>3064.5019574152352</c:v>
                </c:pt>
                <c:pt idx="158">
                  <c:v>3137.8709369846738</c:v>
                </c:pt>
                <c:pt idx="159">
                  <c:v>3354.0185658760142</c:v>
                </c:pt>
                <c:pt idx="160">
                  <c:v>3428.0079204201265</c:v>
                </c:pt>
                <c:pt idx="161">
                  <c:v>2572.415251250969</c:v>
                </c:pt>
                <c:pt idx="162">
                  <c:v>3646.8036838300554</c:v>
                </c:pt>
                <c:pt idx="163">
                  <c:v>2575.5211804276073</c:v>
                </c:pt>
                <c:pt idx="164">
                  <c:v>2720.0238467844097</c:v>
                </c:pt>
                <c:pt idx="165">
                  <c:v>3151.4913657770799</c:v>
                </c:pt>
                <c:pt idx="166">
                  <c:v>3440.2588834082126</c:v>
                </c:pt>
                <c:pt idx="167">
                  <c:v>3012.0067667001331</c:v>
                </c:pt>
                <c:pt idx="168">
                  <c:v>2798.3644262714029</c:v>
                </c:pt>
                <c:pt idx="169">
                  <c:v>3230.9272023416102</c:v>
                </c:pt>
                <c:pt idx="170">
                  <c:v>2801.6414253240041</c:v>
                </c:pt>
                <c:pt idx="171">
                  <c:v>2803.1475595779621</c:v>
                </c:pt>
                <c:pt idx="172">
                  <c:v>2516.8595109707494</c:v>
                </c:pt>
                <c:pt idx="173">
                  <c:v>2949.9891580752628</c:v>
                </c:pt>
                <c:pt idx="174">
                  <c:v>2375.496004354583</c:v>
                </c:pt>
                <c:pt idx="175">
                  <c:v>3169.2531139983898</c:v>
                </c:pt>
                <c:pt idx="176">
                  <c:v>2378.0238611842142</c:v>
                </c:pt>
                <c:pt idx="177">
                  <c:v>2379.1417707767519</c:v>
                </c:pt>
                <c:pt idx="178">
                  <c:v>2596.7558338076269</c:v>
                </c:pt>
                <c:pt idx="179">
                  <c:v>2598.0496832514773</c:v>
                </c:pt>
                <c:pt idx="180">
                  <c:v>2599.3448226748324</c:v>
                </c:pt>
                <c:pt idx="181">
                  <c:v>3106.6227774137938</c:v>
                </c:pt>
                <c:pt idx="182">
                  <c:v>1806.8018913503197</c:v>
                </c:pt>
                <c:pt idx="183">
                  <c:v>2603.0936004310756</c:v>
                </c:pt>
                <c:pt idx="184">
                  <c:v>2314.8882194387188</c:v>
                </c:pt>
                <c:pt idx="185">
                  <c:v>2243.512847407419</c:v>
                </c:pt>
                <c:pt idx="186">
                  <c:v>2244.4785628989575</c:v>
                </c:pt>
                <c:pt idx="187">
                  <c:v>3260.1511281016096</c:v>
                </c:pt>
                <c:pt idx="188">
                  <c:v>2899.5235645868875</c:v>
                </c:pt>
                <c:pt idx="189">
                  <c:v>3118.8522146930827</c:v>
                </c:pt>
                <c:pt idx="190">
                  <c:v>2612.4403055402022</c:v>
                </c:pt>
                <c:pt idx="191">
                  <c:v>2904.3282447911074</c:v>
                </c:pt>
                <c:pt idx="192">
                  <c:v>2469.8827552029743</c:v>
                </c:pt>
                <c:pt idx="193">
                  <c:v>2398.3751978734208</c:v>
                </c:pt>
                <c:pt idx="194">
                  <c:v>2545.1857636951913</c:v>
                </c:pt>
                <c:pt idx="195">
                  <c:v>3348.2298652531913</c:v>
                </c:pt>
                <c:pt idx="196">
                  <c:v>2768.1315610904885</c:v>
                </c:pt>
                <c:pt idx="197">
                  <c:v>3062.851388772342</c:v>
                </c:pt>
                <c:pt idx="198">
                  <c:v>3577.3792021954328</c:v>
                </c:pt>
                <c:pt idx="199">
                  <c:v>3507.4162234015935</c:v>
                </c:pt>
                <c:pt idx="200">
                  <c:v>2851.8138617987165</c:v>
                </c:pt>
                <c:pt idx="201">
                  <c:v>2414.7325751333665</c:v>
                </c:pt>
                <c:pt idx="202">
                  <c:v>3441.9177631446951</c:v>
                </c:pt>
                <c:pt idx="203">
                  <c:v>3518.0157748469906</c:v>
                </c:pt>
                <c:pt idx="204">
                  <c:v>3373.9452653239205</c:v>
                </c:pt>
                <c:pt idx="205">
                  <c:v>2862.4515132686242</c:v>
                </c:pt>
                <c:pt idx="206">
                  <c:v>3672.6529232304856</c:v>
                </c:pt>
                <c:pt idx="207">
                  <c:v>2719.1804404246795</c:v>
                </c:pt>
                <c:pt idx="208">
                  <c:v>3824.461643551309</c:v>
                </c:pt>
                <c:pt idx="209">
                  <c:v>2428.3637727236992</c:v>
                </c:pt>
                <c:pt idx="210">
                  <c:v>2724.2102715132933</c:v>
                </c:pt>
                <c:pt idx="211">
                  <c:v>4126.5085780503659</c:v>
                </c:pt>
                <c:pt idx="212">
                  <c:v>3318.1013793605007</c:v>
                </c:pt>
                <c:pt idx="213">
                  <c:v>3320.2611736643153</c:v>
                </c:pt>
                <c:pt idx="214">
                  <c:v>3765.7335442602657</c:v>
                </c:pt>
                <c:pt idx="215">
                  <c:v>3324.8718633857211</c:v>
                </c:pt>
                <c:pt idx="216">
                  <c:v>3401.0229401934471</c:v>
                </c:pt>
                <c:pt idx="217">
                  <c:v>2293.0016333710264</c:v>
                </c:pt>
                <c:pt idx="218">
                  <c:v>2590.1588157651968</c:v>
                </c:pt>
                <c:pt idx="219">
                  <c:v>3258.2806178966039</c:v>
                </c:pt>
                <c:pt idx="220">
                  <c:v>2444.8562619375762</c:v>
                </c:pt>
                <c:pt idx="221">
                  <c:v>3039.3192249888298</c:v>
                </c:pt>
                <c:pt idx="222">
                  <c:v>3412.1993748704422</c:v>
                </c:pt>
                <c:pt idx="223">
                  <c:v>2374.7849884310563</c:v>
                </c:pt>
                <c:pt idx="224">
                  <c:v>2524.4306300295366</c:v>
                </c:pt>
                <c:pt idx="225">
                  <c:v>2971.6109387848146</c:v>
                </c:pt>
                <c:pt idx="226">
                  <c:v>2601.4568158168577</c:v>
                </c:pt>
                <c:pt idx="227">
                  <c:v>2379.5602295623685</c:v>
                </c:pt>
                <c:pt idx="228">
                  <c:v>2529.5092425944081</c:v>
                </c:pt>
                <c:pt idx="229">
                  <c:v>2977.5925959916708</c:v>
                </c:pt>
                <c:pt idx="230">
                  <c:v>2308.6559806738055</c:v>
                </c:pt>
                <c:pt idx="231">
                  <c:v>2309.6786045989447</c:v>
                </c:pt>
                <c:pt idx="232">
                  <c:v>1863.3096463285144</c:v>
                </c:pt>
                <c:pt idx="233">
                  <c:v>2609.9392205934932</c:v>
                </c:pt>
                <c:pt idx="234">
                  <c:v>2909.8409246078304</c:v>
                </c:pt>
                <c:pt idx="235">
                  <c:v>2911.4656729300164</c:v>
                </c:pt>
                <c:pt idx="236">
                  <c:v>2913.0922366654659</c:v>
                </c:pt>
                <c:pt idx="237">
                  <c:v>2914.7206188585601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B-4C46-AF35-BFDD577E1BE5}"/>
            </c:ext>
          </c:extLst>
        </c:ser>
        <c:ser>
          <c:idx val="1"/>
          <c:order val="1"/>
          <c:tx>
            <c:v>Vaccinated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Sheet1!$I$2:$I$239</c:f>
              <c:numCache>
                <c:formatCode>0</c:formatCode>
                <c:ptCount val="23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3517.2247651168395</c:v>
                </c:pt>
                <c:pt idx="54">
                  <c:v>1822.1149846077046</c:v>
                </c:pt>
                <c:pt idx="55">
                  <c:v>1590.206073280181</c:v>
                </c:pt>
                <c:pt idx="56">
                  <c:v>2482.9931972789113</c:v>
                </c:pt>
                <c:pt idx="57">
                  <c:v>6386.7016622922138</c:v>
                </c:pt>
                <c:pt idx="58">
                  <c:v>4799.1585037144168</c:v>
                </c:pt>
                <c:pt idx="59">
                  <c:v>3994.8559389279558</c:v>
                </c:pt>
                <c:pt idx="60">
                  <c:v>2454.5515679989239</c:v>
                </c:pt>
                <c:pt idx="61">
                  <c:v>2639.0088894833689</c:v>
                </c:pt>
                <c:pt idx="62">
                  <c:v>1902.5280166796977</c:v>
                </c:pt>
                <c:pt idx="63">
                  <c:v>1762.3689328638834</c:v>
                </c:pt>
                <c:pt idx="64">
                  <c:v>1541.9511450084005</c:v>
                </c:pt>
                <c:pt idx="65">
                  <c:v>1513.8279368650801</c:v>
                </c:pt>
                <c:pt idx="66">
                  <c:v>1020.414214467432</c:v>
                </c:pt>
                <c:pt idx="67">
                  <c:v>703.44880033461345</c:v>
                </c:pt>
                <c:pt idx="68">
                  <c:v>665.66519538403418</c:v>
                </c:pt>
                <c:pt idx="69">
                  <c:v>749.0148203025276</c:v>
                </c:pt>
                <c:pt idx="70">
                  <c:v>655.83638229870655</c:v>
                </c:pt>
                <c:pt idx="71">
                  <c:v>648.39700150843419</c:v>
                </c:pt>
                <c:pt idx="72">
                  <c:v>694.90222582894455</c:v>
                </c:pt>
                <c:pt idx="73">
                  <c:v>891.4270362900354</c:v>
                </c:pt>
                <c:pt idx="74">
                  <c:v>958.79193358467126</c:v>
                </c:pt>
                <c:pt idx="75">
                  <c:v>999.33358943520511</c:v>
                </c:pt>
                <c:pt idx="76">
                  <c:v>1021.8279241775684</c:v>
                </c:pt>
                <c:pt idx="77">
                  <c:v>1003.8509427892471</c:v>
                </c:pt>
                <c:pt idx="78">
                  <c:v>947.7421445269481</c:v>
                </c:pt>
                <c:pt idx="79">
                  <c:v>949.96460405858852</c:v>
                </c:pt>
                <c:pt idx="80">
                  <c:v>1112.4763074930233</c:v>
                </c:pt>
                <c:pt idx="81">
                  <c:v>1174.6043164105758</c:v>
                </c:pt>
                <c:pt idx="82">
                  <c:v>1365.7730568927188</c:v>
                </c:pt>
                <c:pt idx="83">
                  <c:v>1342.1231822423722</c:v>
                </c:pt>
                <c:pt idx="84">
                  <c:v>1436.1140047814258</c:v>
                </c:pt>
                <c:pt idx="85">
                  <c:v>1276.3467573745297</c:v>
                </c:pt>
                <c:pt idx="86">
                  <c:v>1118.1296295161717</c:v>
                </c:pt>
                <c:pt idx="87">
                  <c:v>1426.4445891876803</c:v>
                </c:pt>
                <c:pt idx="88">
                  <c:v>1413.9621666283701</c:v>
                </c:pt>
                <c:pt idx="89">
                  <c:v>1314.988136232135</c:v>
                </c:pt>
                <c:pt idx="90">
                  <c:v>1400.7340719928347</c:v>
                </c:pt>
                <c:pt idx="91">
                  <c:v>1428.2330097908782</c:v>
                </c:pt>
                <c:pt idx="92">
                  <c:v>1455.9468753079175</c:v>
                </c:pt>
                <c:pt idx="93">
                  <c:v>1443.8831833892514</c:v>
                </c:pt>
                <c:pt idx="94">
                  <c:v>1536.0869972339913</c:v>
                </c:pt>
                <c:pt idx="95">
                  <c:v>1605.0893792921484</c:v>
                </c:pt>
                <c:pt idx="96">
                  <c:v>1978.614183004611</c:v>
                </c:pt>
                <c:pt idx="97">
                  <c:v>1676.5643782036511</c:v>
                </c:pt>
                <c:pt idx="98">
                  <c:v>2139.6485093734709</c:v>
                </c:pt>
                <c:pt idx="99">
                  <c:v>1934.5385499065408</c:v>
                </c:pt>
                <c:pt idx="100">
                  <c:v>2239.5035225938655</c:v>
                </c:pt>
                <c:pt idx="101">
                  <c:v>2235.0692836889261</c:v>
                </c:pt>
                <c:pt idx="102">
                  <c:v>1710.5672568309371</c:v>
                </c:pt>
                <c:pt idx="103">
                  <c:v>1925.3771052970533</c:v>
                </c:pt>
                <c:pt idx="104">
                  <c:v>1671.8680909254679</c:v>
                </c:pt>
                <c:pt idx="105">
                  <c:v>1745.4597715699369</c:v>
                </c:pt>
                <c:pt idx="106">
                  <c:v>1987.4965008864422</c:v>
                </c:pt>
                <c:pt idx="107">
                  <c:v>1623.4056704427699</c:v>
                </c:pt>
                <c:pt idx="108">
                  <c:v>1903.4871188679899</c:v>
                </c:pt>
                <c:pt idx="109">
                  <c:v>1735.8864936320147</c:v>
                </c:pt>
                <c:pt idx="110">
                  <c:v>1568.2539568873383</c:v>
                </c:pt>
                <c:pt idx="111">
                  <c:v>1559.304343822067</c:v>
                </c:pt>
                <c:pt idx="112">
                  <c:v>1456.8826446999944</c:v>
                </c:pt>
                <c:pt idx="113">
                  <c:v>1681.4039031603484</c:v>
                </c:pt>
                <c:pt idx="114">
                  <c:v>1793.9377804627684</c:v>
                </c:pt>
                <c:pt idx="115">
                  <c:v>1841.209183179637</c:v>
                </c:pt>
                <c:pt idx="116">
                  <c:v>1925.9121892644803</c:v>
                </c:pt>
                <c:pt idx="117">
                  <c:v>1645.8969536302352</c:v>
                </c:pt>
                <c:pt idx="118">
                  <c:v>1702.5169982598086</c:v>
                </c:pt>
                <c:pt idx="119">
                  <c:v>1974.4950058851564</c:v>
                </c:pt>
                <c:pt idx="120">
                  <c:v>1750.4356534416943</c:v>
                </c:pt>
                <c:pt idx="121">
                  <c:v>1610.4889570685918</c:v>
                </c:pt>
                <c:pt idx="122">
                  <c:v>1985.7201622963116</c:v>
                </c:pt>
                <c:pt idx="123">
                  <c:v>1789.5872538980609</c:v>
                </c:pt>
                <c:pt idx="124">
                  <c:v>1649.5209610359732</c:v>
                </c:pt>
                <c:pt idx="125">
                  <c:v>1424.9422947170033</c:v>
                </c:pt>
                <c:pt idx="126">
                  <c:v>1706.7086779572012</c:v>
                </c:pt>
                <c:pt idx="127">
                  <c:v>1819.8476735325373</c:v>
                </c:pt>
                <c:pt idx="128">
                  <c:v>1585.7876815776383</c:v>
                </c:pt>
                <c:pt idx="129">
                  <c:v>1689.5214951108028</c:v>
                </c:pt>
                <c:pt idx="130">
                  <c:v>1718.2276441335625</c:v>
                </c:pt>
                <c:pt idx="131">
                  <c:v>1587.1986644733811</c:v>
                </c:pt>
                <c:pt idx="132">
                  <c:v>1869.5829775930601</c:v>
                </c:pt>
                <c:pt idx="133">
                  <c:v>1823.1768231768231</c:v>
                </c:pt>
                <c:pt idx="134">
                  <c:v>1739.1167733530997</c:v>
                </c:pt>
                <c:pt idx="135">
                  <c:v>1880.7501359035198</c:v>
                </c:pt>
                <c:pt idx="136">
                  <c:v>1523.8088365965639</c:v>
                </c:pt>
                <c:pt idx="137">
                  <c:v>1627.7383420604031</c:v>
                </c:pt>
                <c:pt idx="138">
                  <c:v>1562.2848603019781</c:v>
                </c:pt>
                <c:pt idx="139">
                  <c:v>1779.3048163100232</c:v>
                </c:pt>
                <c:pt idx="140">
                  <c:v>1845.8181923263089</c:v>
                </c:pt>
                <c:pt idx="141">
                  <c:v>2100.8744975594545</c:v>
                </c:pt>
                <c:pt idx="142">
                  <c:v>1865.9572913436568</c:v>
                </c:pt>
                <c:pt idx="143">
                  <c:v>1998.5871966960549</c:v>
                </c:pt>
                <c:pt idx="144">
                  <c:v>1772.8577086627945</c:v>
                </c:pt>
                <c:pt idx="145">
                  <c:v>1688.4846047728795</c:v>
                </c:pt>
                <c:pt idx="146">
                  <c:v>1726.7565181536281</c:v>
                </c:pt>
                <c:pt idx="147">
                  <c:v>1717.8553779372339</c:v>
                </c:pt>
                <c:pt idx="148">
                  <c:v>2077.333190532845</c:v>
                </c:pt>
                <c:pt idx="149">
                  <c:v>1747.4179489906639</c:v>
                </c:pt>
                <c:pt idx="150">
                  <c:v>2012.643058937862</c:v>
                </c:pt>
                <c:pt idx="151">
                  <c:v>2136.3321231163359</c:v>
                </c:pt>
                <c:pt idx="152">
                  <c:v>1966.9127552944979</c:v>
                </c:pt>
                <c:pt idx="153">
                  <c:v>2393.540641332555</c:v>
                </c:pt>
                <c:pt idx="154">
                  <c:v>2252.6038357795533</c:v>
                </c:pt>
                <c:pt idx="155">
                  <c:v>2395.6748399013659</c:v>
                </c:pt>
                <c:pt idx="156">
                  <c:v>2377.8075791367532</c:v>
                </c:pt>
                <c:pt idx="157">
                  <c:v>2255.6172321159183</c:v>
                </c:pt>
                <c:pt idx="158">
                  <c:v>1962.5388975183512</c:v>
                </c:pt>
                <c:pt idx="159">
                  <c:v>2029.6910197540828</c:v>
                </c:pt>
                <c:pt idx="160">
                  <c:v>1954.518644870539</c:v>
                </c:pt>
                <c:pt idx="161">
                  <c:v>1869.7836922513648</c:v>
                </c:pt>
                <c:pt idx="162">
                  <c:v>1974.9355908782534</c:v>
                </c:pt>
                <c:pt idx="163">
                  <c:v>1738.1395622370803</c:v>
                </c:pt>
                <c:pt idx="164">
                  <c:v>2090.4043930251823</c:v>
                </c:pt>
                <c:pt idx="165">
                  <c:v>2157.8019822453693</c:v>
                </c:pt>
                <c:pt idx="166">
                  <c:v>1806.7155630504653</c:v>
                </c:pt>
                <c:pt idx="167">
                  <c:v>1912.0122531408838</c:v>
                </c:pt>
                <c:pt idx="168">
                  <c:v>1998.3903376458416</c:v>
                </c:pt>
                <c:pt idx="169">
                  <c:v>1799.1686033668459</c:v>
                </c:pt>
                <c:pt idx="170">
                  <c:v>1847.4199649196319</c:v>
                </c:pt>
                <c:pt idx="171">
                  <c:v>1971.9616313764138</c:v>
                </c:pt>
                <c:pt idx="172">
                  <c:v>1877.3734786564789</c:v>
                </c:pt>
                <c:pt idx="173">
                  <c:v>2097.402538039908</c:v>
                </c:pt>
                <c:pt idx="174">
                  <c:v>1764.3184139450266</c:v>
                </c:pt>
                <c:pt idx="175">
                  <c:v>1612.2270504961482</c:v>
                </c:pt>
                <c:pt idx="176">
                  <c:v>1679.5465015286907</c:v>
                </c:pt>
                <c:pt idx="177">
                  <c:v>1641.8888259762609</c:v>
                </c:pt>
                <c:pt idx="178">
                  <c:v>1604.1958144406926</c:v>
                </c:pt>
                <c:pt idx="179">
                  <c:v>1537.8077218280771</c:v>
                </c:pt>
                <c:pt idx="180">
                  <c:v>1786.7613951686369</c:v>
                </c:pt>
                <c:pt idx="181">
                  <c:v>1758.6897499497218</c:v>
                </c:pt>
                <c:pt idx="182">
                  <c:v>1787.9769259161171</c:v>
                </c:pt>
                <c:pt idx="183">
                  <c:v>2085.2130693618337</c:v>
                </c:pt>
                <c:pt idx="184">
                  <c:v>1674.447111326419</c:v>
                </c:pt>
                <c:pt idx="185">
                  <c:v>2048.4140067355606</c:v>
                </c:pt>
                <c:pt idx="186">
                  <c:v>1675.6432174553361</c:v>
                </c:pt>
                <c:pt idx="187">
                  <c:v>1886.9781319953076</c:v>
                </c:pt>
                <c:pt idx="188">
                  <c:v>1772.6377190530006</c:v>
                </c:pt>
                <c:pt idx="189">
                  <c:v>2041.7279881002278</c:v>
                </c:pt>
                <c:pt idx="190">
                  <c:v>1773.9351200798421</c:v>
                </c:pt>
                <c:pt idx="191">
                  <c:v>1726.5624404605321</c:v>
                </c:pt>
                <c:pt idx="192">
                  <c:v>1851.9127054960627</c:v>
                </c:pt>
                <c:pt idx="193">
                  <c:v>2121.4428388647589</c:v>
                </c:pt>
                <c:pt idx="194">
                  <c:v>1565.1364571697957</c:v>
                </c:pt>
                <c:pt idx="195">
                  <c:v>1882.6112665626504</c:v>
                </c:pt>
                <c:pt idx="196">
                  <c:v>2229.271695778652</c:v>
                </c:pt>
                <c:pt idx="197">
                  <c:v>1787.7551020408162</c:v>
                </c:pt>
                <c:pt idx="198">
                  <c:v>2163.3766219397608</c:v>
                </c:pt>
                <c:pt idx="199">
                  <c:v>1711.9890086985483</c:v>
                </c:pt>
                <c:pt idx="200">
                  <c:v>2059.0011511532489</c:v>
                </c:pt>
                <c:pt idx="201">
                  <c:v>1905.6971299573638</c:v>
                </c:pt>
                <c:pt idx="202">
                  <c:v>2050.8365841073814</c:v>
                </c:pt>
                <c:pt idx="203">
                  <c:v>2157.6009251083419</c:v>
                </c:pt>
                <c:pt idx="204">
                  <c:v>2013.8701893885395</c:v>
                </c:pt>
                <c:pt idx="205">
                  <c:v>2101.4034797678182</c:v>
                </c:pt>
                <c:pt idx="206">
                  <c:v>2198.7045556143848</c:v>
                </c:pt>
                <c:pt idx="207">
                  <c:v>2363.7140747840276</c:v>
                </c:pt>
                <c:pt idx="208">
                  <c:v>1881.9955101814171</c:v>
                </c:pt>
                <c:pt idx="209">
                  <c:v>2017.8750639472107</c:v>
                </c:pt>
                <c:pt idx="210">
                  <c:v>1999.3241646593156</c:v>
                </c:pt>
                <c:pt idx="211">
                  <c:v>2357.7481784105348</c:v>
                </c:pt>
                <c:pt idx="212">
                  <c:v>2039.6661637352838</c:v>
                </c:pt>
                <c:pt idx="213">
                  <c:v>2185.5777831474438</c:v>
                </c:pt>
                <c:pt idx="214">
                  <c:v>1896.1425928915062</c:v>
                </c:pt>
                <c:pt idx="215">
                  <c:v>2196.9638916236954</c:v>
                </c:pt>
                <c:pt idx="216">
                  <c:v>2139.7681203861953</c:v>
                </c:pt>
                <c:pt idx="217">
                  <c:v>2053.43658720856</c:v>
                </c:pt>
                <c:pt idx="218">
                  <c:v>1821.6082236240447</c:v>
                </c:pt>
                <c:pt idx="219">
                  <c:v>1560.4582300927723</c:v>
                </c:pt>
                <c:pt idx="220">
                  <c:v>1560.9253619227179</c:v>
                </c:pt>
                <c:pt idx="221">
                  <c:v>1803.9289460846051</c:v>
                </c:pt>
                <c:pt idx="222">
                  <c:v>1736.6173347023907</c:v>
                </c:pt>
                <c:pt idx="223">
                  <c:v>1688.6551673619197</c:v>
                </c:pt>
                <c:pt idx="224">
                  <c:v>1990.2669098875235</c:v>
                </c:pt>
                <c:pt idx="225">
                  <c:v>1816.1441122526332</c:v>
                </c:pt>
                <c:pt idx="226">
                  <c:v>2001.4400572828699</c:v>
                </c:pt>
                <c:pt idx="227">
                  <c:v>1788.3071446811309</c:v>
                </c:pt>
                <c:pt idx="228">
                  <c:v>2041.8019321599654</c:v>
                </c:pt>
                <c:pt idx="229">
                  <c:v>1779.8918981143456</c:v>
                </c:pt>
                <c:pt idx="230">
                  <c:v>1712.3707591901318</c:v>
                </c:pt>
                <c:pt idx="231">
                  <c:v>1683.7261316588774</c:v>
                </c:pt>
                <c:pt idx="232">
                  <c:v>1927.7515939894267</c:v>
                </c:pt>
                <c:pt idx="233">
                  <c:v>1801.8044461142395</c:v>
                </c:pt>
                <c:pt idx="234">
                  <c:v>1519.8022708952794</c:v>
                </c:pt>
                <c:pt idx="235">
                  <c:v>1656.7210007075439</c:v>
                </c:pt>
                <c:pt idx="236">
                  <c:v>1725.5097404964756</c:v>
                </c:pt>
                <c:pt idx="237">
                  <c:v>1716.3258550436708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B-4C46-AF35-BFDD577E1BE5}"/>
            </c:ext>
          </c:extLst>
        </c:ser>
        <c:ser>
          <c:idx val="2"/>
          <c:order val="2"/>
          <c:tx>
            <c:v>Unvaccinated (not COVID)</c:v>
          </c:tx>
          <c:spPr>
            <a:ln cmpd="sng">
              <a:solidFill>
                <a:srgbClr val="3C78D8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Sheet1!$K$2:$K$239</c:f>
              <c:numCache>
                <c:formatCode>0</c:formatCode>
                <c:ptCount val="238"/>
                <c:pt idx="8">
                  <c:v>593.76588120387748</c:v>
                </c:pt>
                <c:pt idx="9">
                  <c:v>514.64788756836299</c:v>
                </c:pt>
                <c:pt idx="10">
                  <c:v>609.73109567842641</c:v>
                </c:pt>
                <c:pt idx="11">
                  <c:v>601.88197688938112</c:v>
                </c:pt>
                <c:pt idx="12">
                  <c:v>784.15314064888435</c:v>
                </c:pt>
                <c:pt idx="13">
                  <c:v>768.43189323343688</c:v>
                </c:pt>
                <c:pt idx="14">
                  <c:v>855.7218639107009</c:v>
                </c:pt>
                <c:pt idx="15">
                  <c:v>1038.1718968615357</c:v>
                </c:pt>
                <c:pt idx="16">
                  <c:v>1181.0907340896424</c:v>
                </c:pt>
                <c:pt idx="17">
                  <c:v>1054.4882272889693</c:v>
                </c:pt>
                <c:pt idx="18">
                  <c:v>1007.1179371930359</c:v>
                </c:pt>
                <c:pt idx="19">
                  <c:v>951.78409538354288</c:v>
                </c:pt>
                <c:pt idx="20">
                  <c:v>1047.1727639449157</c:v>
                </c:pt>
                <c:pt idx="21">
                  <c:v>1047.3862951090234</c:v>
                </c:pt>
                <c:pt idx="22">
                  <c:v>976.15630329096984</c:v>
                </c:pt>
                <c:pt idx="23">
                  <c:v>1039.8566404899277</c:v>
                </c:pt>
                <c:pt idx="24">
                  <c:v>1135.357842735265</c:v>
                </c:pt>
                <c:pt idx="25">
                  <c:v>849.67192286271245</c:v>
                </c:pt>
                <c:pt idx="26">
                  <c:v>921.30240913834507</c:v>
                </c:pt>
                <c:pt idx="27">
                  <c:v>953.24714499215531</c:v>
                </c:pt>
                <c:pt idx="28">
                  <c:v>985.20816386236413</c:v>
                </c:pt>
                <c:pt idx="29">
                  <c:v>1017.1905640770182</c:v>
                </c:pt>
                <c:pt idx="30">
                  <c:v>1001.4892770527862</c:v>
                </c:pt>
                <c:pt idx="31">
                  <c:v>1160.717689019576</c:v>
                </c:pt>
                <c:pt idx="32">
                  <c:v>922.37718865794136</c:v>
                </c:pt>
                <c:pt idx="33">
                  <c:v>1033.9066921544459</c:v>
                </c:pt>
                <c:pt idx="34">
                  <c:v>1065.9370667791811</c:v>
                </c:pt>
                <c:pt idx="35">
                  <c:v>994.53848509718136</c:v>
                </c:pt>
                <c:pt idx="36">
                  <c:v>970.86214433425732</c:v>
                </c:pt>
                <c:pt idx="37">
                  <c:v>1066.5895564505227</c:v>
                </c:pt>
                <c:pt idx="38">
                  <c:v>1218.131077840419</c:v>
                </c:pt>
                <c:pt idx="39">
                  <c:v>1322.0300743841019</c:v>
                </c:pt>
                <c:pt idx="40">
                  <c:v>1378.2309141919482</c:v>
                </c:pt>
                <c:pt idx="41">
                  <c:v>1370.7710903984014</c:v>
                </c:pt>
                <c:pt idx="42">
                  <c:v>1403.2864952242605</c:v>
                </c:pt>
                <c:pt idx="43">
                  <c:v>1348.0903164783251</c:v>
                </c:pt>
                <c:pt idx="44">
                  <c:v>1412.5427146313889</c:v>
                </c:pt>
                <c:pt idx="45">
                  <c:v>1357.2195220006267</c:v>
                </c:pt>
                <c:pt idx="46">
                  <c:v>1485.5651383879747</c:v>
                </c:pt>
                <c:pt idx="47">
                  <c:v>1406.2711726011792</c:v>
                </c:pt>
                <c:pt idx="48">
                  <c:v>1390.7852538659386</c:v>
                </c:pt>
                <c:pt idx="49">
                  <c:v>1575.2476789715115</c:v>
                </c:pt>
                <c:pt idx="50">
                  <c:v>1368.0203891257997</c:v>
                </c:pt>
                <c:pt idx="51">
                  <c:v>1562.0771774763284</c:v>
                </c:pt>
                <c:pt idx="52">
                  <c:v>1502.4814993688938</c:v>
                </c:pt>
                <c:pt idx="53">
                  <c:v>1956.4980965508441</c:v>
                </c:pt>
                <c:pt idx="54">
                  <c:v>1754.4238339946542</c:v>
                </c:pt>
                <c:pt idx="55">
                  <c:v>1449.2313965487015</c:v>
                </c:pt>
                <c:pt idx="56">
                  <c:v>1614.5268544942021</c:v>
                </c:pt>
                <c:pt idx="57">
                  <c:v>1634.0139934272347</c:v>
                </c:pt>
                <c:pt idx="58">
                  <c:v>1770.2437385823318</c:v>
                </c:pt>
                <c:pt idx="59">
                  <c:v>1720.9244196434213</c:v>
                </c:pt>
                <c:pt idx="60">
                  <c:v>1757.5905440023628</c:v>
                </c:pt>
                <c:pt idx="61">
                  <c:v>1970.8238254876001</c:v>
                </c:pt>
                <c:pt idx="62">
                  <c:v>1873.4585065741737</c:v>
                </c:pt>
                <c:pt idx="63">
                  <c:v>2092.1763818083582</c:v>
                </c:pt>
                <c:pt idx="64">
                  <c:v>2136.600840223361</c:v>
                </c:pt>
                <c:pt idx="65">
                  <c:v>2129.6015818755682</c:v>
                </c:pt>
                <c:pt idx="66">
                  <c:v>2052.8898867799217</c:v>
                </c:pt>
                <c:pt idx="67">
                  <c:v>2399.3597094397114</c:v>
                </c:pt>
                <c:pt idx="68">
                  <c:v>2979.1009769768752</c:v>
                </c:pt>
                <c:pt idx="69">
                  <c:v>3288.8027893333688</c:v>
                </c:pt>
                <c:pt idx="70">
                  <c:v>4408.1653070922976</c:v>
                </c:pt>
                <c:pt idx="71">
                  <c:v>3914.1903204018067</c:v>
                </c:pt>
                <c:pt idx="72">
                  <c:v>3867.0828144512352</c:v>
                </c:pt>
                <c:pt idx="73">
                  <c:v>5141.1855462865278</c:v>
                </c:pt>
                <c:pt idx="74">
                  <c:v>3911.8280700953546</c:v>
                </c:pt>
                <c:pt idx="75">
                  <c:v>4119.6942821314924</c:v>
                </c:pt>
                <c:pt idx="76">
                  <c:v>4176.5497239873303</c:v>
                </c:pt>
                <c:pt idx="77">
                  <c:v>4270.1413484110853</c:v>
                </c:pt>
                <c:pt idx="78">
                  <c:v>3963.0074068879871</c:v>
                </c:pt>
                <c:pt idx="79">
                  <c:v>3166.319086655858</c:v>
                </c:pt>
                <c:pt idx="80">
                  <c:v>4634.3713760908759</c:v>
                </c:pt>
                <c:pt idx="81">
                  <c:v>3957.625798410967</c:v>
                </c:pt>
                <c:pt idx="82">
                  <c:v>3817.9770207022884</c:v>
                </c:pt>
                <c:pt idx="83">
                  <c:v>4401.3593710898958</c:v>
                </c:pt>
                <c:pt idx="84">
                  <c:v>3701.1430678466077</c:v>
                </c:pt>
                <c:pt idx="85">
                  <c:v>3123.4957479809591</c:v>
                </c:pt>
                <c:pt idx="86">
                  <c:v>3557.2496558482781</c:v>
                </c:pt>
                <c:pt idx="87">
                  <c:v>4251.5783256523991</c:v>
                </c:pt>
                <c:pt idx="88">
                  <c:v>4254.0792540792545</c:v>
                </c:pt>
                <c:pt idx="89">
                  <c:v>3736.2249054550703</c:v>
                </c:pt>
                <c:pt idx="90">
                  <c:v>4381.4061736519679</c:v>
                </c:pt>
                <c:pt idx="91">
                  <c:v>3584.3441653537593</c:v>
                </c:pt>
                <c:pt idx="92">
                  <c:v>4184.6100932222216</c:v>
                </c:pt>
                <c:pt idx="93">
                  <c:v>3862.3946701997661</c:v>
                </c:pt>
                <c:pt idx="94">
                  <c:v>4575.4930545416473</c:v>
                </c:pt>
                <c:pt idx="95">
                  <c:v>4328.4054075420981</c:v>
                </c:pt>
                <c:pt idx="96">
                  <c:v>5028.4612157228648</c:v>
                </c:pt>
                <c:pt idx="97">
                  <c:v>5591.9482396047015</c:v>
                </c:pt>
                <c:pt idx="98">
                  <c:v>5244.5332549187333</c:v>
                </c:pt>
                <c:pt idx="99">
                  <c:v>6715.3964929656422</c:v>
                </c:pt>
                <c:pt idx="100">
                  <c:v>5568.6297891443719</c:v>
                </c:pt>
                <c:pt idx="101">
                  <c:v>5084.7548440907367</c:v>
                </c:pt>
                <c:pt idx="102">
                  <c:v>4267.385661943913</c:v>
                </c:pt>
                <c:pt idx="103">
                  <c:v>5012.8483604335552</c:v>
                </c:pt>
                <c:pt idx="104">
                  <c:v>4323.4545358459482</c:v>
                </c:pt>
                <c:pt idx="105">
                  <c:v>5231.186470575266</c:v>
                </c:pt>
                <c:pt idx="106">
                  <c:v>4318.4725621704765</c:v>
                </c:pt>
                <c:pt idx="107">
                  <c:v>4539.4049305121143</c:v>
                </c:pt>
                <c:pt idx="108">
                  <c:v>4961.5847277413013</c:v>
                </c:pt>
                <c:pt idx="109">
                  <c:v>4631.651234049541</c:v>
                </c:pt>
                <c:pt idx="110">
                  <c:v>4161.2233417249317</c:v>
                </c:pt>
                <c:pt idx="111">
                  <c:v>4098.7978731169387</c:v>
                </c:pt>
                <c:pt idx="112">
                  <c:v>4379.2226879728851</c:v>
                </c:pt>
                <c:pt idx="113">
                  <c:v>4935.4337096883246</c:v>
                </c:pt>
                <c:pt idx="114">
                  <c:v>4050.8105383148181</c:v>
                </c:pt>
                <c:pt idx="115">
                  <c:v>4468.7591823818821</c:v>
                </c:pt>
                <c:pt idx="116">
                  <c:v>4199.5171451205251</c:v>
                </c:pt>
                <c:pt idx="117">
                  <c:v>4135.3681610640924</c:v>
                </c:pt>
                <c:pt idx="118">
                  <c:v>3794.4154521072001</c:v>
                </c:pt>
                <c:pt idx="119">
                  <c:v>3037.9842615012108</c:v>
                </c:pt>
                <c:pt idx="120">
                  <c:v>4078.196844250187</c:v>
                </c:pt>
                <c:pt idx="121">
                  <c:v>3528.3079664133138</c:v>
                </c:pt>
                <c:pt idx="122">
                  <c:v>4432.4441248294661</c:v>
                </c:pt>
                <c:pt idx="123">
                  <c:v>3396.4772349617815</c:v>
                </c:pt>
                <c:pt idx="124">
                  <c:v>2774.700056824337</c:v>
                </c:pt>
                <c:pt idx="125">
                  <c:v>3123.9479855528102</c:v>
                </c:pt>
                <c:pt idx="126">
                  <c:v>3473.8282729648604</c:v>
                </c:pt>
                <c:pt idx="127">
                  <c:v>3198.2231670219194</c:v>
                </c:pt>
                <c:pt idx="128">
                  <c:v>2991.7576552397218</c:v>
                </c:pt>
                <c:pt idx="129">
                  <c:v>3830.0908728409827</c:v>
                </c:pt>
                <c:pt idx="130">
                  <c:v>2578.0871185366468</c:v>
                </c:pt>
                <c:pt idx="131">
                  <c:v>2231.307072173614</c:v>
                </c:pt>
                <c:pt idx="132">
                  <c:v>3210.03657415108</c:v>
                </c:pt>
                <c:pt idx="133">
                  <c:v>3352.789206774471</c:v>
                </c:pt>
                <c:pt idx="134">
                  <c:v>2796.2384846685695</c:v>
                </c:pt>
                <c:pt idx="135">
                  <c:v>4268.7848582280276</c:v>
                </c:pt>
                <c:pt idx="136">
                  <c:v>2871.3798356799402</c:v>
                </c:pt>
                <c:pt idx="137">
                  <c:v>2943.7857891765466</c:v>
                </c:pt>
                <c:pt idx="138">
                  <c:v>2805.9062404507899</c:v>
                </c:pt>
                <c:pt idx="139">
                  <c:v>2948.5815841557501</c:v>
                </c:pt>
                <c:pt idx="140">
                  <c:v>4075.8567577974586</c:v>
                </c:pt>
                <c:pt idx="141">
                  <c:v>2883.4630072794675</c:v>
                </c:pt>
                <c:pt idx="142">
                  <c:v>3378.8605217176646</c:v>
                </c:pt>
                <c:pt idx="143">
                  <c:v>4016.7892329583306</c:v>
                </c:pt>
                <c:pt idx="144">
                  <c:v>4233.1765060636872</c:v>
                </c:pt>
                <c:pt idx="145">
                  <c:v>3036.2414445506283</c:v>
                </c:pt>
                <c:pt idx="146">
                  <c:v>3038.4633254863093</c:v>
                </c:pt>
                <c:pt idx="147">
                  <c:v>3394.5330966976926</c:v>
                </c:pt>
                <c:pt idx="148">
                  <c:v>3963.729163273063</c:v>
                </c:pt>
                <c:pt idx="149">
                  <c:v>3825.3349351478601</c:v>
                </c:pt>
                <c:pt idx="150">
                  <c:v>2906.4347474810252</c:v>
                </c:pt>
                <c:pt idx="151">
                  <c:v>3334.2144237085872</c:v>
                </c:pt>
                <c:pt idx="152">
                  <c:v>4331.3328599636216</c:v>
                </c:pt>
                <c:pt idx="153">
                  <c:v>3694.950493893014</c:v>
                </c:pt>
                <c:pt idx="154">
                  <c:v>3839.9943890492946</c:v>
                </c:pt>
                <c:pt idx="155">
                  <c:v>4341.3830419904261</c:v>
                </c:pt>
                <c:pt idx="156">
                  <c:v>3489.9127180341752</c:v>
                </c:pt>
                <c:pt idx="157">
                  <c:v>2993.2344700334861</c:v>
                </c:pt>
                <c:pt idx="158">
                  <c:v>2995.2404398490071</c:v>
                </c:pt>
                <c:pt idx="159">
                  <c:v>3211.2943715834172</c:v>
                </c:pt>
                <c:pt idx="160">
                  <c:v>3428.0079204201265</c:v>
                </c:pt>
                <c:pt idx="161">
                  <c:v>2572.415251250969</c:v>
                </c:pt>
                <c:pt idx="162">
                  <c:v>3575.2977292451519</c:v>
                </c:pt>
                <c:pt idx="163">
                  <c:v>2503.978925415729</c:v>
                </c:pt>
                <c:pt idx="164">
                  <c:v>2648.4442718690307</c:v>
                </c:pt>
                <c:pt idx="165">
                  <c:v>3079.8665620094193</c:v>
                </c:pt>
                <c:pt idx="166">
                  <c:v>3368.5868233372084</c:v>
                </c:pt>
                <c:pt idx="167">
                  <c:v>2796.8634262215523</c:v>
                </c:pt>
                <c:pt idx="168">
                  <c:v>2798.3644262714029</c:v>
                </c:pt>
                <c:pt idx="169">
                  <c:v>3230.9272023416102</c:v>
                </c:pt>
                <c:pt idx="170">
                  <c:v>2801.6414253240041</c:v>
                </c:pt>
                <c:pt idx="171">
                  <c:v>2803.1475595779621</c:v>
                </c:pt>
                <c:pt idx="172">
                  <c:v>2516.8595109707494</c:v>
                </c:pt>
                <c:pt idx="173">
                  <c:v>2949.9891580752628</c:v>
                </c:pt>
                <c:pt idx="174">
                  <c:v>2375.496004354583</c:v>
                </c:pt>
                <c:pt idx="175">
                  <c:v>3169.2531139983898</c:v>
                </c:pt>
                <c:pt idx="176">
                  <c:v>2378.0238611842142</c:v>
                </c:pt>
                <c:pt idx="177">
                  <c:v>2379.1417707767519</c:v>
                </c:pt>
                <c:pt idx="178">
                  <c:v>2596.7558338076269</c:v>
                </c:pt>
                <c:pt idx="179">
                  <c:v>2598.0496832514773</c:v>
                </c:pt>
                <c:pt idx="180">
                  <c:v>2599.3448226748324</c:v>
                </c:pt>
                <c:pt idx="181">
                  <c:v>3106.6227774137938</c:v>
                </c:pt>
                <c:pt idx="182">
                  <c:v>1806.8018913503197</c:v>
                </c:pt>
                <c:pt idx="183">
                  <c:v>2603.0936004310756</c:v>
                </c:pt>
                <c:pt idx="184">
                  <c:v>2314.8882194387188</c:v>
                </c:pt>
                <c:pt idx="185">
                  <c:v>2243.512847407419</c:v>
                </c:pt>
                <c:pt idx="186">
                  <c:v>2244.4785628989575</c:v>
                </c:pt>
                <c:pt idx="187">
                  <c:v>3260.1511281016096</c:v>
                </c:pt>
                <c:pt idx="188">
                  <c:v>2899.5235645868875</c:v>
                </c:pt>
                <c:pt idx="189">
                  <c:v>3118.8522146930827</c:v>
                </c:pt>
                <c:pt idx="190">
                  <c:v>2612.4403055402022</c:v>
                </c:pt>
                <c:pt idx="191">
                  <c:v>2904.3282447911074</c:v>
                </c:pt>
                <c:pt idx="192">
                  <c:v>2469.8827552029743</c:v>
                </c:pt>
                <c:pt idx="193">
                  <c:v>2398.3751978734208</c:v>
                </c:pt>
                <c:pt idx="194">
                  <c:v>2545.1857636951913</c:v>
                </c:pt>
                <c:pt idx="195">
                  <c:v>3348.2298652531913</c:v>
                </c:pt>
                <c:pt idx="196">
                  <c:v>2768.1315610904885</c:v>
                </c:pt>
                <c:pt idx="197">
                  <c:v>3062.851388772342</c:v>
                </c:pt>
                <c:pt idx="198">
                  <c:v>3577.3792021954328</c:v>
                </c:pt>
                <c:pt idx="199">
                  <c:v>3434.3450520807264</c:v>
                </c:pt>
                <c:pt idx="200">
                  <c:v>2851.8138617987165</c:v>
                </c:pt>
                <c:pt idx="201">
                  <c:v>2341.5588607353857</c:v>
                </c:pt>
                <c:pt idx="202">
                  <c:v>3368.6854703118292</c:v>
                </c:pt>
                <c:pt idx="203">
                  <c:v>3224.8477936097411</c:v>
                </c:pt>
                <c:pt idx="204">
                  <c:v>3153.9053567158389</c:v>
                </c:pt>
                <c:pt idx="205">
                  <c:v>2789.055320620711</c:v>
                </c:pt>
                <c:pt idx="206">
                  <c:v>3672.6529232304856</c:v>
                </c:pt>
                <c:pt idx="207">
                  <c:v>2572.1977139152373</c:v>
                </c:pt>
                <c:pt idx="208">
                  <c:v>3750.9143042522451</c:v>
                </c:pt>
                <c:pt idx="209">
                  <c:v>2428.3637727236992</c:v>
                </c:pt>
                <c:pt idx="210">
                  <c:v>2650.5829668777988</c:v>
                </c:pt>
                <c:pt idx="211">
                  <c:v>4126.5085780503659</c:v>
                </c:pt>
                <c:pt idx="212">
                  <c:v>3318.1013793605007</c:v>
                </c:pt>
                <c:pt idx="213">
                  <c:v>3320.2611736643153</c:v>
                </c:pt>
                <c:pt idx="214">
                  <c:v>3765.7335442602657</c:v>
                </c:pt>
                <c:pt idx="215">
                  <c:v>3324.8718633857211</c:v>
                </c:pt>
                <c:pt idx="216">
                  <c:v>3401.0229401934471</c:v>
                </c:pt>
                <c:pt idx="217">
                  <c:v>2293.0016333710264</c:v>
                </c:pt>
                <c:pt idx="218">
                  <c:v>2590.1588157651968</c:v>
                </c:pt>
                <c:pt idx="219">
                  <c:v>3258.2806178966039</c:v>
                </c:pt>
                <c:pt idx="220">
                  <c:v>2444.8562619375762</c:v>
                </c:pt>
                <c:pt idx="221">
                  <c:v>3039.3192249888298</c:v>
                </c:pt>
                <c:pt idx="222">
                  <c:v>3412.1993748704422</c:v>
                </c:pt>
                <c:pt idx="223">
                  <c:v>2300.5729575425858</c:v>
                </c:pt>
                <c:pt idx="224">
                  <c:v>2524.4306300295366</c:v>
                </c:pt>
                <c:pt idx="225">
                  <c:v>2971.6109387848146</c:v>
                </c:pt>
                <c:pt idx="226">
                  <c:v>2601.4568158168577</c:v>
                </c:pt>
                <c:pt idx="227">
                  <c:v>2379.5602295623685</c:v>
                </c:pt>
                <c:pt idx="228">
                  <c:v>2529.5092425944081</c:v>
                </c:pt>
                <c:pt idx="229">
                  <c:v>2977.5925959916708</c:v>
                </c:pt>
                <c:pt idx="230">
                  <c:v>2308.6559806738055</c:v>
                </c:pt>
                <c:pt idx="231">
                  <c:v>2309.6786045989447</c:v>
                </c:pt>
                <c:pt idx="232">
                  <c:v>1863.3096463285144</c:v>
                </c:pt>
                <c:pt idx="233">
                  <c:v>2609.9392205934932</c:v>
                </c:pt>
                <c:pt idx="234">
                  <c:v>2909.8409246078304</c:v>
                </c:pt>
                <c:pt idx="235">
                  <c:v>2911.4656729300164</c:v>
                </c:pt>
                <c:pt idx="236">
                  <c:v>2913.0922366654659</c:v>
                </c:pt>
                <c:pt idx="237">
                  <c:v>2914.7206188585601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B-4C46-AF35-BFDD577E1BE5}"/>
            </c:ext>
          </c:extLst>
        </c:ser>
        <c:ser>
          <c:idx val="3"/>
          <c:order val="3"/>
          <c:tx>
            <c:v>Vaccinated (not COVID)</c:v>
          </c:tx>
          <c:spPr>
            <a:ln cmpd="sng">
              <a:solidFill>
                <a:srgbClr val="CC00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Sheet1!$L$2:$L$239</c:f>
              <c:numCache>
                <c:formatCode>0</c:formatCode>
                <c:ptCount val="23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1758.6123825584198</c:v>
                </c:pt>
                <c:pt idx="54">
                  <c:v>1822.1149846077046</c:v>
                </c:pt>
                <c:pt idx="55">
                  <c:v>1590.206073280181</c:v>
                </c:pt>
                <c:pt idx="56">
                  <c:v>1986.3945578231294</c:v>
                </c:pt>
                <c:pt idx="57">
                  <c:v>4561.929758780153</c:v>
                </c:pt>
                <c:pt idx="58">
                  <c:v>3599.3688777858129</c:v>
                </c:pt>
                <c:pt idx="59">
                  <c:v>2996.1419541959667</c:v>
                </c:pt>
                <c:pt idx="60">
                  <c:v>2250.0056039990136</c:v>
                </c:pt>
                <c:pt idx="61">
                  <c:v>1847.3062226383581</c:v>
                </c:pt>
                <c:pt idx="62">
                  <c:v>1449.545155565484</c:v>
                </c:pt>
                <c:pt idx="63">
                  <c:v>1127.9161170328853</c:v>
                </c:pt>
                <c:pt idx="64">
                  <c:v>1186.1162653910774</c:v>
                </c:pt>
                <c:pt idx="65">
                  <c:v>1040.7567065947426</c:v>
                </c:pt>
                <c:pt idx="66">
                  <c:v>834.88435729153514</c:v>
                </c:pt>
                <c:pt idx="67">
                  <c:v>589.37602190197344</c:v>
                </c:pt>
                <c:pt idx="68">
                  <c:v>564.3683178255942</c:v>
                </c:pt>
                <c:pt idx="69">
                  <c:v>583.97765650705537</c:v>
                </c:pt>
                <c:pt idx="70">
                  <c:v>608.99092642022742</c:v>
                </c:pt>
                <c:pt idx="71">
                  <c:v>637.21774286173718</c:v>
                </c:pt>
                <c:pt idx="72">
                  <c:v>694.90222582894455</c:v>
                </c:pt>
                <c:pt idx="73">
                  <c:v>891.4270362900354</c:v>
                </c:pt>
                <c:pt idx="74">
                  <c:v>948.37028213266399</c:v>
                </c:pt>
                <c:pt idx="75">
                  <c:v>999.33358943520511</c:v>
                </c:pt>
                <c:pt idx="76">
                  <c:v>1021.8279241775684</c:v>
                </c:pt>
                <c:pt idx="77">
                  <c:v>1003.8509427892471</c:v>
                </c:pt>
                <c:pt idx="78">
                  <c:v>947.7421445269481</c:v>
                </c:pt>
                <c:pt idx="79">
                  <c:v>949.96460405858852</c:v>
                </c:pt>
                <c:pt idx="80">
                  <c:v>1102.5434833189784</c:v>
                </c:pt>
                <c:pt idx="81">
                  <c:v>1174.6043164105758</c:v>
                </c:pt>
                <c:pt idx="82">
                  <c:v>1355.9473514474475</c:v>
                </c:pt>
                <c:pt idx="83">
                  <c:v>1342.1231822423722</c:v>
                </c:pt>
                <c:pt idx="84">
                  <c:v>1426.3445217557019</c:v>
                </c:pt>
                <c:pt idx="85">
                  <c:v>1266.6036523564032</c:v>
                </c:pt>
                <c:pt idx="86">
                  <c:v>1118.1296295161717</c:v>
                </c:pt>
                <c:pt idx="87">
                  <c:v>1426.4445891876803</c:v>
                </c:pt>
                <c:pt idx="88">
                  <c:v>1413.9621666283701</c:v>
                </c:pt>
                <c:pt idx="89">
                  <c:v>1314.988136232135</c:v>
                </c:pt>
                <c:pt idx="90">
                  <c:v>1400.7340719928347</c:v>
                </c:pt>
                <c:pt idx="91">
                  <c:v>1408.9325637126235</c:v>
                </c:pt>
                <c:pt idx="92">
                  <c:v>1446.3048430211102</c:v>
                </c:pt>
                <c:pt idx="93">
                  <c:v>1424.631407610728</c:v>
                </c:pt>
                <c:pt idx="94">
                  <c:v>1516.8859097685663</c:v>
                </c:pt>
                <c:pt idx="95">
                  <c:v>1433.1155172251324</c:v>
                </c:pt>
                <c:pt idx="96">
                  <c:v>1778.8502510666458</c:v>
                </c:pt>
                <c:pt idx="97">
                  <c:v>1392.4009242708289</c:v>
                </c:pt>
                <c:pt idx="98">
                  <c:v>1753.1921706760597</c:v>
                </c:pt>
                <c:pt idx="99">
                  <c:v>1530.7271050231363</c:v>
                </c:pt>
                <c:pt idx="100">
                  <c:v>1892.8021404349824</c:v>
                </c:pt>
                <c:pt idx="101">
                  <c:v>1898.4061279868286</c:v>
                </c:pt>
                <c:pt idx="102">
                  <c:v>1476.8832053513008</c:v>
                </c:pt>
                <c:pt idx="103">
                  <c:v>1691.7148352367315</c:v>
                </c:pt>
                <c:pt idx="104">
                  <c:v>1531.7674129149539</c:v>
                </c:pt>
                <c:pt idx="105">
                  <c:v>1642.7856673599406</c:v>
                </c:pt>
                <c:pt idx="106">
                  <c:v>1847.5319585704956</c:v>
                </c:pt>
                <c:pt idx="107">
                  <c:v>1530.1064939805417</c:v>
                </c:pt>
                <c:pt idx="108">
                  <c:v>1744.8631922956577</c:v>
                </c:pt>
                <c:pt idx="109">
                  <c:v>1539.8993088671095</c:v>
                </c:pt>
                <c:pt idx="110">
                  <c:v>1353.5525223134762</c:v>
                </c:pt>
                <c:pt idx="111">
                  <c:v>1428.5842191902771</c:v>
                </c:pt>
                <c:pt idx="112">
                  <c:v>1288.7808010807644</c:v>
                </c:pt>
                <c:pt idx="113">
                  <c:v>1578.6514424116604</c:v>
                </c:pt>
                <c:pt idx="114">
                  <c:v>1700.5035210636659</c:v>
                </c:pt>
                <c:pt idx="115">
                  <c:v>1719.7080695687978</c:v>
                </c:pt>
                <c:pt idx="116">
                  <c:v>1879.1667477774783</c:v>
                </c:pt>
                <c:pt idx="117">
                  <c:v>1580.435142974487</c:v>
                </c:pt>
                <c:pt idx="118">
                  <c:v>1637.035575249816</c:v>
                </c:pt>
                <c:pt idx="119">
                  <c:v>1918.3482284666213</c:v>
                </c:pt>
                <c:pt idx="120">
                  <c:v>1703.6325611036809</c:v>
                </c:pt>
                <c:pt idx="121">
                  <c:v>1573.0357255088572</c:v>
                </c:pt>
                <c:pt idx="122">
                  <c:v>1985.7201622963116</c:v>
                </c:pt>
                <c:pt idx="123">
                  <c:v>1789.5872538980609</c:v>
                </c:pt>
                <c:pt idx="124">
                  <c:v>1649.5209610359732</c:v>
                </c:pt>
                <c:pt idx="125">
                  <c:v>1424.9422947170033</c:v>
                </c:pt>
                <c:pt idx="126">
                  <c:v>1697.3311577486447</c:v>
                </c:pt>
                <c:pt idx="127">
                  <c:v>1810.4670154215448</c:v>
                </c:pt>
                <c:pt idx="128">
                  <c:v>1585.7876815776383</c:v>
                </c:pt>
                <c:pt idx="129">
                  <c:v>1689.5214951108028</c:v>
                </c:pt>
                <c:pt idx="130">
                  <c:v>1718.2276441335625</c:v>
                </c:pt>
                <c:pt idx="131">
                  <c:v>1587.1986644733811</c:v>
                </c:pt>
                <c:pt idx="132">
                  <c:v>1841.3983095891449</c:v>
                </c:pt>
                <c:pt idx="133">
                  <c:v>1785.5855484721467</c:v>
                </c:pt>
                <c:pt idx="134">
                  <c:v>1692.1136173165294</c:v>
                </c:pt>
                <c:pt idx="135">
                  <c:v>1843.1351331854494</c:v>
                </c:pt>
                <c:pt idx="136">
                  <c:v>1467.3714722781729</c:v>
                </c:pt>
                <c:pt idx="137">
                  <c:v>1590.1027734578504</c:v>
                </c:pt>
                <c:pt idx="138">
                  <c:v>1543.4621511417133</c:v>
                </c:pt>
                <c:pt idx="139">
                  <c:v>1760.4761939152081</c:v>
                </c:pt>
                <c:pt idx="140">
                  <c:v>1817.5658730560081</c:v>
                </c:pt>
                <c:pt idx="141">
                  <c:v>2034.9277644522069</c:v>
                </c:pt>
                <c:pt idx="142">
                  <c:v>1818.8371577238679</c:v>
                </c:pt>
                <c:pt idx="143">
                  <c:v>1942.0234081103176</c:v>
                </c:pt>
                <c:pt idx="144">
                  <c:v>1716.2771434927054</c:v>
                </c:pt>
                <c:pt idx="145">
                  <c:v>1641.320230337883</c:v>
                </c:pt>
                <c:pt idx="146">
                  <c:v>1689.0132062814178</c:v>
                </c:pt>
                <c:pt idx="147">
                  <c:v>1689.539080498708</c:v>
                </c:pt>
                <c:pt idx="148">
                  <c:v>2067.8907669395139</c:v>
                </c:pt>
                <c:pt idx="149">
                  <c:v>1737.9724465636875</c:v>
                </c:pt>
                <c:pt idx="150">
                  <c:v>1974.8469451549911</c:v>
                </c:pt>
                <c:pt idx="151">
                  <c:v>2117.4265291064567</c:v>
                </c:pt>
                <c:pt idx="152">
                  <c:v>1948.0001326474355</c:v>
                </c:pt>
                <c:pt idx="153">
                  <c:v>2346.2374666026626</c:v>
                </c:pt>
                <c:pt idx="154">
                  <c:v>2214.7449477832583</c:v>
                </c:pt>
                <c:pt idx="155">
                  <c:v>2310.4532052803688</c:v>
                </c:pt>
                <c:pt idx="156">
                  <c:v>2339.9142312620638</c:v>
                </c:pt>
                <c:pt idx="157">
                  <c:v>2236.6624654594816</c:v>
                </c:pt>
                <c:pt idx="158">
                  <c:v>1953.0580332791324</c:v>
                </c:pt>
                <c:pt idx="159">
                  <c:v>2010.7219448031103</c:v>
                </c:pt>
                <c:pt idx="160">
                  <c:v>1945.0306902837888</c:v>
                </c:pt>
                <c:pt idx="161">
                  <c:v>1850.8011166955132</c:v>
                </c:pt>
                <c:pt idx="162">
                  <c:v>1946.4509429328937</c:v>
                </c:pt>
                <c:pt idx="163">
                  <c:v>1690.6494102633894</c:v>
                </c:pt>
                <c:pt idx="164">
                  <c:v>2061.8988785748393</c:v>
                </c:pt>
                <c:pt idx="165">
                  <c:v>2138.7905110361589</c:v>
                </c:pt>
                <c:pt idx="166">
                  <c:v>1740.1523580959747</c:v>
                </c:pt>
                <c:pt idx="167">
                  <c:v>1873.9622580535029</c:v>
                </c:pt>
                <c:pt idx="168">
                  <c:v>1950.8096153209406</c:v>
                </c:pt>
                <c:pt idx="169">
                  <c:v>1780.1297821671967</c:v>
                </c:pt>
                <c:pt idx="170">
                  <c:v>1828.3743982709757</c:v>
                </c:pt>
                <c:pt idx="171">
                  <c:v>1962.435246683774</c:v>
                </c:pt>
                <c:pt idx="172">
                  <c:v>1848.7840348190705</c:v>
                </c:pt>
                <c:pt idx="173">
                  <c:v>2097.402538039908</c:v>
                </c:pt>
                <c:pt idx="174">
                  <c:v>1754.7815576534317</c:v>
                </c:pt>
                <c:pt idx="175">
                  <c:v>1612.2270504961482</c:v>
                </c:pt>
                <c:pt idx="176">
                  <c:v>1679.5465015286907</c:v>
                </c:pt>
                <c:pt idx="177">
                  <c:v>1632.3429607089572</c:v>
                </c:pt>
                <c:pt idx="178">
                  <c:v>1604.1958144406926</c:v>
                </c:pt>
                <c:pt idx="179">
                  <c:v>1537.8077218280771</c:v>
                </c:pt>
                <c:pt idx="180">
                  <c:v>1786.7613951686369</c:v>
                </c:pt>
                <c:pt idx="181">
                  <c:v>1758.6897499497218</c:v>
                </c:pt>
                <c:pt idx="182">
                  <c:v>1787.9769259161171</c:v>
                </c:pt>
                <c:pt idx="183">
                  <c:v>2075.647871795954</c:v>
                </c:pt>
                <c:pt idx="184">
                  <c:v>1674.447111326419</c:v>
                </c:pt>
                <c:pt idx="185">
                  <c:v>2048.4140067355606</c:v>
                </c:pt>
                <c:pt idx="186">
                  <c:v>1675.6432174553361</c:v>
                </c:pt>
                <c:pt idx="187">
                  <c:v>1886.9781319953076</c:v>
                </c:pt>
                <c:pt idx="188">
                  <c:v>1772.6377190530006</c:v>
                </c:pt>
                <c:pt idx="189">
                  <c:v>2041.7279881002278</c:v>
                </c:pt>
                <c:pt idx="190">
                  <c:v>1764.3462815929242</c:v>
                </c:pt>
                <c:pt idx="191">
                  <c:v>1726.5624404605321</c:v>
                </c:pt>
                <c:pt idx="192">
                  <c:v>1842.317302876912</c:v>
                </c:pt>
                <c:pt idx="193">
                  <c:v>2111.8435500011178</c:v>
                </c:pt>
                <c:pt idx="194">
                  <c:v>1565.1364571697957</c:v>
                </c:pt>
                <c:pt idx="195">
                  <c:v>1863.4009475160926</c:v>
                </c:pt>
                <c:pt idx="196">
                  <c:v>2219.6627660554682</c:v>
                </c:pt>
                <c:pt idx="197">
                  <c:v>1749.3087557603685</c:v>
                </c:pt>
                <c:pt idx="198">
                  <c:v>2144.146607522518</c:v>
                </c:pt>
                <c:pt idx="199">
                  <c:v>1692.753177140138</c:v>
                </c:pt>
                <c:pt idx="200">
                  <c:v>2059.0011511532489</c:v>
                </c:pt>
                <c:pt idx="201">
                  <c:v>1896.072396977781</c:v>
                </c:pt>
                <c:pt idx="202">
                  <c:v>2021.9515617960101</c:v>
                </c:pt>
                <c:pt idx="203">
                  <c:v>2147.968778121251</c:v>
                </c:pt>
                <c:pt idx="204">
                  <c:v>1965.6914767237422</c:v>
                </c:pt>
                <c:pt idx="205">
                  <c:v>2043.5666867466857</c:v>
                </c:pt>
                <c:pt idx="206">
                  <c:v>2140.8439094140062</c:v>
                </c:pt>
                <c:pt idx="207">
                  <c:v>2344.4184496837502</c:v>
                </c:pt>
                <c:pt idx="208">
                  <c:v>1804.7854379688463</c:v>
                </c:pt>
                <c:pt idx="209">
                  <c:v>2017.8750639472107</c:v>
                </c:pt>
                <c:pt idx="210">
                  <c:v>1989.6655938155509</c:v>
                </c:pt>
                <c:pt idx="211">
                  <c:v>2357.7481784105348</c:v>
                </c:pt>
                <c:pt idx="212">
                  <c:v>2029.9994994521783</c:v>
                </c:pt>
                <c:pt idx="213">
                  <c:v>2166.2363868364046</c:v>
                </c:pt>
                <c:pt idx="214">
                  <c:v>1896.1425928915062</c:v>
                </c:pt>
                <c:pt idx="215">
                  <c:v>2177.6073815653372</c:v>
                </c:pt>
                <c:pt idx="216">
                  <c:v>2139.7681203861953</c:v>
                </c:pt>
                <c:pt idx="217">
                  <c:v>2043.7505655707839</c:v>
                </c:pt>
                <c:pt idx="218">
                  <c:v>1811.918818179236</c:v>
                </c:pt>
                <c:pt idx="219">
                  <c:v>1560.4582300927723</c:v>
                </c:pt>
                <c:pt idx="220">
                  <c:v>1560.9253619227179</c:v>
                </c:pt>
                <c:pt idx="221">
                  <c:v>1803.9289460846051</c:v>
                </c:pt>
                <c:pt idx="222">
                  <c:v>1736.6173347023907</c:v>
                </c:pt>
                <c:pt idx="223">
                  <c:v>1688.6551673619197</c:v>
                </c:pt>
                <c:pt idx="224">
                  <c:v>1990.2669098875235</c:v>
                </c:pt>
                <c:pt idx="225">
                  <c:v>1816.1441122526332</c:v>
                </c:pt>
                <c:pt idx="226">
                  <c:v>2001.4400572828699</c:v>
                </c:pt>
                <c:pt idx="227">
                  <c:v>1788.3071446811309</c:v>
                </c:pt>
                <c:pt idx="228">
                  <c:v>2032.0790658163467</c:v>
                </c:pt>
                <c:pt idx="229">
                  <c:v>1779.8918981143456</c:v>
                </c:pt>
                <c:pt idx="230">
                  <c:v>1712.3707591901318</c:v>
                </c:pt>
                <c:pt idx="231">
                  <c:v>1683.7261316588774</c:v>
                </c:pt>
                <c:pt idx="232">
                  <c:v>1927.7515939894267</c:v>
                </c:pt>
                <c:pt idx="233">
                  <c:v>1801.8044461142395</c:v>
                </c:pt>
                <c:pt idx="234">
                  <c:v>1519.8022708952794</c:v>
                </c:pt>
                <c:pt idx="235">
                  <c:v>1656.7210007075439</c:v>
                </c:pt>
                <c:pt idx="236">
                  <c:v>1725.5097404964756</c:v>
                </c:pt>
                <c:pt idx="237">
                  <c:v>1716.3258550436708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B-4C46-AF35-BFDD577E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90995"/>
        <c:axId val="1730289794"/>
      </c:lineChart>
      <c:catAx>
        <c:axId val="2090990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0289794"/>
        <c:crosses val="autoZero"/>
        <c:auto val="1"/>
        <c:lblAlgn val="ctr"/>
        <c:lblOffset val="100"/>
        <c:noMultiLvlLbl val="1"/>
      </c:catAx>
      <c:valAx>
        <c:axId val="1730289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09909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Ratio between unvaccinated and vaccinated CMR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All causes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Sheet1!$A$10:$A$239</c:f>
              <c:strCache>
                <c:ptCount val="230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</c:strCache>
            </c:strRef>
          </c:cat>
          <c:val>
            <c:numRef>
              <c:f>Sheet1!$J$10:$J$239</c:f>
              <c:numCache>
                <c:formatCode>0.00</c:formatCode>
                <c:ptCount val="230"/>
                <c:pt idx="45">
                  <c:v>0.84588584975432457</c:v>
                </c:pt>
                <c:pt idx="46">
                  <c:v>1.4710211863812739</c:v>
                </c:pt>
                <c:pt idx="47">
                  <c:v>1.4131016585524285</c:v>
                </c:pt>
                <c:pt idx="48">
                  <c:v>1.0114752714000208</c:v>
                </c:pt>
                <c:pt idx="49">
                  <c:v>0.38376945092205395</c:v>
                </c:pt>
                <c:pt idx="50">
                  <c:v>0.62502200455179879</c:v>
                </c:pt>
                <c:pt idx="51">
                  <c:v>0.69873755637530488</c:v>
                </c:pt>
                <c:pt idx="52">
                  <c:v>1.3741410010294079</c:v>
                </c:pt>
                <c:pt idx="53">
                  <c:v>1.4513983928219287</c:v>
                </c:pt>
                <c:pt idx="54">
                  <c:v>1.9229920909448135</c:v>
                </c:pt>
                <c:pt idx="55">
                  <c:v>1.9923284440288613</c:v>
                </c:pt>
                <c:pt idx="56">
                  <c:v>2.2872261018038618</c:v>
                </c:pt>
                <c:pt idx="57">
                  <c:v>2.0298540516246222</c:v>
                </c:pt>
                <c:pt idx="58">
                  <c:v>2.8037068167619035</c:v>
                </c:pt>
                <c:pt idx="59">
                  <c:v>4.5677490970978623</c:v>
                </c:pt>
                <c:pt idx="60">
                  <c:v>5.7109072147697786</c:v>
                </c:pt>
                <c:pt idx="61">
                  <c:v>5.518215414570526</c:v>
                </c:pt>
                <c:pt idx="62">
                  <c:v>7.3577900395545015</c:v>
                </c:pt>
                <c:pt idx="63">
                  <c:v>6.6223705418785439</c:v>
                </c:pt>
                <c:pt idx="64">
                  <c:v>6.1579152533099899</c:v>
                </c:pt>
                <c:pt idx="65">
                  <c:v>5.9583378807849403</c:v>
                </c:pt>
                <c:pt idx="66">
                  <c:v>4.1932872191569031</c:v>
                </c:pt>
                <c:pt idx="67">
                  <c:v>4.160262085123863</c:v>
                </c:pt>
                <c:pt idx="68">
                  <c:v>4.1255311185303851</c:v>
                </c:pt>
                <c:pt idx="69">
                  <c:v>4.2537603606231587</c:v>
                </c:pt>
                <c:pt idx="70">
                  <c:v>4.2250824838455969</c:v>
                </c:pt>
                <c:pt idx="71">
                  <c:v>3.3330916469184331</c:v>
                </c:pt>
                <c:pt idx="72">
                  <c:v>4.1658157974927832</c:v>
                </c:pt>
                <c:pt idx="73">
                  <c:v>3.3693267963674014</c:v>
                </c:pt>
                <c:pt idx="74">
                  <c:v>2.7954695704633377</c:v>
                </c:pt>
                <c:pt idx="75">
                  <c:v>3.3146628229069233</c:v>
                </c:pt>
                <c:pt idx="76">
                  <c:v>2.577193074870066</c:v>
                </c:pt>
                <c:pt idx="77">
                  <c:v>2.4472156409955952</c:v>
                </c:pt>
                <c:pt idx="78">
                  <c:v>3.181428666180274</c:v>
                </c:pt>
                <c:pt idx="79">
                  <c:v>3.015607424778501</c:v>
                </c:pt>
                <c:pt idx="80">
                  <c:v>3.0444400538578629</c:v>
                </c:pt>
                <c:pt idx="81">
                  <c:v>2.8801826907698467</c:v>
                </c:pt>
                <c:pt idx="82">
                  <c:v>3.1279357454470347</c:v>
                </c:pt>
                <c:pt idx="83">
                  <c:v>2.6551215431337378</c:v>
                </c:pt>
                <c:pt idx="84">
                  <c:v>2.9460040186189143</c:v>
                </c:pt>
                <c:pt idx="85">
                  <c:v>2.8215805691131157</c:v>
                </c:pt>
                <c:pt idx="86">
                  <c:v>3.2940562833575933</c:v>
                </c:pt>
                <c:pt idx="87">
                  <c:v>3.2844126220578902</c:v>
                </c:pt>
                <c:pt idx="88">
                  <c:v>3.494432735299374</c:v>
                </c:pt>
                <c:pt idx="89">
                  <c:v>5.2663602257437914</c:v>
                </c:pt>
                <c:pt idx="90">
                  <c:v>4.1612021345524806</c:v>
                </c:pt>
                <c:pt idx="91">
                  <c:v>5.3854076321369702</c:v>
                </c:pt>
                <c:pt idx="92">
                  <c:v>4.4300542231966729</c:v>
                </c:pt>
                <c:pt idx="93">
                  <c:v>3.9083119835425144</c:v>
                </c:pt>
                <c:pt idx="94">
                  <c:v>4.5672558822309179</c:v>
                </c:pt>
                <c:pt idx="95">
                  <c:v>3.8025781688859102</c:v>
                </c:pt>
                <c:pt idx="96">
                  <c:v>3.8591109527151808</c:v>
                </c:pt>
                <c:pt idx="97">
                  <c:v>3.7270694790986596</c:v>
                </c:pt>
                <c:pt idx="98">
                  <c:v>2.6141743137882454</c:v>
                </c:pt>
                <c:pt idx="99">
                  <c:v>3.2553048588425213</c:v>
                </c:pt>
                <c:pt idx="100">
                  <c:v>3.3207070048749974</c:v>
                </c:pt>
                <c:pt idx="101">
                  <c:v>3.6098856074888173</c:v>
                </c:pt>
                <c:pt idx="102">
                  <c:v>3.3058899423552663</c:v>
                </c:pt>
                <c:pt idx="103">
                  <c:v>3.4609988449779685</c:v>
                </c:pt>
                <c:pt idx="104">
                  <c:v>3.7103901437302573</c:v>
                </c:pt>
                <c:pt idx="105">
                  <c:v>3.4245227953935946</c:v>
                </c:pt>
                <c:pt idx="106">
                  <c:v>2.5642321792238341</c:v>
                </c:pt>
                <c:pt idx="107">
                  <c:v>2.7257958293767297</c:v>
                </c:pt>
                <c:pt idx="108">
                  <c:v>2.4307592914954332</c:v>
                </c:pt>
                <c:pt idx="109">
                  <c:v>2.72190926935306</c:v>
                </c:pt>
                <c:pt idx="110">
                  <c:v>2.3502752523273553</c:v>
                </c:pt>
                <c:pt idx="111">
                  <c:v>1.6435187439754197</c:v>
                </c:pt>
                <c:pt idx="112">
                  <c:v>2.5667488649938908</c:v>
                </c:pt>
                <c:pt idx="113">
                  <c:v>2.3197026452447003</c:v>
                </c:pt>
                <c:pt idx="114">
                  <c:v>2.2670369922991078</c:v>
                </c:pt>
                <c:pt idx="115">
                  <c:v>1.8979109443049558</c:v>
                </c:pt>
                <c:pt idx="116">
                  <c:v>1.724177882807105</c:v>
                </c:pt>
                <c:pt idx="117">
                  <c:v>2.1923329787703674</c:v>
                </c:pt>
                <c:pt idx="118">
                  <c:v>2.0353961503979492</c:v>
                </c:pt>
                <c:pt idx="119">
                  <c:v>1.7574125645438192</c:v>
                </c:pt>
                <c:pt idx="120">
                  <c:v>1.9304812682226788</c:v>
                </c:pt>
                <c:pt idx="121">
                  <c:v>2.3494030209543646</c:v>
                </c:pt>
                <c:pt idx="122">
                  <c:v>1.5004339659758408</c:v>
                </c:pt>
                <c:pt idx="123">
                  <c:v>1.4058146104312295</c:v>
                </c:pt>
                <c:pt idx="124">
                  <c:v>1.7916313005990323</c:v>
                </c:pt>
                <c:pt idx="125">
                  <c:v>1.9156061620897522</c:v>
                </c:pt>
                <c:pt idx="126">
                  <c:v>1.6480460028335076</c:v>
                </c:pt>
                <c:pt idx="127">
                  <c:v>2.3441418045657696</c:v>
                </c:pt>
                <c:pt idx="128">
                  <c:v>1.8843438669729624</c:v>
                </c:pt>
                <c:pt idx="129">
                  <c:v>1.894632561734654</c:v>
                </c:pt>
                <c:pt idx="130">
                  <c:v>1.7960272878202437</c:v>
                </c:pt>
                <c:pt idx="131">
                  <c:v>1.7755218361091289</c:v>
                </c:pt>
                <c:pt idx="132">
                  <c:v>2.3223722426976181</c:v>
                </c:pt>
                <c:pt idx="133">
                  <c:v>1.4059818312526695</c:v>
                </c:pt>
                <c:pt idx="134">
                  <c:v>1.8862416589689319</c:v>
                </c:pt>
                <c:pt idx="135">
                  <c:v>2.150853956353342</c:v>
                </c:pt>
                <c:pt idx="136">
                  <c:v>2.5071585326040959</c:v>
                </c:pt>
                <c:pt idx="137">
                  <c:v>1.8400237123399035</c:v>
                </c:pt>
                <c:pt idx="138">
                  <c:v>1.8005580002748831</c:v>
                </c:pt>
                <c:pt idx="139">
                  <c:v>2.0583641796276746</c:v>
                </c:pt>
                <c:pt idx="140">
                  <c:v>1.9762313228390764</c:v>
                </c:pt>
                <c:pt idx="141">
                  <c:v>2.2702147526362615</c:v>
                </c:pt>
                <c:pt idx="142">
                  <c:v>1.5497535396364992</c:v>
                </c:pt>
                <c:pt idx="143">
                  <c:v>1.5939259253194724</c:v>
                </c:pt>
                <c:pt idx="144">
                  <c:v>2.3103969496833936</c:v>
                </c:pt>
                <c:pt idx="145">
                  <c:v>1.5437174661199509</c:v>
                </c:pt>
                <c:pt idx="146">
                  <c:v>1.7678281197103667</c:v>
                </c:pt>
                <c:pt idx="147">
                  <c:v>1.812175412824041</c:v>
                </c:pt>
                <c:pt idx="148">
                  <c:v>1.5276081071351859</c:v>
                </c:pt>
                <c:pt idx="149">
                  <c:v>1.3586090378200071</c:v>
                </c:pt>
                <c:pt idx="150">
                  <c:v>1.5988834366302451</c:v>
                </c:pt>
                <c:pt idx="151">
                  <c:v>1.6524774131790694</c:v>
                </c:pt>
                <c:pt idx="152">
                  <c:v>1.7538885747734509</c:v>
                </c:pt>
                <c:pt idx="153">
                  <c:v>1.3757822693135062</c:v>
                </c:pt>
                <c:pt idx="154">
                  <c:v>1.846543097746455</c:v>
                </c:pt>
                <c:pt idx="155">
                  <c:v>1.4817689191268226</c:v>
                </c:pt>
                <c:pt idx="156">
                  <c:v>1.3011950490823727</c:v>
                </c:pt>
                <c:pt idx="157">
                  <c:v>1.4605099966113182</c:v>
                </c:pt>
                <c:pt idx="158">
                  <c:v>1.9041507992545692</c:v>
                </c:pt>
                <c:pt idx="159">
                  <c:v>1.5753072511707371</c:v>
                </c:pt>
                <c:pt idx="160">
                  <c:v>1.4003092256580627</c:v>
                </c:pt>
                <c:pt idx="161">
                  <c:v>1.7957890084872898</c:v>
                </c:pt>
                <c:pt idx="162">
                  <c:v>1.5165157238332019</c:v>
                </c:pt>
                <c:pt idx="163">
                  <c:v>1.4215020794402511</c:v>
                </c:pt>
                <c:pt idx="164">
                  <c:v>1.3406280314409851</c:v>
                </c:pt>
                <c:pt idx="165">
                  <c:v>1.4064964185807294</c:v>
                </c:pt>
                <c:pt idx="166">
                  <c:v>1.3464100275658064</c:v>
                </c:pt>
                <c:pt idx="167">
                  <c:v>1.9657610341068779</c:v>
                </c:pt>
                <c:pt idx="168">
                  <c:v>1.4158725935958207</c:v>
                </c:pt>
                <c:pt idx="169">
                  <c:v>1.4490273233707667</c:v>
                </c:pt>
                <c:pt idx="170">
                  <c:v>1.6187274710681083</c:v>
                </c:pt>
                <c:pt idx="171">
                  <c:v>1.689450278064043</c:v>
                </c:pt>
                <c:pt idx="172">
                  <c:v>1.4547800448920616</c:v>
                </c:pt>
                <c:pt idx="173">
                  <c:v>1.7664416236590947</c:v>
                </c:pt>
                <c:pt idx="174">
                  <c:v>1.0105286400296005</c:v>
                </c:pt>
                <c:pt idx="175">
                  <c:v>1.2483585676104245</c:v>
                </c:pt>
                <c:pt idx="176">
                  <c:v>1.3824791501506264</c:v>
                </c:pt>
                <c:pt idx="177">
                  <c:v>1.0952438520876824</c:v>
                </c:pt>
                <c:pt idx="178">
                  <c:v>1.3394728302051471</c:v>
                </c:pt>
                <c:pt idx="179">
                  <c:v>1.727710074018874</c:v>
                </c:pt>
                <c:pt idx="180">
                  <c:v>1.6357113094354694</c:v>
                </c:pt>
                <c:pt idx="181">
                  <c:v>1.5275552046455951</c:v>
                </c:pt>
                <c:pt idx="182">
                  <c:v>1.472680864124625</c:v>
                </c:pt>
                <c:pt idx="183">
                  <c:v>1.6821449237691199</c:v>
                </c:pt>
                <c:pt idx="184">
                  <c:v>1.333692861371335</c:v>
                </c:pt>
                <c:pt idx="185">
                  <c:v>1.1305396279999964</c:v>
                </c:pt>
                <c:pt idx="186">
                  <c:v>1.6261749907082217</c:v>
                </c:pt>
                <c:pt idx="187">
                  <c:v>1.7785030424079677</c:v>
                </c:pt>
                <c:pt idx="188">
                  <c:v>1.2417201395111332</c:v>
                </c:pt>
                <c:pt idx="189">
                  <c:v>1.7132387905233422</c:v>
                </c:pt>
                <c:pt idx="190">
                  <c:v>1.6536090692280048</c:v>
                </c:pt>
                <c:pt idx="191">
                  <c:v>2.0487375827651642</c:v>
                </c:pt>
                <c:pt idx="192">
                  <c:v>1.3850472401151463</c:v>
                </c:pt>
                <c:pt idx="193">
                  <c:v>1.2671124583093596</c:v>
                </c:pt>
                <c:pt idx="194">
                  <c:v>1.6782993778330595</c:v>
                </c:pt>
                <c:pt idx="195">
                  <c:v>1.6305219996465921</c:v>
                </c:pt>
                <c:pt idx="196">
                  <c:v>1.6753538947554178</c:v>
                </c:pt>
                <c:pt idx="197">
                  <c:v>1.3621617841733533</c:v>
                </c:pt>
                <c:pt idx="198">
                  <c:v>1.6703712710524834</c:v>
                </c:pt>
                <c:pt idx="199">
                  <c:v>1.1503846719164335</c:v>
                </c:pt>
                <c:pt idx="200">
                  <c:v>2.0321311197935032</c:v>
                </c:pt>
                <c:pt idx="201">
                  <c:v>1.2034262259891959</c:v>
                </c:pt>
                <c:pt idx="202">
                  <c:v>1.3625655707399995</c:v>
                </c:pt>
                <c:pt idx="203">
                  <c:v>1.7501905486921987</c:v>
                </c:pt>
                <c:pt idx="204">
                  <c:v>1.6267864998475983</c:v>
                </c:pt>
                <c:pt idx="205">
                  <c:v>1.519168614938434</c:v>
                </c:pt>
                <c:pt idx="206">
                  <c:v>1.9859970227860042</c:v>
                </c:pt>
                <c:pt idx="207">
                  <c:v>1.513393950652703</c:v>
                </c:pt>
                <c:pt idx="208">
                  <c:v>1.5894352793608377</c:v>
                </c:pt>
                <c:pt idx="209">
                  <c:v>1.116665422080616</c:v>
                </c:pt>
                <c:pt idx="210">
                  <c:v>1.4219077308578127</c:v>
                </c:pt>
                <c:pt idx="211">
                  <c:v>2.0880280901225357</c:v>
                </c:pt>
                <c:pt idx="212">
                  <c:v>1.566286461593557</c:v>
                </c:pt>
                <c:pt idx="213">
                  <c:v>1.684833114733048</c:v>
                </c:pt>
                <c:pt idx="214">
                  <c:v>1.9648539184109901</c:v>
                </c:pt>
                <c:pt idx="215">
                  <c:v>1.4063173076010742</c:v>
                </c:pt>
                <c:pt idx="216">
                  <c:v>1.2683879822793218</c:v>
                </c:pt>
                <c:pt idx="217">
                  <c:v>1.6362197904543001</c:v>
                </c:pt>
                <c:pt idx="218">
                  <c:v>1.2997925200660583</c:v>
                </c:pt>
                <c:pt idx="219">
                  <c:v>1.3306216645388746</c:v>
                </c:pt>
                <c:pt idx="220">
                  <c:v>1.2388612248586279</c:v>
                </c:pt>
                <c:pt idx="221">
                  <c:v>1.67290642715223</c:v>
                </c:pt>
                <c:pt idx="222">
                  <c:v>1.3482220297698191</c:v>
                </c:pt>
                <c:pt idx="223">
                  <c:v>1.371766204236168</c:v>
                </c:pt>
                <c:pt idx="224">
                  <c:v>0.96657144630986835</c:v>
                </c:pt>
                <c:pt idx="225">
                  <c:v>1.4485141415995906</c:v>
                </c:pt>
                <c:pt idx="226">
                  <c:v>1.9146180923217808</c:v>
                </c:pt>
                <c:pt idx="227">
                  <c:v>1.7573663107346393</c:v>
                </c:pt>
                <c:pt idx="228">
                  <c:v>1.6882502418255203</c:v>
                </c:pt>
                <c:pt idx="229">
                  <c:v>1.6982326580312437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4-45A1-9E93-E44D0F36AA14}"/>
            </c:ext>
          </c:extLst>
        </c:ser>
        <c:ser>
          <c:idx val="1"/>
          <c:order val="1"/>
          <c:tx>
            <c:v>Not COVID</c:v>
          </c:tx>
          <c:spPr>
            <a:ln cmpd="sng">
              <a:solidFill>
                <a:srgbClr val="0000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Sheet1!$A$10:$A$239</c:f>
              <c:strCache>
                <c:ptCount val="230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</c:strCache>
            </c:strRef>
          </c:cat>
          <c:val>
            <c:numRef>
              <c:f>Sheet1!$A$10:$A$239</c:f>
              <c:numCache>
                <c:formatCode>yyyy\-m</c:formatCode>
                <c:ptCount val="230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yyyy\-mm">
                  <c:v>44197</c:v>
                </c:pt>
                <c:pt idx="45" formatCode="yyyy\-mm">
                  <c:v>44228</c:v>
                </c:pt>
                <c:pt idx="46" formatCode="yyyy\-mm">
                  <c:v>44256</c:v>
                </c:pt>
                <c:pt idx="47" formatCode="yyyy\-mm">
                  <c:v>44287</c:v>
                </c:pt>
                <c:pt idx="48" formatCode="yyyy\-mm">
                  <c:v>44317</c:v>
                </c:pt>
                <c:pt idx="49" formatCode="yyyy\-mm">
                  <c:v>44348</c:v>
                </c:pt>
                <c:pt idx="50" formatCode="yyyy\-mm">
                  <c:v>44378</c:v>
                </c:pt>
                <c:pt idx="51" formatCode="yyyy\-mm">
                  <c:v>44409</c:v>
                </c:pt>
                <c:pt idx="52" formatCode="yyyy\-mm">
                  <c:v>44440</c:v>
                </c:pt>
                <c:pt idx="53">
                  <c:v>44470</c:v>
                </c:pt>
                <c:pt idx="54">
                  <c:v>44501</c:v>
                </c:pt>
                <c:pt idx="55">
                  <c:v>44531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yyyy\-mm">
                  <c:v>44562</c:v>
                </c:pt>
                <c:pt idx="97" formatCode="yyyy\-mm">
                  <c:v>44593</c:v>
                </c:pt>
                <c:pt idx="98" formatCode="yyyy\-mm">
                  <c:v>44621</c:v>
                </c:pt>
                <c:pt idx="99" formatCode="yyyy\-mm">
                  <c:v>44652</c:v>
                </c:pt>
                <c:pt idx="100" formatCode="yyyy\-mm">
                  <c:v>44682</c:v>
                </c:pt>
                <c:pt idx="101" formatCode="yyyy\-mm">
                  <c:v>44713</c:v>
                </c:pt>
                <c:pt idx="102" formatCode="yyyy\-mm">
                  <c:v>44743</c:v>
                </c:pt>
                <c:pt idx="103" formatCode="yyyy\-mm">
                  <c:v>44774</c:v>
                </c:pt>
                <c:pt idx="104" formatCode="yyyy\-mm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yyyy\-mm">
                  <c:v>44927</c:v>
                </c:pt>
                <c:pt idx="149" formatCode="yyyy\-mm">
                  <c:v>44958</c:v>
                </c:pt>
                <c:pt idx="150" formatCode="yyyy\-mm">
                  <c:v>44986</c:v>
                </c:pt>
                <c:pt idx="151" formatCode="yyyy\-mm">
                  <c:v>45017</c:v>
                </c:pt>
                <c:pt idx="152" formatCode="yyyy\-mm">
                  <c:v>45047</c:v>
                </c:pt>
                <c:pt idx="153" formatCode="yyyy\-mm">
                  <c:v>45078</c:v>
                </c:pt>
                <c:pt idx="154" formatCode="yyyy\-mm">
                  <c:v>45108</c:v>
                </c:pt>
                <c:pt idx="155" formatCode="yyyy\-mm">
                  <c:v>45139</c:v>
                </c:pt>
                <c:pt idx="156" formatCode="yyyy\-mm">
                  <c:v>45170</c:v>
                </c:pt>
                <c:pt idx="157">
                  <c:v>45200</c:v>
                </c:pt>
                <c:pt idx="158">
                  <c:v>45231</c:v>
                </c:pt>
                <c:pt idx="159">
                  <c:v>45261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yyyy\-mm">
                  <c:v>45292</c:v>
                </c:pt>
                <c:pt idx="201" formatCode="yyyy\-mm">
                  <c:v>45323</c:v>
                </c:pt>
                <c:pt idx="202" formatCode="yyyy\-mm">
                  <c:v>45352</c:v>
                </c:pt>
                <c:pt idx="203" formatCode="yyyy\-mm">
                  <c:v>45383</c:v>
                </c:pt>
                <c:pt idx="204" formatCode="yyyy\-mm">
                  <c:v>45413</c:v>
                </c:pt>
                <c:pt idx="205" formatCode="yyyy\-mm">
                  <c:v>45444</c:v>
                </c:pt>
                <c:pt idx="206" formatCode="yyyy\-mm">
                  <c:v>45474</c:v>
                </c:pt>
                <c:pt idx="207" formatCode="yyyy\-mm">
                  <c:v>45505</c:v>
                </c:pt>
                <c:pt idx="208" formatCode="yyyy\-mm">
                  <c:v>45536</c:v>
                </c:pt>
                <c:pt idx="209">
                  <c:v>45566</c:v>
                </c:pt>
                <c:pt idx="210">
                  <c:v>45597</c:v>
                </c:pt>
                <c:pt idx="211">
                  <c:v>45627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4-45A1-9E93-E44D0F36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16678"/>
        <c:axId val="1852562203"/>
      </c:lineChart>
      <c:catAx>
        <c:axId val="833216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562203"/>
        <c:crosses val="autoZero"/>
        <c:auto val="1"/>
        <c:lblAlgn val="ctr"/>
        <c:lblOffset val="100"/>
        <c:noMultiLvlLbl val="1"/>
      </c:catAx>
      <c:valAx>
        <c:axId val="185256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32166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Cumulative CMR per 100,000 person-years from 2021 week 23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Unvaccinated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Sheet1!$N$2:$N$239</c:f>
              <c:numCache>
                <c:formatCode>General</c:formatCode>
                <c:ptCount val="238"/>
                <c:pt idx="74" formatCode="0">
                  <c:v>4020.4899609313366</c:v>
                </c:pt>
                <c:pt idx="75" formatCode="0">
                  <c:v>4087.5324306794228</c:v>
                </c:pt>
                <c:pt idx="76" formatCode="0">
                  <c:v>4128.7009092528151</c:v>
                </c:pt>
                <c:pt idx="77" formatCode="0">
                  <c:v>4162.296397447597</c:v>
                </c:pt>
                <c:pt idx="78" formatCode="0">
                  <c:v>4132.5638282974851</c:v>
                </c:pt>
                <c:pt idx="79" formatCode="0">
                  <c:v>3984.0996257262705</c:v>
                </c:pt>
                <c:pt idx="80" formatCode="0">
                  <c:v>4068.4035472547152</c:v>
                </c:pt>
                <c:pt idx="81" formatCode="0">
                  <c:v>4056.025991318681</c:v>
                </c:pt>
                <c:pt idx="82" formatCode="0">
                  <c:v>4032.5972462332502</c:v>
                </c:pt>
                <c:pt idx="83" formatCode="0">
                  <c:v>4069.3293487459091</c:v>
                </c:pt>
                <c:pt idx="84" formatCode="0">
                  <c:v>4039.8858892703834</c:v>
                </c:pt>
                <c:pt idx="85" formatCode="0">
                  <c:v>3972.9805109918234</c:v>
                </c:pt>
                <c:pt idx="86" formatCode="0">
                  <c:v>3945.0146425962694</c:v>
                </c:pt>
                <c:pt idx="87" formatCode="0">
                  <c:v>3967.2317560233369</c:v>
                </c:pt>
                <c:pt idx="88" formatCode="0">
                  <c:v>3986.7958851717199</c:v>
                </c:pt>
                <c:pt idx="89" formatCode="0">
                  <c:v>3975.9792069706059</c:v>
                </c:pt>
                <c:pt idx="90" formatCode="0">
                  <c:v>3996.7013256051482</c:v>
                </c:pt>
                <c:pt idx="91" formatCode="0">
                  <c:v>3986.8269494525848</c:v>
                </c:pt>
                <c:pt idx="92" formatCode="0">
                  <c:v>4000.659740440909</c:v>
                </c:pt>
                <c:pt idx="93" formatCode="0">
                  <c:v>4003.8343384652899</c:v>
                </c:pt>
                <c:pt idx="94" formatCode="0">
                  <c:v>4046.916181227632</c:v>
                </c:pt>
                <c:pt idx="95" formatCode="0">
                  <c:v>4093.5389595396059</c:v>
                </c:pt>
                <c:pt idx="96" formatCode="0">
                  <c:v>4194.0860058434318</c:v>
                </c:pt>
                <c:pt idx="97" formatCode="0">
                  <c:v>4349.1265175432773</c:v>
                </c:pt>
                <c:pt idx="98" formatCode="0">
                  <c:v>4491.5652159645615</c:v>
                </c:pt>
                <c:pt idx="99" formatCode="0">
                  <c:v>4666.3612438531709</c:v>
                </c:pt>
                <c:pt idx="100" formatCode="0">
                  <c:v>4814.0503199706645</c:v>
                </c:pt>
                <c:pt idx="101" formatCode="0">
                  <c:v>4919.3571247030286</c:v>
                </c:pt>
                <c:pt idx="102" formatCode="0">
                  <c:v>4994.5036797081839</c:v>
                </c:pt>
                <c:pt idx="103" formatCode="0">
                  <c:v>5053.1436236759637</c:v>
                </c:pt>
                <c:pt idx="104" formatCode="0">
                  <c:v>5087.2472421131242</c:v>
                </c:pt>
                <c:pt idx="105" formatCode="0">
                  <c:v>5120.7302574941123</c:v>
                </c:pt>
                <c:pt idx="106" formatCode="0">
                  <c:v>5122.4483074661739</c:v>
                </c:pt>
                <c:pt idx="107" formatCode="0">
                  <c:v>5126.0701163727335</c:v>
                </c:pt>
                <c:pt idx="108" formatCode="0">
                  <c:v>5152.0819449106302</c:v>
                </c:pt>
                <c:pt idx="109" formatCode="0">
                  <c:v>5175.7729815850225</c:v>
                </c:pt>
                <c:pt idx="110" formatCode="0">
                  <c:v>5175.9538761416088</c:v>
                </c:pt>
                <c:pt idx="111" formatCode="0">
                  <c:v>5180.444036429074</c:v>
                </c:pt>
                <c:pt idx="112" formatCode="0">
                  <c:v>5184.9244457071354</c:v>
                </c:pt>
                <c:pt idx="113" formatCode="0">
                  <c:v>5196.086062383758</c:v>
                </c:pt>
                <c:pt idx="114" formatCode="0">
                  <c:v>5184.7175021705316</c:v>
                </c:pt>
                <c:pt idx="115" formatCode="0">
                  <c:v>5181.6153212557138</c:v>
                </c:pt>
                <c:pt idx="116" formatCode="0">
                  <c:v>5172.4494294129836</c:v>
                </c:pt>
                <c:pt idx="117" formatCode="0">
                  <c:v>5160.0022429110704</c:v>
                </c:pt>
                <c:pt idx="118" formatCode="0">
                  <c:v>5139.563063700346</c:v>
                </c:pt>
                <c:pt idx="119" formatCode="0">
                  <c:v>5106.7485917736512</c:v>
                </c:pt>
                <c:pt idx="120" formatCode="0">
                  <c:v>5096.3088104663984</c:v>
                </c:pt>
                <c:pt idx="121" formatCode="0">
                  <c:v>5073.5768966527094</c:v>
                </c:pt>
                <c:pt idx="122" formatCode="0">
                  <c:v>5064.1883561204313</c:v>
                </c:pt>
                <c:pt idx="123" formatCode="0">
                  <c:v>5037.2741337607531</c:v>
                </c:pt>
                <c:pt idx="124" formatCode="0">
                  <c:v>5002.4669096598318</c:v>
                </c:pt>
                <c:pt idx="125" formatCode="0">
                  <c:v>4973.1419722422561</c:v>
                </c:pt>
                <c:pt idx="126" formatCode="0">
                  <c:v>4950.1145647766343</c:v>
                </c:pt>
                <c:pt idx="127" formatCode="0">
                  <c:v>4923.633686433328</c:v>
                </c:pt>
                <c:pt idx="128" formatCode="0">
                  <c:v>4895.9223825187528</c:v>
                </c:pt>
                <c:pt idx="129" formatCode="0">
                  <c:v>4882.3492157648489</c:v>
                </c:pt>
                <c:pt idx="130" formatCode="0">
                  <c:v>4849.1001153055595</c:v>
                </c:pt>
                <c:pt idx="131" formatCode="0">
                  <c:v>4811.8907323431176</c:v>
                </c:pt>
                <c:pt idx="132" formatCode="0">
                  <c:v>4791.4129800157953</c:v>
                </c:pt>
                <c:pt idx="133" formatCode="0">
                  <c:v>4773.4909755462504</c:v>
                </c:pt>
                <c:pt idx="134" formatCode="0">
                  <c:v>4747.5529647599787</c:v>
                </c:pt>
                <c:pt idx="135" formatCode="0">
                  <c:v>4743.0120804894523</c:v>
                </c:pt>
                <c:pt idx="136" formatCode="0">
                  <c:v>4718.277906282151</c:v>
                </c:pt>
                <c:pt idx="137" formatCode="0">
                  <c:v>4696.9786457061182</c:v>
                </c:pt>
                <c:pt idx="138" formatCode="0">
                  <c:v>4672.6698924228322</c:v>
                </c:pt>
                <c:pt idx="139" formatCode="0">
                  <c:v>4653.4771702035214</c:v>
                </c:pt>
                <c:pt idx="140" formatCode="0">
                  <c:v>4648.8883994612243</c:v>
                </c:pt>
                <c:pt idx="141" formatCode="0">
                  <c:v>4627.9604602397194</c:v>
                </c:pt>
                <c:pt idx="142" formatCode="0">
                  <c:v>4614.4561603635957</c:v>
                </c:pt>
                <c:pt idx="143" formatCode="0">
                  <c:v>4610.6588657091761</c:v>
                </c:pt>
                <c:pt idx="144" formatCode="0">
                  <c:v>4608.6908426104874</c:v>
                </c:pt>
                <c:pt idx="145" formatCode="0">
                  <c:v>4591.0899409668746</c:v>
                </c:pt>
                <c:pt idx="146" formatCode="0">
                  <c:v>4573.9355545863245</c:v>
                </c:pt>
                <c:pt idx="147" formatCode="0">
                  <c:v>4562.0677072938661</c:v>
                </c:pt>
                <c:pt idx="148" formatCode="0">
                  <c:v>4556.9084934006296</c:v>
                </c:pt>
                <c:pt idx="149" formatCode="0">
                  <c:v>4550.3255470801905</c:v>
                </c:pt>
                <c:pt idx="150" formatCode="0">
                  <c:v>4534.540842076015</c:v>
                </c:pt>
                <c:pt idx="151" formatCode="0">
                  <c:v>4522.2298831404887</c:v>
                </c:pt>
                <c:pt idx="152" formatCode="0">
                  <c:v>4522.4681818392346</c:v>
                </c:pt>
                <c:pt idx="153" formatCode="0">
                  <c:v>4513.6543923657155</c:v>
                </c:pt>
                <c:pt idx="154" formatCode="0">
                  <c:v>4508.0579920945984</c:v>
                </c:pt>
                <c:pt idx="155" formatCode="0">
                  <c:v>4506.3225132243842</c:v>
                </c:pt>
                <c:pt idx="156" formatCode="0">
                  <c:v>4497.3228312344936</c:v>
                </c:pt>
                <c:pt idx="157" formatCode="0">
                  <c:v>4482.7277721938353</c:v>
                </c:pt>
                <c:pt idx="158" formatCode="0">
                  <c:v>4469.1758611600326</c:v>
                </c:pt>
                <c:pt idx="159" formatCode="0">
                  <c:v>4458.0579335260518</c:v>
                </c:pt>
                <c:pt idx="160" formatCode="0">
                  <c:v>4447.8976006778776</c:v>
                </c:pt>
                <c:pt idx="161" formatCode="0">
                  <c:v>4429.5886238035</c:v>
                </c:pt>
                <c:pt idx="162" formatCode="0">
                  <c:v>4422.0259787886826</c:v>
                </c:pt>
                <c:pt idx="163" formatCode="0">
                  <c:v>4404.3661000290049</c:v>
                </c:pt>
                <c:pt idx="164" formatCode="0">
                  <c:v>4388.4179819789233</c:v>
                </c:pt>
                <c:pt idx="165" formatCode="0">
                  <c:v>4376.8233084909252</c:v>
                </c:pt>
                <c:pt idx="166" formatCode="0">
                  <c:v>4368.1313739900834</c:v>
                </c:pt>
                <c:pt idx="167" formatCode="0">
                  <c:v>4355.6686772118692</c:v>
                </c:pt>
                <c:pt idx="168" formatCode="0">
                  <c:v>4341.4950142728712</c:v>
                </c:pt>
                <c:pt idx="169" formatCode="0">
                  <c:v>4331.4847305785988</c:v>
                </c:pt>
                <c:pt idx="170" formatCode="0">
                  <c:v>4317.8256959427135</c:v>
                </c:pt>
                <c:pt idx="171" formatCode="0">
                  <c:v>4304.4288758230314</c:v>
                </c:pt>
                <c:pt idx="172" formatCode="0">
                  <c:v>4288.7645311357755</c:v>
                </c:pt>
                <c:pt idx="173" formatCode="0">
                  <c:v>4277.141365456102</c:v>
                </c:pt>
                <c:pt idx="174" formatCode="0">
                  <c:v>4260.7811149258832</c:v>
                </c:pt>
                <c:pt idx="175" formatCode="0">
                  <c:v>4251.4761803714928</c:v>
                </c:pt>
                <c:pt idx="176" formatCode="0">
                  <c:v>4235.6477369854247</c:v>
                </c:pt>
                <c:pt idx="177" formatCode="0">
                  <c:v>4220.1011289297749</c:v>
                </c:pt>
                <c:pt idx="178" formatCode="0">
                  <c:v>4206.6267695253937</c:v>
                </c:pt>
                <c:pt idx="179" formatCode="0">
                  <c:v>4193.3914442730375</c:v>
                </c:pt>
                <c:pt idx="180" formatCode="0">
                  <c:v>4180.3891395498404</c:v>
                </c:pt>
                <c:pt idx="181" formatCode="0">
                  <c:v>4171.7066462589337</c:v>
                </c:pt>
                <c:pt idx="182" formatCode="0">
                  <c:v>4152.7438896552221</c:v>
                </c:pt>
                <c:pt idx="183" formatCode="0">
                  <c:v>4140.4231146913417</c:v>
                </c:pt>
                <c:pt idx="184" formatCode="0">
                  <c:v>4126.029696706556</c:v>
                </c:pt>
                <c:pt idx="185" formatCode="0">
                  <c:v>4111.3094005504763</c:v>
                </c:pt>
                <c:pt idx="186" formatCode="0">
                  <c:v>4096.8312048130383</c:v>
                </c:pt>
                <c:pt idx="187" formatCode="0">
                  <c:v>4090.3962667986843</c:v>
                </c:pt>
                <c:pt idx="188" formatCode="0">
                  <c:v>4081.3121377657758</c:v>
                </c:pt>
                <c:pt idx="189" formatCode="0">
                  <c:v>4074.0302731168103</c:v>
                </c:pt>
                <c:pt idx="190" formatCode="0">
                  <c:v>4063.0605379158505</c:v>
                </c:pt>
                <c:pt idx="191" formatCode="0">
                  <c:v>4054.4334085194373</c:v>
                </c:pt>
                <c:pt idx="192" formatCode="0">
                  <c:v>4042.7287783422021</c:v>
                </c:pt>
                <c:pt idx="193" formatCode="0">
                  <c:v>4030.6771341447838</c:v>
                </c:pt>
                <c:pt idx="194" formatCode="0">
                  <c:v>4019.8751535633078</c:v>
                </c:pt>
                <c:pt idx="195" formatCode="0">
                  <c:v>4015.0309369473216</c:v>
                </c:pt>
                <c:pt idx="196" formatCode="0">
                  <c:v>4006.109174046986</c:v>
                </c:pt>
                <c:pt idx="197" formatCode="0">
                  <c:v>3999.4152135587083</c:v>
                </c:pt>
                <c:pt idx="198" formatCode="0">
                  <c:v>3996.4446263063355</c:v>
                </c:pt>
                <c:pt idx="199" formatCode="0">
                  <c:v>3993.0295045822131</c:v>
                </c:pt>
                <c:pt idx="200" formatCode="0">
                  <c:v>3985.1207313065015</c:v>
                </c:pt>
                <c:pt idx="201" formatCode="0">
                  <c:v>3974.32001383233</c:v>
                </c:pt>
                <c:pt idx="202" formatCode="0">
                  <c:v>3970.6861924069672</c:v>
                </c:pt>
                <c:pt idx="203" formatCode="0">
                  <c:v>3967.6199946350871</c:v>
                </c:pt>
                <c:pt idx="204" formatCode="0">
                  <c:v>3963.6287042605991</c:v>
                </c:pt>
                <c:pt idx="205" formatCode="0">
                  <c:v>3956.279833756279</c:v>
                </c:pt>
                <c:pt idx="206" formatCode="0">
                  <c:v>3954.4010015408317</c:v>
                </c:pt>
                <c:pt idx="207" formatCode="0">
                  <c:v>3946.2765747035523</c:v>
                </c:pt>
                <c:pt idx="208" formatCode="0">
                  <c:v>3945.4811975620337</c:v>
                </c:pt>
                <c:pt idx="209" formatCode="0">
                  <c:v>3935.6448472291236</c:v>
                </c:pt>
                <c:pt idx="210" formatCode="0">
                  <c:v>3927.8452799952938</c:v>
                </c:pt>
                <c:pt idx="211" formatCode="0">
                  <c:v>3929.1151155510165</c:v>
                </c:pt>
                <c:pt idx="212" formatCode="0">
                  <c:v>3925.2368899834419</c:v>
                </c:pt>
                <c:pt idx="213" formatCode="0">
                  <c:v>3921.4236742359162</c:v>
                </c:pt>
                <c:pt idx="214" formatCode="0">
                  <c:v>3920.4492052204823</c:v>
                </c:pt>
                <c:pt idx="215" formatCode="0">
                  <c:v>3916.7470544463349</c:v>
                </c:pt>
                <c:pt idx="216" formatCode="0">
                  <c:v>3913.5631899188434</c:v>
                </c:pt>
                <c:pt idx="217" formatCode="0">
                  <c:v>3903.6242516145203</c:v>
                </c:pt>
                <c:pt idx="218" formatCode="0">
                  <c:v>3895.621794714295</c:v>
                </c:pt>
                <c:pt idx="219" formatCode="0">
                  <c:v>3891.7646767036263</c:v>
                </c:pt>
                <c:pt idx="220" formatCode="0">
                  <c:v>3883.0648770432254</c:v>
                </c:pt>
                <c:pt idx="221" formatCode="0">
                  <c:v>3878.0249442553704</c:v>
                </c:pt>
                <c:pt idx="222" formatCode="0">
                  <c:v>3875.2607557763031</c:v>
                </c:pt>
                <c:pt idx="223" formatCode="0">
                  <c:v>3866.4135268775531</c:v>
                </c:pt>
                <c:pt idx="224" formatCode="0">
                  <c:v>3858.550983036344</c:v>
                </c:pt>
                <c:pt idx="225" formatCode="0">
                  <c:v>3853.3876836575291</c:v>
                </c:pt>
                <c:pt idx="226" formatCode="0">
                  <c:v>3846.1453734750085</c:v>
                </c:pt>
                <c:pt idx="227" formatCode="0">
                  <c:v>3837.7139300299827</c:v>
                </c:pt>
                <c:pt idx="228" formatCode="0">
                  <c:v>3830.2396166712738</c:v>
                </c:pt>
                <c:pt idx="229" formatCode="0">
                  <c:v>3825.3985159938934</c:v>
                </c:pt>
                <c:pt idx="230" formatCode="0">
                  <c:v>3816.8392463274722</c:v>
                </c:pt>
                <c:pt idx="231" formatCode="0">
                  <c:v>3808.3854998491015</c:v>
                </c:pt>
                <c:pt idx="232" formatCode="0">
                  <c:v>3797.5401705861645</c:v>
                </c:pt>
                <c:pt idx="233" formatCode="0">
                  <c:v>3790.9583535290121</c:v>
                </c:pt>
                <c:pt idx="234" formatCode="0">
                  <c:v>3786.1047103796209</c:v>
                </c:pt>
                <c:pt idx="235" formatCode="0">
                  <c:v>3781.3158071703247</c:v>
                </c:pt>
                <c:pt idx="236" formatCode="0">
                  <c:v>3776.5905425957731</c:v>
                </c:pt>
                <c:pt idx="237" formatCode="0">
                  <c:v>3771.9278403574772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0-41FA-88CF-08B516FF525D}"/>
            </c:ext>
          </c:extLst>
        </c:ser>
        <c:ser>
          <c:idx val="1"/>
          <c:order val="1"/>
          <c:tx>
            <c:v>Vaccinated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Sheet1!$O$2:$O$239</c:f>
              <c:numCache>
                <c:formatCode>0</c:formatCode>
                <c:ptCount val="238"/>
                <c:pt idx="74">
                  <c:v>958.79193358467126</c:v>
                </c:pt>
                <c:pt idx="75">
                  <c:v>979.17939699241401</c:v>
                </c:pt>
                <c:pt idx="76">
                  <c:v>993.52796378334619</c:v>
                </c:pt>
                <c:pt idx="77">
                  <c:v>996.14169183573892</c:v>
                </c:pt>
                <c:pt idx="78">
                  <c:v>986.31857893878782</c:v>
                </c:pt>
                <c:pt idx="79">
                  <c:v>980.14294296150285</c:v>
                </c:pt>
                <c:pt idx="80">
                  <c:v>999.46915682733595</c:v>
                </c:pt>
                <c:pt idx="81">
                  <c:v>1021.9095154772582</c:v>
                </c:pt>
                <c:pt idx="82">
                  <c:v>1061.1232535542281</c:v>
                </c:pt>
                <c:pt idx="83">
                  <c:v>1089.9647349604165</c:v>
                </c:pt>
                <c:pt idx="84">
                  <c:v>1122.2667703157285</c:v>
                </c:pt>
                <c:pt idx="85">
                  <c:v>1135.450550926372</c:v>
                </c:pt>
                <c:pt idx="86">
                  <c:v>1134.0826932781579</c:v>
                </c:pt>
                <c:pt idx="87">
                  <c:v>1155.5202222179464</c:v>
                </c:pt>
                <c:pt idx="88">
                  <c:v>1173.2082705362884</c:v>
                </c:pt>
                <c:pt idx="89">
                  <c:v>1182.304007648429</c:v>
                </c:pt>
                <c:pt idx="90">
                  <c:v>1195.4836217234727</c:v>
                </c:pt>
                <c:pt idx="91">
                  <c:v>1208.7410485378875</c:v>
                </c:pt>
                <c:pt idx="92">
                  <c:v>1222.0737971862425</c:v>
                </c:pt>
                <c:pt idx="93">
                  <c:v>1233.4426877712383</c:v>
                </c:pt>
                <c:pt idx="94">
                  <c:v>1248.2355286349459</c:v>
                </c:pt>
                <c:pt idx="95">
                  <c:v>1264.9422699597483</c:v>
                </c:pt>
                <c:pt idx="96">
                  <c:v>1296.9929062514791</c:v>
                </c:pt>
                <c:pt idx="97">
                  <c:v>1313.3732891693091</c:v>
                </c:pt>
                <c:pt idx="98">
                  <c:v>1347.7170970074981</c:v>
                </c:pt>
                <c:pt idx="99">
                  <c:v>1371.2180608786653</c:v>
                </c:pt>
                <c:pt idx="100">
                  <c:v>1404.722961865386</c:v>
                </c:pt>
                <c:pt idx="101">
                  <c:v>1435.6323753364832</c:v>
                </c:pt>
                <c:pt idx="102">
                  <c:v>1445.5039214956262</c:v>
                </c:pt>
                <c:pt idx="103">
                  <c:v>1462.1380845534406</c:v>
                </c:pt>
                <c:pt idx="104">
                  <c:v>1469.1692191127713</c:v>
                </c:pt>
                <c:pt idx="105">
                  <c:v>1478.1369310076295</c:v>
                </c:pt>
                <c:pt idx="106">
                  <c:v>1494.1548060722796</c:v>
                </c:pt>
                <c:pt idx="107">
                  <c:v>1498.0958783544495</c:v>
                </c:pt>
                <c:pt idx="108">
                  <c:v>1510.0900457039447</c:v>
                </c:pt>
                <c:pt idx="109">
                  <c:v>1516.5773443132464</c:v>
                </c:pt>
                <c:pt idx="110">
                  <c:v>1518.0202672301523</c:v>
                </c:pt>
                <c:pt idx="111">
                  <c:v>1519.1414258098018</c:v>
                </c:pt>
                <c:pt idx="112">
                  <c:v>1517.4956719190934</c:v>
                </c:pt>
                <c:pt idx="113">
                  <c:v>1521.7159101219936</c:v>
                </c:pt>
                <c:pt idx="114">
                  <c:v>1528.5473899894403</c:v>
                </c:pt>
                <c:pt idx="115">
                  <c:v>1536.1993872924886</c:v>
                </c:pt>
                <c:pt idx="116">
                  <c:v>1545.5064930749593</c:v>
                </c:pt>
                <c:pt idx="117">
                  <c:v>1547.8474565404742</c:v>
                </c:pt>
                <c:pt idx="118">
                  <c:v>1551.3709136998434</c:v>
                </c:pt>
                <c:pt idx="119">
                  <c:v>1560.7919655423416</c:v>
                </c:pt>
                <c:pt idx="120">
                  <c:v>1564.9212826675512</c:v>
                </c:pt>
                <c:pt idx="121">
                  <c:v>1565.8920602197954</c:v>
                </c:pt>
                <c:pt idx="122">
                  <c:v>1574.646525131257</c:v>
                </c:pt>
                <c:pt idx="123">
                  <c:v>1579.0356637828033</c:v>
                </c:pt>
                <c:pt idx="124">
                  <c:v>1580.4457865154081</c:v>
                </c:pt>
                <c:pt idx="125">
                  <c:v>1577.3965617104793</c:v>
                </c:pt>
                <c:pt idx="126">
                  <c:v>1579.8826883035408</c:v>
                </c:pt>
                <c:pt idx="127">
                  <c:v>1584.4076919737811</c:v>
                </c:pt>
                <c:pt idx="128">
                  <c:v>1584.4332255094191</c:v>
                </c:pt>
                <c:pt idx="129">
                  <c:v>1586.3417455710978</c:v>
                </c:pt>
                <c:pt idx="130">
                  <c:v>1588.6934807576324</c:v>
                </c:pt>
                <c:pt idx="131">
                  <c:v>1588.6672995912404</c:v>
                </c:pt>
                <c:pt idx="132">
                  <c:v>1593.5011357942817</c:v>
                </c:pt>
                <c:pt idx="133">
                  <c:v>1597.3852174493893</c:v>
                </c:pt>
                <c:pt idx="134">
                  <c:v>1599.7415092715526</c:v>
                </c:pt>
                <c:pt idx="135">
                  <c:v>1604.3353891952493</c:v>
                </c:pt>
                <c:pt idx="136">
                  <c:v>1603.0404654221641</c:v>
                </c:pt>
                <c:pt idx="137">
                  <c:v>1603.4312302250423</c:v>
                </c:pt>
                <c:pt idx="138">
                  <c:v>1602.7905254738143</c:v>
                </c:pt>
                <c:pt idx="139">
                  <c:v>1605.4961126063665</c:v>
                </c:pt>
                <c:pt idx="140">
                  <c:v>1609.1229400952</c:v>
                </c:pt>
                <c:pt idx="141">
                  <c:v>1616.4311966416451</c:v>
                </c:pt>
                <c:pt idx="142">
                  <c:v>1620.0840981185941</c:v>
                </c:pt>
                <c:pt idx="143">
                  <c:v>1625.5433253046992</c:v>
                </c:pt>
                <c:pt idx="144">
                  <c:v>1627.6372484936444</c:v>
                </c:pt>
                <c:pt idx="145">
                  <c:v>1628.4897623913323</c:v>
                </c:pt>
                <c:pt idx="146">
                  <c:v>1629.8471059099186</c:v>
                </c:pt>
                <c:pt idx="147">
                  <c:v>1631.0458197091887</c:v>
                </c:pt>
                <c:pt idx="148">
                  <c:v>1637.0404889942349</c:v>
                </c:pt>
                <c:pt idx="149">
                  <c:v>1638.5029913485612</c:v>
                </c:pt>
                <c:pt idx="150">
                  <c:v>1643.3937227136346</c:v>
                </c:pt>
                <c:pt idx="151">
                  <c:v>1649.7517299542465</c:v>
                </c:pt>
                <c:pt idx="152">
                  <c:v>1653.7889555238914</c:v>
                </c:pt>
                <c:pt idx="153">
                  <c:v>1663.0828936892069</c:v>
                </c:pt>
                <c:pt idx="154">
                  <c:v>1670.3943770266269</c:v>
                </c:pt>
                <c:pt idx="155">
                  <c:v>1679.2753800597875</c:v>
                </c:pt>
                <c:pt idx="156">
                  <c:v>1687.7216234782938</c:v>
                </c:pt>
                <c:pt idx="157">
                  <c:v>1694.5033876982498</c:v>
                </c:pt>
                <c:pt idx="158">
                  <c:v>1697.6653255063559</c:v>
                </c:pt>
                <c:pt idx="159">
                  <c:v>1701.5349885611424</c:v>
                </c:pt>
                <c:pt idx="160">
                  <c:v>1704.4484345849787</c:v>
                </c:pt>
                <c:pt idx="161">
                  <c:v>1706.3301601149569</c:v>
                </c:pt>
                <c:pt idx="162">
                  <c:v>1709.3516982003807</c:v>
                </c:pt>
                <c:pt idx="163">
                  <c:v>1709.6718251790746</c:v>
                </c:pt>
                <c:pt idx="164">
                  <c:v>1713.8574270082881</c:v>
                </c:pt>
                <c:pt idx="165">
                  <c:v>1718.6829242129365</c:v>
                </c:pt>
                <c:pt idx="166">
                  <c:v>1719.6291898830348</c:v>
                </c:pt>
                <c:pt idx="167">
                  <c:v>1721.6743914699557</c:v>
                </c:pt>
                <c:pt idx="168">
                  <c:v>1724.5840782764924</c:v>
                </c:pt>
                <c:pt idx="169">
                  <c:v>1725.3599153180928</c:v>
                </c:pt>
                <c:pt idx="170">
                  <c:v>1726.6160864726965</c:v>
                </c:pt>
                <c:pt idx="171">
                  <c:v>1729.1143845073818</c:v>
                </c:pt>
                <c:pt idx="172">
                  <c:v>1730.6083229152441</c:v>
                </c:pt>
                <c:pt idx="173">
                  <c:v>1734.2660106871438</c:v>
                </c:pt>
                <c:pt idx="174">
                  <c:v>1734.5626367591638</c:v>
                </c:pt>
                <c:pt idx="175">
                  <c:v>1733.3673162408888</c:v>
                </c:pt>
                <c:pt idx="176">
                  <c:v>1732.846696657831</c:v>
                </c:pt>
                <c:pt idx="177">
                  <c:v>1731.9755424181212</c:v>
                </c:pt>
                <c:pt idx="178">
                  <c:v>1730.7637018032199</c:v>
                </c:pt>
                <c:pt idx="179">
                  <c:v>1728.951462432618</c:v>
                </c:pt>
                <c:pt idx="180">
                  <c:v>1729.4891778923391</c:v>
                </c:pt>
                <c:pt idx="181">
                  <c:v>1729.758192226072</c:v>
                </c:pt>
                <c:pt idx="182">
                  <c:v>1730.2894638257062</c:v>
                </c:pt>
                <c:pt idx="183">
                  <c:v>1733.4977382082736</c:v>
                </c:pt>
                <c:pt idx="184">
                  <c:v>1732.9689097218152</c:v>
                </c:pt>
                <c:pt idx="185">
                  <c:v>1735.7677172287574</c:v>
                </c:pt>
                <c:pt idx="186">
                  <c:v>1735.2391185195756</c:v>
                </c:pt>
                <c:pt idx="187">
                  <c:v>1736.5610671982297</c:v>
                </c:pt>
                <c:pt idx="188">
                  <c:v>1736.8725471074442</c:v>
                </c:pt>
                <c:pt idx="189">
                  <c:v>1739.4810760850796</c:v>
                </c:pt>
                <c:pt idx="190">
                  <c:v>1739.7732861477025</c:v>
                </c:pt>
                <c:pt idx="191">
                  <c:v>1739.6622216582039</c:v>
                </c:pt>
                <c:pt idx="192">
                  <c:v>1740.5977238423411</c:v>
                </c:pt>
                <c:pt idx="193">
                  <c:v>1743.7442122161185</c:v>
                </c:pt>
                <c:pt idx="194">
                  <c:v>1742.2810913592293</c:v>
                </c:pt>
                <c:pt idx="195">
                  <c:v>1743.4209446307145</c:v>
                </c:pt>
                <c:pt idx="196">
                  <c:v>1747.3340210149263</c:v>
                </c:pt>
                <c:pt idx="197">
                  <c:v>1747.6568856205993</c:v>
                </c:pt>
                <c:pt idx="198">
                  <c:v>1750.9499838792747</c:v>
                </c:pt>
                <c:pt idx="199">
                  <c:v>1750.6438743435795</c:v>
                </c:pt>
                <c:pt idx="200">
                  <c:v>1753.0468081974072</c:v>
                </c:pt>
                <c:pt idx="201">
                  <c:v>1754.2267739081631</c:v>
                </c:pt>
                <c:pt idx="202">
                  <c:v>1756.5010937051447</c:v>
                </c:pt>
                <c:pt idx="203">
                  <c:v>1759.5520136541481</c:v>
                </c:pt>
                <c:pt idx="204">
                  <c:v>1761.4711417314031</c:v>
                </c:pt>
                <c:pt idx="205">
                  <c:v>1764.0161404888179</c:v>
                </c:pt>
                <c:pt idx="206">
                  <c:v>1767.245051363446</c:v>
                </c:pt>
                <c:pt idx="207">
                  <c:v>1771.6410388455431</c:v>
                </c:pt>
                <c:pt idx="208">
                  <c:v>1772.4481168030163</c:v>
                </c:pt>
                <c:pt idx="209">
                  <c:v>1774.2293480917187</c:v>
                </c:pt>
                <c:pt idx="210">
                  <c:v>1775.8506327780669</c:v>
                </c:pt>
                <c:pt idx="211">
                  <c:v>1780.0100272628129</c:v>
                </c:pt>
                <c:pt idx="212">
                  <c:v>1781.8521605242336</c:v>
                </c:pt>
                <c:pt idx="213">
                  <c:v>1784.6950411359696</c:v>
                </c:pt>
                <c:pt idx="214">
                  <c:v>1785.4740446686758</c:v>
                </c:pt>
                <c:pt idx="215">
                  <c:v>1788.3291493950624</c:v>
                </c:pt>
                <c:pt idx="216">
                  <c:v>1790.7498091763171</c:v>
                </c:pt>
                <c:pt idx="217">
                  <c:v>1792.5460771303813</c:v>
                </c:pt>
                <c:pt idx="218">
                  <c:v>1792.7433876806194</c:v>
                </c:pt>
                <c:pt idx="219">
                  <c:v>1791.1774400539564</c:v>
                </c:pt>
                <c:pt idx="220">
                  <c:v>1789.6360510869895</c:v>
                </c:pt>
                <c:pt idx="221">
                  <c:v>1789.7310638689473</c:v>
                </c:pt>
                <c:pt idx="222">
                  <c:v>1789.3804351211099</c:v>
                </c:pt>
                <c:pt idx="223">
                  <c:v>1788.7200733955631</c:v>
                </c:pt>
                <c:pt idx="224">
                  <c:v>1790.0323241176002</c:v>
                </c:pt>
                <c:pt idx="225">
                  <c:v>1790.2011770882991</c:v>
                </c:pt>
                <c:pt idx="226">
                  <c:v>1791.5578682971116</c:v>
                </c:pt>
                <c:pt idx="227">
                  <c:v>1791.5371306790032</c:v>
                </c:pt>
                <c:pt idx="228">
                  <c:v>1793.1229288664915</c:v>
                </c:pt>
                <c:pt idx="229">
                  <c:v>1793.0396468333231</c:v>
                </c:pt>
                <c:pt idx="230">
                  <c:v>1792.5352214587879</c:v>
                </c:pt>
                <c:pt idx="231">
                  <c:v>1791.8592793719267</c:v>
                </c:pt>
                <c:pt idx="232">
                  <c:v>1792.6979474140849</c:v>
                </c:pt>
                <c:pt idx="233">
                  <c:v>1792.7537848496409</c:v>
                </c:pt>
                <c:pt idx="234">
                  <c:v>1791.0908357455089</c:v>
                </c:pt>
                <c:pt idx="235">
                  <c:v>1790.2774057087913</c:v>
                </c:pt>
                <c:pt idx="236">
                  <c:v>1789.887811325892</c:v>
                </c:pt>
                <c:pt idx="237">
                  <c:v>1789.4481066612695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0-41FA-88CF-08B516FF525D}"/>
            </c:ext>
          </c:extLst>
        </c:ser>
        <c:ser>
          <c:idx val="2"/>
          <c:order val="2"/>
          <c:tx>
            <c:v>Unvaccinated (not COVID)</c:v>
          </c:tx>
          <c:spPr>
            <a:ln cmpd="sng">
              <a:solidFill>
                <a:srgbClr val="3C78D8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Sheet1!$Q$2:$Q$239</c:f>
              <c:numCache>
                <c:formatCode>0</c:formatCode>
                <c:ptCount val="238"/>
                <c:pt idx="74">
                  <c:v>3911.8280700953546</c:v>
                </c:pt>
                <c:pt idx="75">
                  <c:v>4013.5499432463112</c:v>
                </c:pt>
                <c:pt idx="76">
                  <c:v>4065.9546948264797</c:v>
                </c:pt>
                <c:pt idx="77">
                  <c:v>4114.4539101206128</c:v>
                </c:pt>
                <c:pt idx="78">
                  <c:v>4085.955965572326</c:v>
                </c:pt>
                <c:pt idx="79">
                  <c:v>3944.6530947784863</c:v>
                </c:pt>
                <c:pt idx="80">
                  <c:v>4034.0710278685997</c:v>
                </c:pt>
                <c:pt idx="81">
                  <c:v>4025.5295552937287</c:v>
                </c:pt>
                <c:pt idx="82">
                  <c:v>4005.102265008933</c:v>
                </c:pt>
                <c:pt idx="83">
                  <c:v>4040.083655274429</c:v>
                </c:pt>
                <c:pt idx="84">
                  <c:v>4012.9789423389921</c:v>
                </c:pt>
                <c:pt idx="85">
                  <c:v>3948.03803244748</c:v>
                </c:pt>
                <c:pt idx="86">
                  <c:v>3921.7500238109506</c:v>
                </c:pt>
                <c:pt idx="87">
                  <c:v>3942.3002131732296</c:v>
                </c:pt>
                <c:pt idx="88">
                  <c:v>3960.3738211315545</c:v>
                </c:pt>
                <c:pt idx="89">
                  <c:v>3948.2139890448339</c:v>
                </c:pt>
                <c:pt idx="90">
                  <c:v>3970.3552390817126</c:v>
                </c:pt>
                <c:pt idx="91">
                  <c:v>3951.7228127907388</c:v>
                </c:pt>
                <c:pt idx="92">
                  <c:v>3962.3759151735321</c:v>
                </c:pt>
                <c:pt idx="93">
                  <c:v>3958.0500693004496</c:v>
                </c:pt>
                <c:pt idx="94">
                  <c:v>3983.237087762845</c:v>
                </c:pt>
                <c:pt idx="95">
                  <c:v>3996.3754961036816</c:v>
                </c:pt>
                <c:pt idx="96">
                  <c:v>4033.1667273287981</c:v>
                </c:pt>
                <c:pt idx="97">
                  <c:v>4085.3044472169768</c:v>
                </c:pt>
                <c:pt idx="98">
                  <c:v>4121.5594189806443</c:v>
                </c:pt>
                <c:pt idx="99">
                  <c:v>4198.0592229508102</c:v>
                </c:pt>
                <c:pt idx="100">
                  <c:v>4236.5801582701479</c:v>
                </c:pt>
                <c:pt idx="101">
                  <c:v>4259.3579659795269</c:v>
                </c:pt>
                <c:pt idx="102">
                  <c:v>4259.5664704373658</c:v>
                </c:pt>
                <c:pt idx="103">
                  <c:v>4278.549897151951</c:v>
                </c:pt>
                <c:pt idx="104">
                  <c:v>4279.6447153128893</c:v>
                </c:pt>
                <c:pt idx="105">
                  <c:v>4302.1101142892712</c:v>
                </c:pt>
                <c:pt idx="106">
                  <c:v>4302.4852742565472</c:v>
                </c:pt>
                <c:pt idx="107">
                  <c:v>4307.7744737177773</c:v>
                </c:pt>
                <c:pt idx="108">
                  <c:v>4322.0078578644316</c:v>
                </c:pt>
                <c:pt idx="109">
                  <c:v>4328.591337984788</c:v>
                </c:pt>
                <c:pt idx="110">
                  <c:v>4325.1121430772355</c:v>
                </c:pt>
                <c:pt idx="111">
                  <c:v>4320.5097756219948</c:v>
                </c:pt>
                <c:pt idx="112">
                  <c:v>4321.6780962905586</c:v>
                </c:pt>
                <c:pt idx="113">
                  <c:v>4333.6319009500712</c:v>
                </c:pt>
                <c:pt idx="114">
                  <c:v>4328.237268167115</c:v>
                </c:pt>
                <c:pt idx="115">
                  <c:v>4330.8639961884319</c:v>
                </c:pt>
                <c:pt idx="116">
                  <c:v>4328.4570712965724</c:v>
                </c:pt>
                <c:pt idx="117">
                  <c:v>4324.9862737100957</c:v>
                </c:pt>
                <c:pt idx="118">
                  <c:v>4315.6264797256517</c:v>
                </c:pt>
                <c:pt idx="119">
                  <c:v>4293.4958886340528</c:v>
                </c:pt>
                <c:pt idx="120">
                  <c:v>4289.8341059727536</c:v>
                </c:pt>
                <c:pt idx="121">
                  <c:v>4277.1097100968382</c:v>
                </c:pt>
                <c:pt idx="122">
                  <c:v>4279.6598501206345</c:v>
                </c:pt>
                <c:pt idx="123">
                  <c:v>4265.4066782211303</c:v>
                </c:pt>
                <c:pt idx="124">
                  <c:v>4241.7484601495016</c:v>
                </c:pt>
                <c:pt idx="125">
                  <c:v>4224.2988467640689</c:v>
                </c:pt>
                <c:pt idx="126">
                  <c:v>4212.7726453412697</c:v>
                </c:pt>
                <c:pt idx="127">
                  <c:v>4197.4371277726168</c:v>
                </c:pt>
                <c:pt idx="128">
                  <c:v>4179.4964386187794</c:v>
                </c:pt>
                <c:pt idx="129">
                  <c:v>4174.3779755348442</c:v>
                </c:pt>
                <c:pt idx="130">
                  <c:v>4151.3444694374157</c:v>
                </c:pt>
                <c:pt idx="131">
                  <c:v>4124.0530045890246</c:v>
                </c:pt>
                <c:pt idx="132">
                  <c:v>4111.2531933360087</c:v>
                </c:pt>
                <c:pt idx="133">
                  <c:v>4100.7882295476065</c:v>
                </c:pt>
                <c:pt idx="134">
                  <c:v>4083.0476539135179</c:v>
                </c:pt>
                <c:pt idx="135">
                  <c:v>4085.5370026917253</c:v>
                </c:pt>
                <c:pt idx="136">
                  <c:v>4069.4915562814076</c:v>
                </c:pt>
                <c:pt idx="137">
                  <c:v>4054.8207328450903</c:v>
                </c:pt>
                <c:pt idx="138">
                  <c:v>4038.7665859054164</c:v>
                </c:pt>
                <c:pt idx="139">
                  <c:v>4024.9417039391851</c:v>
                </c:pt>
                <c:pt idx="140">
                  <c:v>4025.5786651159128</c:v>
                </c:pt>
                <c:pt idx="141">
                  <c:v>4011.477922384147</c:v>
                </c:pt>
                <c:pt idx="142">
                  <c:v>4003.7697688805329</c:v>
                </c:pt>
                <c:pt idx="143">
                  <c:v>4003.9263261304645</c:v>
                </c:pt>
                <c:pt idx="144">
                  <c:v>4006.6471079017406</c:v>
                </c:pt>
                <c:pt idx="145">
                  <c:v>3995.2743754484627</c:v>
                </c:pt>
                <c:pt idx="146">
                  <c:v>3984.1988709567217</c:v>
                </c:pt>
                <c:pt idx="147">
                  <c:v>3977.4567621727269</c:v>
                </c:pt>
                <c:pt idx="148">
                  <c:v>3977.301711345287</c:v>
                </c:pt>
                <c:pt idx="149">
                  <c:v>3975.6058332637731</c:v>
                </c:pt>
                <c:pt idx="150">
                  <c:v>3963.8141498836894</c:v>
                </c:pt>
                <c:pt idx="151">
                  <c:v>3956.9511477479277</c:v>
                </c:pt>
                <c:pt idx="152">
                  <c:v>3960.9844799667726</c:v>
                </c:pt>
                <c:pt idx="153">
                  <c:v>3958.1509845862993</c:v>
                </c:pt>
                <c:pt idx="154">
                  <c:v>3956.9067159846936</c:v>
                </c:pt>
                <c:pt idx="155">
                  <c:v>3960.9100202572504</c:v>
                </c:pt>
                <c:pt idx="156">
                  <c:v>3956.0599073187964</c:v>
                </c:pt>
                <c:pt idx="157">
                  <c:v>3946.2523351652944</c:v>
                </c:pt>
                <c:pt idx="158">
                  <c:v>3936.6691377126003</c:v>
                </c:pt>
                <c:pt idx="159">
                  <c:v>3929.4372752736017</c:v>
                </c:pt>
                <c:pt idx="160">
                  <c:v>3924.4912152956063</c:v>
                </c:pt>
                <c:pt idx="161">
                  <c:v>3911.2918761679093</c:v>
                </c:pt>
                <c:pt idx="162">
                  <c:v>3908.0457681624084</c:v>
                </c:pt>
                <c:pt idx="163">
                  <c:v>3894.6173436950594</c:v>
                </c:pt>
                <c:pt idx="164">
                  <c:v>3882.8180106188806</c:v>
                </c:pt>
                <c:pt idx="165">
                  <c:v>3875.2913233025956</c:v>
                </c:pt>
                <c:pt idx="166">
                  <c:v>3870.5887719275606</c:v>
                </c:pt>
                <c:pt idx="167">
                  <c:v>3860.7213059626465</c:v>
                </c:pt>
                <c:pt idx="168">
                  <c:v>3851.0523614872327</c:v>
                </c:pt>
                <c:pt idx="169">
                  <c:v>3845.4627624530153</c:v>
                </c:pt>
                <c:pt idx="170">
                  <c:v>3836.143120533774</c:v>
                </c:pt>
                <c:pt idx="171">
                  <c:v>3827.0066212457027</c:v>
                </c:pt>
                <c:pt idx="172">
                  <c:v>3815.5258942149753</c:v>
                </c:pt>
                <c:pt idx="173">
                  <c:v>3808.0113573565641</c:v>
                </c:pt>
                <c:pt idx="174">
                  <c:v>3795.6871298518518</c:v>
                </c:pt>
                <c:pt idx="175">
                  <c:v>3790.3469759435616</c:v>
                </c:pt>
                <c:pt idx="176">
                  <c:v>3778.4145257627642</c:v>
                </c:pt>
                <c:pt idx="177">
                  <c:v>3766.6968445483362</c:v>
                </c:pt>
                <c:pt idx="178">
                  <c:v>3756.9859064577067</c:v>
                </c:pt>
                <c:pt idx="179">
                  <c:v>3747.4502130851224</c:v>
                </c:pt>
                <c:pt idx="180">
                  <c:v>3738.085357667348</c:v>
                </c:pt>
                <c:pt idx="181">
                  <c:v>3732.9793403717395</c:v>
                </c:pt>
                <c:pt idx="182">
                  <c:v>3717.5344755984165</c:v>
                </c:pt>
                <c:pt idx="183">
                  <c:v>3708.6739118125302</c:v>
                </c:pt>
                <c:pt idx="184">
                  <c:v>3697.6846176041754</c:v>
                </c:pt>
                <c:pt idx="185">
                  <c:v>3686.3137557034829</c:v>
                </c:pt>
                <c:pt idx="186">
                  <c:v>3675.1316112255117</c:v>
                </c:pt>
                <c:pt idx="187">
                  <c:v>3671.9399806842844</c:v>
                </c:pt>
                <c:pt idx="188">
                  <c:v>3666.0478896338022</c:v>
                </c:pt>
                <c:pt idx="189">
                  <c:v>3661.9078680641796</c:v>
                </c:pt>
                <c:pt idx="190">
                  <c:v>3654.0312532007288</c:v>
                </c:pt>
                <c:pt idx="191">
                  <c:v>3648.4494765463573</c:v>
                </c:pt>
                <c:pt idx="192">
                  <c:v>3639.743735531611</c:v>
                </c:pt>
                <c:pt idx="193">
                  <c:v>3630.6456120431944</c:v>
                </c:pt>
                <c:pt idx="194">
                  <c:v>3622.7525226338098</c:v>
                </c:pt>
                <c:pt idx="195">
                  <c:v>3620.7725381963492</c:v>
                </c:pt>
                <c:pt idx="196">
                  <c:v>3614.6717567025566</c:v>
                </c:pt>
                <c:pt idx="197">
                  <c:v>3610.7556864646881</c:v>
                </c:pt>
                <c:pt idx="198">
                  <c:v>3610.5207592167053</c:v>
                </c:pt>
                <c:pt idx="199">
                  <c:v>3609.2904390939289</c:v>
                </c:pt>
                <c:pt idx="200">
                  <c:v>3604.0410276006919</c:v>
                </c:pt>
                <c:pt idx="201">
                  <c:v>3595.3580066883842</c:v>
                </c:pt>
                <c:pt idx="202">
                  <c:v>3593.8108916674337</c:v>
                </c:pt>
                <c:pt idx="203">
                  <c:v>3591.3116918406181</c:v>
                </c:pt>
                <c:pt idx="204">
                  <c:v>3588.3709978731499</c:v>
                </c:pt>
                <c:pt idx="205">
                  <c:v>3583.0366452800768</c:v>
                </c:pt>
                <c:pt idx="206">
                  <c:v>3583.6302911711859</c:v>
                </c:pt>
                <c:pt idx="207">
                  <c:v>3576.9777869679424</c:v>
                </c:pt>
                <c:pt idx="208">
                  <c:v>3578.1134862505733</c:v>
                </c:pt>
                <c:pt idx="209">
                  <c:v>3570.6589934128701</c:v>
                </c:pt>
                <c:pt idx="210">
                  <c:v>3564.7352770413472</c:v>
                </c:pt>
                <c:pt idx="211">
                  <c:v>3568.3260747320187</c:v>
                </c:pt>
                <c:pt idx="212">
                  <c:v>3566.737848880864</c:v>
                </c:pt>
                <c:pt idx="213">
                  <c:v>3565.1842844749212</c:v>
                </c:pt>
                <c:pt idx="214">
                  <c:v>3566.4395280780932</c:v>
                </c:pt>
                <c:pt idx="215">
                  <c:v>3564.9379264320419</c:v>
                </c:pt>
                <c:pt idx="216">
                  <c:v>3563.9259840082027</c:v>
                </c:pt>
                <c:pt idx="217">
                  <c:v>3556.1313780832334</c:v>
                </c:pt>
                <c:pt idx="218">
                  <c:v>3550.2460661551336</c:v>
                </c:pt>
                <c:pt idx="219">
                  <c:v>3548.4791236917681</c:v>
                </c:pt>
                <c:pt idx="220">
                  <c:v>3541.8433907732801</c:v>
                </c:pt>
                <c:pt idx="221">
                  <c:v>3538.8416709852618</c:v>
                </c:pt>
                <c:pt idx="222">
                  <c:v>3538.0901811596914</c:v>
                </c:pt>
                <c:pt idx="223">
                  <c:v>3530.7934301012874</c:v>
                </c:pt>
                <c:pt idx="224">
                  <c:v>3524.8972509068199</c:v>
                </c:pt>
                <c:pt idx="225">
                  <c:v>3521.6763084201198</c:v>
                </c:pt>
                <c:pt idx="226">
                  <c:v>3516.3529194274583</c:v>
                </c:pt>
                <c:pt idx="227">
                  <c:v>3509.8174630217395</c:v>
                </c:pt>
                <c:pt idx="228">
                  <c:v>3504.2165575228037</c:v>
                </c:pt>
                <c:pt idx="229">
                  <c:v>3501.2265281729547</c:v>
                </c:pt>
                <c:pt idx="230">
                  <c:v>3494.4966233442997</c:v>
                </c:pt>
                <c:pt idx="231">
                  <c:v>3487.8509142697903</c:v>
                </c:pt>
                <c:pt idx="232">
                  <c:v>3478.7928176818541</c:v>
                </c:pt>
                <c:pt idx="233">
                  <c:v>3473.9775340417395</c:v>
                </c:pt>
                <c:pt idx="234">
                  <c:v>3470.8699825397198</c:v>
                </c:pt>
                <c:pt idx="235">
                  <c:v>3467.8070811839839</c:v>
                </c:pt>
                <c:pt idx="236">
                  <c:v>3464.7880726096632</c:v>
                </c:pt>
                <c:pt idx="237">
                  <c:v>3461.8122166513795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0-41FA-88CF-08B516FF525D}"/>
            </c:ext>
          </c:extLst>
        </c:ser>
        <c:ser>
          <c:idx val="3"/>
          <c:order val="3"/>
          <c:tx>
            <c:v>Vaccinated (not COVID)</c:v>
          </c:tx>
          <c:spPr>
            <a:ln cmpd="sng">
              <a:solidFill>
                <a:srgbClr val="CC00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Sheet1!$A$2:$A$239</c:f>
              <c:strCache>
                <c:ptCount val="238"/>
                <c:pt idx="8">
                  <c:v>2020-10</c:v>
                </c:pt>
                <c:pt idx="9">
                  <c:v>2020-11</c:v>
                </c:pt>
                <c:pt idx="10">
                  <c:v>2020-12</c:v>
                </c:pt>
                <c:pt idx="11">
                  <c:v>2020-13</c:v>
                </c:pt>
                <c:pt idx="12">
                  <c:v>2020-14</c:v>
                </c:pt>
                <c:pt idx="13">
                  <c:v>2020-15</c:v>
                </c:pt>
                <c:pt idx="14">
                  <c:v>2020-16</c:v>
                </c:pt>
                <c:pt idx="15">
                  <c:v>2020-17</c:v>
                </c:pt>
                <c:pt idx="16">
                  <c:v>2020-18</c:v>
                </c:pt>
                <c:pt idx="17">
                  <c:v>2020-19</c:v>
                </c:pt>
                <c:pt idx="18">
                  <c:v>2020-20</c:v>
                </c:pt>
                <c:pt idx="19">
                  <c:v>2020-21</c:v>
                </c:pt>
                <c:pt idx="20">
                  <c:v>2020-22</c:v>
                </c:pt>
                <c:pt idx="21">
                  <c:v>2020-23</c:v>
                </c:pt>
                <c:pt idx="22">
                  <c:v>2020-24</c:v>
                </c:pt>
                <c:pt idx="23">
                  <c:v>2020-25</c:v>
                </c:pt>
                <c:pt idx="24">
                  <c:v>2020-26</c:v>
                </c:pt>
                <c:pt idx="25">
                  <c:v>2020-27</c:v>
                </c:pt>
                <c:pt idx="26">
                  <c:v>2020-28</c:v>
                </c:pt>
                <c:pt idx="27">
                  <c:v>2020-29</c:v>
                </c:pt>
                <c:pt idx="28">
                  <c:v>2020-30</c:v>
                </c:pt>
                <c:pt idx="29">
                  <c:v>2020-31</c:v>
                </c:pt>
                <c:pt idx="30">
                  <c:v>2020-32</c:v>
                </c:pt>
                <c:pt idx="31">
                  <c:v>2020-33</c:v>
                </c:pt>
                <c:pt idx="32">
                  <c:v>2020-34</c:v>
                </c:pt>
                <c:pt idx="33">
                  <c:v>2020-35</c:v>
                </c:pt>
                <c:pt idx="34">
                  <c:v>2020-36</c:v>
                </c:pt>
                <c:pt idx="35">
                  <c:v>2020-37</c:v>
                </c:pt>
                <c:pt idx="36">
                  <c:v>2020-38</c:v>
                </c:pt>
                <c:pt idx="37">
                  <c:v>2020-39</c:v>
                </c:pt>
                <c:pt idx="38">
                  <c:v>2020-40</c:v>
                </c:pt>
                <c:pt idx="39">
                  <c:v>2020-41</c:v>
                </c:pt>
                <c:pt idx="40">
                  <c:v>2020-42</c:v>
                </c:pt>
                <c:pt idx="41">
                  <c:v>2020-43</c:v>
                </c:pt>
                <c:pt idx="42">
                  <c:v>2020-44</c:v>
                </c:pt>
                <c:pt idx="43">
                  <c:v>2020-45</c:v>
                </c:pt>
                <c:pt idx="44">
                  <c:v>2020-46</c:v>
                </c:pt>
                <c:pt idx="45">
                  <c:v>2020-47</c:v>
                </c:pt>
                <c:pt idx="46">
                  <c:v>2020-48</c:v>
                </c:pt>
                <c:pt idx="47">
                  <c:v>2020-49</c:v>
                </c:pt>
                <c:pt idx="48">
                  <c:v>2020-50</c:v>
                </c:pt>
                <c:pt idx="49">
                  <c:v>2020-51</c:v>
                </c:pt>
                <c:pt idx="50">
                  <c:v>2020-52</c:v>
                </c:pt>
                <c:pt idx="51">
                  <c:v>2020-53</c:v>
                </c:pt>
                <c:pt idx="52">
                  <c:v>2021-01</c:v>
                </c:pt>
                <c:pt idx="53">
                  <c:v>2021-02</c:v>
                </c:pt>
                <c:pt idx="54">
                  <c:v>2021-03</c:v>
                </c:pt>
                <c:pt idx="55">
                  <c:v>2021-04</c:v>
                </c:pt>
                <c:pt idx="56">
                  <c:v>2021-05</c:v>
                </c:pt>
                <c:pt idx="57">
                  <c:v>2021-06</c:v>
                </c:pt>
                <c:pt idx="58">
                  <c:v>2021-07</c:v>
                </c:pt>
                <c:pt idx="59">
                  <c:v>2021-08</c:v>
                </c:pt>
                <c:pt idx="60">
                  <c:v>2021-09</c:v>
                </c:pt>
                <c:pt idx="61">
                  <c:v>2021-10</c:v>
                </c:pt>
                <c:pt idx="62">
                  <c:v>2021-11</c:v>
                </c:pt>
                <c:pt idx="63">
                  <c:v>2021-12</c:v>
                </c:pt>
                <c:pt idx="64">
                  <c:v>2021-13</c:v>
                </c:pt>
                <c:pt idx="65">
                  <c:v>2021-14</c:v>
                </c:pt>
                <c:pt idx="66">
                  <c:v>2021-15</c:v>
                </c:pt>
                <c:pt idx="67">
                  <c:v>2021-16</c:v>
                </c:pt>
                <c:pt idx="68">
                  <c:v>2021-17</c:v>
                </c:pt>
                <c:pt idx="69">
                  <c:v>2021-18</c:v>
                </c:pt>
                <c:pt idx="70">
                  <c:v>2021-19</c:v>
                </c:pt>
                <c:pt idx="71">
                  <c:v>2021-20</c:v>
                </c:pt>
                <c:pt idx="72">
                  <c:v>2021-21</c:v>
                </c:pt>
                <c:pt idx="73">
                  <c:v>2021-22</c:v>
                </c:pt>
                <c:pt idx="74">
                  <c:v>2021-23</c:v>
                </c:pt>
                <c:pt idx="75">
                  <c:v>2021-24</c:v>
                </c:pt>
                <c:pt idx="76">
                  <c:v>2021-25</c:v>
                </c:pt>
                <c:pt idx="77">
                  <c:v>2021-26</c:v>
                </c:pt>
                <c:pt idx="78">
                  <c:v>2021-27</c:v>
                </c:pt>
                <c:pt idx="79">
                  <c:v>2021-28</c:v>
                </c:pt>
                <c:pt idx="80">
                  <c:v>2021-29</c:v>
                </c:pt>
                <c:pt idx="81">
                  <c:v>2021-30</c:v>
                </c:pt>
                <c:pt idx="82">
                  <c:v>2021-31</c:v>
                </c:pt>
                <c:pt idx="83">
                  <c:v>2021-32</c:v>
                </c:pt>
                <c:pt idx="84">
                  <c:v>2021-33</c:v>
                </c:pt>
                <c:pt idx="85">
                  <c:v>2021-34</c:v>
                </c:pt>
                <c:pt idx="86">
                  <c:v>2021-35</c:v>
                </c:pt>
                <c:pt idx="87">
                  <c:v>2021-36</c:v>
                </c:pt>
                <c:pt idx="88">
                  <c:v>2021-37</c:v>
                </c:pt>
                <c:pt idx="89">
                  <c:v>2021-38</c:v>
                </c:pt>
                <c:pt idx="90">
                  <c:v>2021-39</c:v>
                </c:pt>
                <c:pt idx="91">
                  <c:v>2021-40</c:v>
                </c:pt>
                <c:pt idx="92">
                  <c:v>2021-41</c:v>
                </c:pt>
                <c:pt idx="93">
                  <c:v>2021-42</c:v>
                </c:pt>
                <c:pt idx="94">
                  <c:v>2021-43</c:v>
                </c:pt>
                <c:pt idx="95">
                  <c:v>2021-44</c:v>
                </c:pt>
                <c:pt idx="96">
                  <c:v>2021-45</c:v>
                </c:pt>
                <c:pt idx="97">
                  <c:v>2021-46</c:v>
                </c:pt>
                <c:pt idx="98">
                  <c:v>2021-47</c:v>
                </c:pt>
                <c:pt idx="99">
                  <c:v>2021-48</c:v>
                </c:pt>
                <c:pt idx="100">
                  <c:v>2021-49</c:v>
                </c:pt>
                <c:pt idx="101">
                  <c:v>2021-50</c:v>
                </c:pt>
                <c:pt idx="102">
                  <c:v>2021-51</c:v>
                </c:pt>
                <c:pt idx="103">
                  <c:v>2021-52</c:v>
                </c:pt>
                <c:pt idx="104">
                  <c:v>2022-01</c:v>
                </c:pt>
                <c:pt idx="105">
                  <c:v>2022-02</c:v>
                </c:pt>
                <c:pt idx="106">
                  <c:v>2022-03</c:v>
                </c:pt>
                <c:pt idx="107">
                  <c:v>2022-04</c:v>
                </c:pt>
                <c:pt idx="108">
                  <c:v>2022-05</c:v>
                </c:pt>
                <c:pt idx="109">
                  <c:v>2022-06</c:v>
                </c:pt>
                <c:pt idx="110">
                  <c:v>2022-07</c:v>
                </c:pt>
                <c:pt idx="111">
                  <c:v>2022-08</c:v>
                </c:pt>
                <c:pt idx="112">
                  <c:v>2022-09</c:v>
                </c:pt>
                <c:pt idx="113">
                  <c:v>2022-10</c:v>
                </c:pt>
                <c:pt idx="114">
                  <c:v>2022-11</c:v>
                </c:pt>
                <c:pt idx="115">
                  <c:v>2022-12</c:v>
                </c:pt>
                <c:pt idx="116">
                  <c:v>2022-13</c:v>
                </c:pt>
                <c:pt idx="117">
                  <c:v>2022-14</c:v>
                </c:pt>
                <c:pt idx="118">
                  <c:v>2022-15</c:v>
                </c:pt>
                <c:pt idx="119">
                  <c:v>2022-16</c:v>
                </c:pt>
                <c:pt idx="120">
                  <c:v>2022-17</c:v>
                </c:pt>
                <c:pt idx="121">
                  <c:v>2022-18</c:v>
                </c:pt>
                <c:pt idx="122">
                  <c:v>2022-19</c:v>
                </c:pt>
                <c:pt idx="123">
                  <c:v>2022-20</c:v>
                </c:pt>
                <c:pt idx="124">
                  <c:v>2022-21</c:v>
                </c:pt>
                <c:pt idx="125">
                  <c:v>2022-22</c:v>
                </c:pt>
                <c:pt idx="126">
                  <c:v>2022-23</c:v>
                </c:pt>
                <c:pt idx="127">
                  <c:v>2022-24</c:v>
                </c:pt>
                <c:pt idx="128">
                  <c:v>2022-25</c:v>
                </c:pt>
                <c:pt idx="129">
                  <c:v>2022-26</c:v>
                </c:pt>
                <c:pt idx="130">
                  <c:v>2022-27</c:v>
                </c:pt>
                <c:pt idx="131">
                  <c:v>2022-28</c:v>
                </c:pt>
                <c:pt idx="132">
                  <c:v>2022-29</c:v>
                </c:pt>
                <c:pt idx="133">
                  <c:v>2022-30</c:v>
                </c:pt>
                <c:pt idx="134">
                  <c:v>2022-31</c:v>
                </c:pt>
                <c:pt idx="135">
                  <c:v>2022-32</c:v>
                </c:pt>
                <c:pt idx="136">
                  <c:v>2022-33</c:v>
                </c:pt>
                <c:pt idx="137">
                  <c:v>2022-34</c:v>
                </c:pt>
                <c:pt idx="138">
                  <c:v>2022-35</c:v>
                </c:pt>
                <c:pt idx="139">
                  <c:v>2022-36</c:v>
                </c:pt>
                <c:pt idx="140">
                  <c:v>2022-37</c:v>
                </c:pt>
                <c:pt idx="141">
                  <c:v>2022-38</c:v>
                </c:pt>
                <c:pt idx="142">
                  <c:v>2022-39</c:v>
                </c:pt>
                <c:pt idx="143">
                  <c:v>2022-40</c:v>
                </c:pt>
                <c:pt idx="144">
                  <c:v>2022-41</c:v>
                </c:pt>
                <c:pt idx="145">
                  <c:v>2022-42</c:v>
                </c:pt>
                <c:pt idx="146">
                  <c:v>2022-43</c:v>
                </c:pt>
                <c:pt idx="147">
                  <c:v>2022-44</c:v>
                </c:pt>
                <c:pt idx="148">
                  <c:v>2022-45</c:v>
                </c:pt>
                <c:pt idx="149">
                  <c:v>2022-46</c:v>
                </c:pt>
                <c:pt idx="150">
                  <c:v>2022-47</c:v>
                </c:pt>
                <c:pt idx="151">
                  <c:v>2022-48</c:v>
                </c:pt>
                <c:pt idx="152">
                  <c:v>2022-49</c:v>
                </c:pt>
                <c:pt idx="153">
                  <c:v>2022-50</c:v>
                </c:pt>
                <c:pt idx="154">
                  <c:v>2022-51</c:v>
                </c:pt>
                <c:pt idx="155">
                  <c:v>2022-52</c:v>
                </c:pt>
                <c:pt idx="156">
                  <c:v>2023-01</c:v>
                </c:pt>
                <c:pt idx="157">
                  <c:v>2023-02</c:v>
                </c:pt>
                <c:pt idx="158">
                  <c:v>2023-03</c:v>
                </c:pt>
                <c:pt idx="159">
                  <c:v>2023-04</c:v>
                </c:pt>
                <c:pt idx="160">
                  <c:v>2023-05</c:v>
                </c:pt>
                <c:pt idx="161">
                  <c:v>2023-06</c:v>
                </c:pt>
                <c:pt idx="162">
                  <c:v>2023-07</c:v>
                </c:pt>
                <c:pt idx="163">
                  <c:v>2023-08</c:v>
                </c:pt>
                <c:pt idx="164">
                  <c:v>2023-09</c:v>
                </c:pt>
                <c:pt idx="165">
                  <c:v>2023-10</c:v>
                </c:pt>
                <c:pt idx="166">
                  <c:v>2023-11</c:v>
                </c:pt>
                <c:pt idx="167">
                  <c:v>2023-12</c:v>
                </c:pt>
                <c:pt idx="168">
                  <c:v>2023-13</c:v>
                </c:pt>
                <c:pt idx="169">
                  <c:v>2023-14</c:v>
                </c:pt>
                <c:pt idx="170">
                  <c:v>2023-15</c:v>
                </c:pt>
                <c:pt idx="171">
                  <c:v>2023-16</c:v>
                </c:pt>
                <c:pt idx="172">
                  <c:v>2023-17</c:v>
                </c:pt>
                <c:pt idx="173">
                  <c:v>2023-18</c:v>
                </c:pt>
                <c:pt idx="174">
                  <c:v>2023-19</c:v>
                </c:pt>
                <c:pt idx="175">
                  <c:v>2023-20</c:v>
                </c:pt>
                <c:pt idx="176">
                  <c:v>2023-21</c:v>
                </c:pt>
                <c:pt idx="177">
                  <c:v>2023-22</c:v>
                </c:pt>
                <c:pt idx="178">
                  <c:v>2023-23</c:v>
                </c:pt>
                <c:pt idx="179">
                  <c:v>2023-24</c:v>
                </c:pt>
                <c:pt idx="180">
                  <c:v>2023-25</c:v>
                </c:pt>
                <c:pt idx="181">
                  <c:v>2023-26</c:v>
                </c:pt>
                <c:pt idx="182">
                  <c:v>2023-27</c:v>
                </c:pt>
                <c:pt idx="183">
                  <c:v>2023-28</c:v>
                </c:pt>
                <c:pt idx="184">
                  <c:v>2023-29</c:v>
                </c:pt>
                <c:pt idx="185">
                  <c:v>2023-30</c:v>
                </c:pt>
                <c:pt idx="186">
                  <c:v>2023-31</c:v>
                </c:pt>
                <c:pt idx="187">
                  <c:v>2023-32</c:v>
                </c:pt>
                <c:pt idx="188">
                  <c:v>2023-33</c:v>
                </c:pt>
                <c:pt idx="189">
                  <c:v>2023-34</c:v>
                </c:pt>
                <c:pt idx="190">
                  <c:v>2023-35</c:v>
                </c:pt>
                <c:pt idx="191">
                  <c:v>2023-36</c:v>
                </c:pt>
                <c:pt idx="192">
                  <c:v>2023-37</c:v>
                </c:pt>
                <c:pt idx="193">
                  <c:v>2023-38</c:v>
                </c:pt>
                <c:pt idx="194">
                  <c:v>2023-39</c:v>
                </c:pt>
                <c:pt idx="195">
                  <c:v>2023-40</c:v>
                </c:pt>
                <c:pt idx="196">
                  <c:v>2023-41</c:v>
                </c:pt>
                <c:pt idx="197">
                  <c:v>2023-42</c:v>
                </c:pt>
                <c:pt idx="198">
                  <c:v>2023-43</c:v>
                </c:pt>
                <c:pt idx="199">
                  <c:v>2023-44</c:v>
                </c:pt>
                <c:pt idx="200">
                  <c:v>2023-45</c:v>
                </c:pt>
                <c:pt idx="201">
                  <c:v>2023-46</c:v>
                </c:pt>
                <c:pt idx="202">
                  <c:v>2023-47</c:v>
                </c:pt>
                <c:pt idx="203">
                  <c:v>2023-48</c:v>
                </c:pt>
                <c:pt idx="204">
                  <c:v>2023-49</c:v>
                </c:pt>
                <c:pt idx="205">
                  <c:v>2023-50</c:v>
                </c:pt>
                <c:pt idx="206">
                  <c:v>2023-51</c:v>
                </c:pt>
                <c:pt idx="207">
                  <c:v>2023-52</c:v>
                </c:pt>
                <c:pt idx="208">
                  <c:v>2024-01</c:v>
                </c:pt>
                <c:pt idx="209">
                  <c:v>2024-02</c:v>
                </c:pt>
                <c:pt idx="210">
                  <c:v>2024-03</c:v>
                </c:pt>
                <c:pt idx="211">
                  <c:v>2024-04</c:v>
                </c:pt>
                <c:pt idx="212">
                  <c:v>2024-05</c:v>
                </c:pt>
                <c:pt idx="213">
                  <c:v>2024-06</c:v>
                </c:pt>
                <c:pt idx="214">
                  <c:v>2024-07</c:v>
                </c:pt>
                <c:pt idx="215">
                  <c:v>2024-08</c:v>
                </c:pt>
                <c:pt idx="216">
                  <c:v>2024-09</c:v>
                </c:pt>
                <c:pt idx="217">
                  <c:v>2024-10</c:v>
                </c:pt>
                <c:pt idx="218">
                  <c:v>2024-11</c:v>
                </c:pt>
                <c:pt idx="219">
                  <c:v>2024-12</c:v>
                </c:pt>
                <c:pt idx="220">
                  <c:v>2024-13</c:v>
                </c:pt>
                <c:pt idx="221">
                  <c:v>2024-14</c:v>
                </c:pt>
                <c:pt idx="222">
                  <c:v>2024-15</c:v>
                </c:pt>
                <c:pt idx="223">
                  <c:v>2024-16</c:v>
                </c:pt>
                <c:pt idx="224">
                  <c:v>2024-17</c:v>
                </c:pt>
                <c:pt idx="225">
                  <c:v>2024-18</c:v>
                </c:pt>
                <c:pt idx="226">
                  <c:v>2024-19</c:v>
                </c:pt>
                <c:pt idx="227">
                  <c:v>2024-20</c:v>
                </c:pt>
                <c:pt idx="228">
                  <c:v>2024-21</c:v>
                </c:pt>
                <c:pt idx="229">
                  <c:v>2024-22</c:v>
                </c:pt>
                <c:pt idx="230">
                  <c:v>2024-23</c:v>
                </c:pt>
                <c:pt idx="231">
                  <c:v>2024-24</c:v>
                </c:pt>
                <c:pt idx="232">
                  <c:v>2024-25</c:v>
                </c:pt>
                <c:pt idx="233">
                  <c:v>2024-26</c:v>
                </c:pt>
                <c:pt idx="234">
                  <c:v>2024-27</c:v>
                </c:pt>
                <c:pt idx="235">
                  <c:v>2024-28</c:v>
                </c:pt>
                <c:pt idx="236">
                  <c:v>2024-29</c:v>
                </c:pt>
                <c:pt idx="237">
                  <c:v>2024-30</c:v>
                </c:pt>
              </c:strCache>
            </c:strRef>
          </c:cat>
          <c:val>
            <c:numRef>
              <c:f>Sheet1!$R$2:$R$239</c:f>
              <c:numCache>
                <c:formatCode>0</c:formatCode>
                <c:ptCount val="238"/>
                <c:pt idx="74">
                  <c:v>948.37028213266399</c:v>
                </c:pt>
                <c:pt idx="75">
                  <c:v>973.99855362208359</c:v>
                </c:pt>
                <c:pt idx="76">
                  <c:v>990.0901507598744</c:v>
                </c:pt>
                <c:pt idx="77">
                  <c:v>993.57431634131683</c:v>
                </c:pt>
                <c:pt idx="78">
                  <c:v>984.2722748331056</c:v>
                </c:pt>
                <c:pt idx="79">
                  <c:v>978.44425501876185</c:v>
                </c:pt>
                <c:pt idx="80">
                  <c:v>996.56794011666148</c:v>
                </c:pt>
                <c:pt idx="81">
                  <c:v>1019.3800364785523</c:v>
                </c:pt>
                <c:pt idx="82">
                  <c:v>1057.7617226559569</c:v>
                </c:pt>
                <c:pt idx="83">
                  <c:v>1086.9482273913377</c:v>
                </c:pt>
                <c:pt idx="84">
                  <c:v>1118.6200870653117</c:v>
                </c:pt>
                <c:pt idx="85">
                  <c:v>1131.2822302548363</c:v>
                </c:pt>
                <c:pt idx="86">
                  <c:v>1130.2435507822941</c:v>
                </c:pt>
                <c:pt idx="87">
                  <c:v>1151.9625860657977</c:v>
                </c:pt>
                <c:pt idx="88">
                  <c:v>1169.8941228794063</c:v>
                </c:pt>
                <c:pt idx="89">
                  <c:v>1179.2024756241676</c:v>
                </c:pt>
                <c:pt idx="90">
                  <c:v>1192.5692296666141</c:v>
                </c:pt>
                <c:pt idx="91">
                  <c:v>1204.8933053183493</c:v>
                </c:pt>
                <c:pt idx="92">
                  <c:v>1217.9135459617787</c:v>
                </c:pt>
                <c:pt idx="93">
                  <c:v>1228.5089170201534</c:v>
                </c:pt>
                <c:pt idx="94">
                  <c:v>1242.6043909117809</c:v>
                </c:pt>
                <c:pt idx="95">
                  <c:v>1251.523504719723</c:v>
                </c:pt>
                <c:pt idx="96">
                  <c:v>1275.2054760081244</c:v>
                </c:pt>
                <c:pt idx="97">
                  <c:v>1280.2630381818478</c:v>
                </c:pt>
                <c:pt idx="98">
                  <c:v>1299.9201534508368</c:v>
                </c:pt>
                <c:pt idx="99">
                  <c:v>1309.1634859897513</c:v>
                </c:pt>
                <c:pt idx="100">
                  <c:v>1331.6845993694253</c:v>
                </c:pt>
                <c:pt idx="101">
                  <c:v>1352.7806524145426</c:v>
                </c:pt>
                <c:pt idx="102">
                  <c:v>1357.2365587481572</c:v>
                </c:pt>
                <c:pt idx="103">
                  <c:v>1368.8308015152422</c:v>
                </c:pt>
                <c:pt idx="104">
                  <c:v>1374.2932017659746</c:v>
                </c:pt>
                <c:pt idx="105">
                  <c:v>1383.0078069378621</c:v>
                </c:pt>
                <c:pt idx="106">
                  <c:v>1397.6157386728726</c:v>
                </c:pt>
                <c:pt idx="107">
                  <c:v>1401.6556005796376</c:v>
                </c:pt>
                <c:pt idx="108">
                  <c:v>1411.8099622906718</c:v>
                </c:pt>
                <c:pt idx="109">
                  <c:v>1415.4900637605426</c:v>
                </c:pt>
                <c:pt idx="110">
                  <c:v>1413.7606334918178</c:v>
                </c:pt>
                <c:pt idx="111">
                  <c:v>1414.1632000903462</c:v>
                </c:pt>
                <c:pt idx="112">
                  <c:v>1410.8488311400063</c:v>
                </c:pt>
                <c:pt idx="113">
                  <c:v>1415.1693401545456</c:v>
                </c:pt>
                <c:pt idx="114">
                  <c:v>1422.329876925287</c:v>
                </c:pt>
                <c:pt idx="115">
                  <c:v>1429.6078276620096</c:v>
                </c:pt>
                <c:pt idx="116">
                  <c:v>1440.3441760801154</c:v>
                </c:pt>
                <c:pt idx="117">
                  <c:v>1443.6108991684894</c:v>
                </c:pt>
                <c:pt idx="118">
                  <c:v>1448.0172195865982</c:v>
                </c:pt>
                <c:pt idx="119">
                  <c:v>1458.4893550655975</c:v>
                </c:pt>
                <c:pt idx="120">
                  <c:v>1463.8271232245834</c:v>
                </c:pt>
                <c:pt idx="121">
                  <c:v>1466.1537124350953</c:v>
                </c:pt>
                <c:pt idx="122">
                  <c:v>1476.9879711042624</c:v>
                </c:pt>
                <c:pt idx="123">
                  <c:v>1483.3713196786714</c:v>
                </c:pt>
                <c:pt idx="124">
                  <c:v>1486.6952949674542</c:v>
                </c:pt>
                <c:pt idx="125">
                  <c:v>1485.4843975273723</c:v>
                </c:pt>
                <c:pt idx="126">
                  <c:v>1489.5573172160055</c:v>
                </c:pt>
                <c:pt idx="127">
                  <c:v>1495.6086899227778</c:v>
                </c:pt>
                <c:pt idx="128">
                  <c:v>1497.2772448820108</c:v>
                </c:pt>
                <c:pt idx="129">
                  <c:v>1500.7686146580643</c:v>
                </c:pt>
                <c:pt idx="130">
                  <c:v>1504.6462547759345</c:v>
                </c:pt>
                <c:pt idx="131">
                  <c:v>1506.0921303641953</c:v>
                </c:pt>
                <c:pt idx="132">
                  <c:v>1511.8618871815077</c:v>
                </c:pt>
                <c:pt idx="133">
                  <c:v>1516.490871047863</c:v>
                </c:pt>
                <c:pt idx="134">
                  <c:v>1519.4106050349781</c:v>
                </c:pt>
                <c:pt idx="135">
                  <c:v>1524.7027970523652</c:v>
                </c:pt>
                <c:pt idx="136">
                  <c:v>1523.7808689057254</c:v>
                </c:pt>
                <c:pt idx="137">
                  <c:v>1524.8302006494389</c:v>
                </c:pt>
                <c:pt idx="138">
                  <c:v>1525.1203253731355</c:v>
                </c:pt>
                <c:pt idx="139">
                  <c:v>1528.7278282358304</c:v>
                </c:pt>
                <c:pt idx="140">
                  <c:v>1533.0868357893412</c:v>
                </c:pt>
                <c:pt idx="141">
                  <c:v>1540.5450373883086</c:v>
                </c:pt>
                <c:pt idx="142">
                  <c:v>1544.6190549719647</c:v>
                </c:pt>
                <c:pt idx="143">
                  <c:v>1550.3508987975056</c:v>
                </c:pt>
                <c:pt idx="144">
                  <c:v>1552.709370546848</c:v>
                </c:pt>
                <c:pt idx="145">
                  <c:v>1553.9508704915827</c:v>
                </c:pt>
                <c:pt idx="146">
                  <c:v>1555.8164656734666</c:v>
                </c:pt>
                <c:pt idx="147">
                  <c:v>1557.6378301881082</c:v>
                </c:pt>
                <c:pt idx="148">
                  <c:v>1564.4917046365454</c:v>
                </c:pt>
                <c:pt idx="149">
                  <c:v>1566.7903260535165</c:v>
                </c:pt>
                <c:pt idx="150">
                  <c:v>1572.1244120781018</c:v>
                </c:pt>
                <c:pt idx="151">
                  <c:v>1579.1578158574678</c:v>
                </c:pt>
                <c:pt idx="152">
                  <c:v>1583.8529060909354</c:v>
                </c:pt>
                <c:pt idx="153">
                  <c:v>1593.4311944537958</c:v>
                </c:pt>
                <c:pt idx="154">
                  <c:v>1601.1369854281934</c:v>
                </c:pt>
                <c:pt idx="155">
                  <c:v>1609.8225075433329</c:v>
                </c:pt>
                <c:pt idx="156">
                  <c:v>1618.6503503035003</c:v>
                </c:pt>
                <c:pt idx="157">
                  <c:v>1626.0306018608571</c:v>
                </c:pt>
                <c:pt idx="158">
                  <c:v>1629.8884503988488</c:v>
                </c:pt>
                <c:pt idx="159">
                  <c:v>1634.3269541919371</c:v>
                </c:pt>
                <c:pt idx="160">
                  <c:v>1637.9051243303311</c:v>
                </c:pt>
                <c:pt idx="161">
                  <c:v>1640.3281515159292</c:v>
                </c:pt>
                <c:pt idx="162">
                  <c:v>1643.7717217760473</c:v>
                </c:pt>
                <c:pt idx="163">
                  <c:v>1644.293011329328</c:v>
                </c:pt>
                <c:pt idx="164">
                  <c:v>1648.8839815521319</c:v>
                </c:pt>
                <c:pt idx="165">
                  <c:v>1654.2090667698158</c:v>
                </c:pt>
                <c:pt idx="166">
                  <c:v>1655.1328739762232</c:v>
                </c:pt>
                <c:pt idx="167">
                  <c:v>1657.4592232712234</c:v>
                </c:pt>
                <c:pt idx="168">
                  <c:v>1660.5438223961935</c:v>
                </c:pt>
                <c:pt idx="169">
                  <c:v>1661.787769677929</c:v>
                </c:pt>
                <c:pt idx="170">
                  <c:v>1663.5021825285248</c:v>
                </c:pt>
                <c:pt idx="171">
                  <c:v>1666.5461501170726</c:v>
                </c:pt>
                <c:pt idx="172">
                  <c:v>1668.3824771018449</c:v>
                </c:pt>
                <c:pt idx="173">
                  <c:v>1672.6606836985861</c:v>
                </c:pt>
                <c:pt idx="174">
                  <c:v>1673.4712409130304</c:v>
                </c:pt>
                <c:pt idx="175">
                  <c:v>1672.8728341888168</c:v>
                </c:pt>
                <c:pt idx="176">
                  <c:v>1672.9373899174234</c:v>
                </c:pt>
                <c:pt idx="177">
                  <c:v>1672.5485944360805</c:v>
                </c:pt>
                <c:pt idx="178">
                  <c:v>1671.9003486129679</c:v>
                </c:pt>
                <c:pt idx="179">
                  <c:v>1670.6409528813699</c:v>
                </c:pt>
                <c:pt idx="180">
                  <c:v>1671.7210398846296</c:v>
                </c:pt>
                <c:pt idx="181">
                  <c:v>1672.5222512289763</c:v>
                </c:pt>
                <c:pt idx="182">
                  <c:v>1673.5758260118437</c:v>
                </c:pt>
                <c:pt idx="183">
                  <c:v>1677.2102910750709</c:v>
                </c:pt>
                <c:pt idx="184">
                  <c:v>1677.1855453908763</c:v>
                </c:pt>
                <c:pt idx="185">
                  <c:v>1680.4792944909198</c:v>
                </c:pt>
                <c:pt idx="186">
                  <c:v>1680.4367769799528</c:v>
                </c:pt>
                <c:pt idx="187">
                  <c:v>1682.2361630778043</c:v>
                </c:pt>
                <c:pt idx="188">
                  <c:v>1683.0166753204976</c:v>
                </c:pt>
                <c:pt idx="189">
                  <c:v>1686.0860279649653</c:v>
                </c:pt>
                <c:pt idx="190">
                  <c:v>1686.7497652498246</c:v>
                </c:pt>
                <c:pt idx="191">
                  <c:v>1687.0844731521474</c:v>
                </c:pt>
                <c:pt idx="192">
                  <c:v>1688.3781927539899</c:v>
                </c:pt>
                <c:pt idx="193">
                  <c:v>1691.8768035296521</c:v>
                </c:pt>
                <c:pt idx="194">
                  <c:v>1690.8385706482165</c:v>
                </c:pt>
                <c:pt idx="195">
                  <c:v>1692.2402348984244</c:v>
                </c:pt>
                <c:pt idx="196">
                  <c:v>1696.4881333452122</c:v>
                </c:pt>
                <c:pt idx="197">
                  <c:v>1696.9100396622787</c:v>
                </c:pt>
                <c:pt idx="198">
                  <c:v>1700.4527965587317</c:v>
                </c:pt>
                <c:pt idx="199">
                  <c:v>1700.3923020019524</c:v>
                </c:pt>
                <c:pt idx="200">
                  <c:v>1703.1868309743936</c:v>
                </c:pt>
                <c:pt idx="201">
                  <c:v>1704.6778095151508</c:v>
                </c:pt>
                <c:pt idx="202">
                  <c:v>1707.1105745521211</c:v>
                </c:pt>
                <c:pt idx="203">
                  <c:v>1710.4639120074007</c:v>
                </c:pt>
                <c:pt idx="204">
                  <c:v>1712.389902488113</c:v>
                </c:pt>
                <c:pt idx="205">
                  <c:v>1714.8693503373274</c:v>
                </c:pt>
                <c:pt idx="206">
                  <c:v>1718.0335337805882</c:v>
                </c:pt>
                <c:pt idx="207">
                  <c:v>1722.6500019309269</c:v>
                </c:pt>
                <c:pt idx="208">
                  <c:v>1723.2506998378733</c:v>
                </c:pt>
                <c:pt idx="209">
                  <c:v>1725.3889904448024</c:v>
                </c:pt>
                <c:pt idx="210">
                  <c:v>1727.2924887862507</c:v>
                </c:pt>
                <c:pt idx="211">
                  <c:v>1731.7989761189133</c:v>
                </c:pt>
                <c:pt idx="212">
                  <c:v>1733.9145629487414</c:v>
                </c:pt>
                <c:pt idx="213">
                  <c:v>1736.9588070152311</c:v>
                </c:pt>
                <c:pt idx="214">
                  <c:v>1738.0714804620125</c:v>
                </c:pt>
                <c:pt idx="215">
                  <c:v>1741.121181537125</c:v>
                </c:pt>
                <c:pt idx="216">
                  <c:v>1743.8670028359718</c:v>
                </c:pt>
                <c:pt idx="217">
                  <c:v>1745.9176246363011</c:v>
                </c:pt>
                <c:pt idx="218">
                  <c:v>1746.3657240847426</c:v>
                </c:pt>
                <c:pt idx="219">
                  <c:v>1745.1124309255119</c:v>
                </c:pt>
                <c:pt idx="220">
                  <c:v>1743.8794174460115</c:v>
                </c:pt>
                <c:pt idx="221">
                  <c:v>1744.2785998910078</c:v>
                </c:pt>
                <c:pt idx="222">
                  <c:v>1744.2280242703143</c:v>
                </c:pt>
                <c:pt idx="223">
                  <c:v>1743.863684829993</c:v>
                </c:pt>
                <c:pt idx="224">
                  <c:v>1745.4679908842181</c:v>
                </c:pt>
                <c:pt idx="225">
                  <c:v>1745.9250209806951</c:v>
                </c:pt>
                <c:pt idx="226">
                  <c:v>1747.5660777934909</c:v>
                </c:pt>
                <c:pt idx="227">
                  <c:v>1747.8259807524173</c:v>
                </c:pt>
                <c:pt idx="228">
                  <c:v>1749.6271450568454</c:v>
                </c:pt>
                <c:pt idx="229">
                  <c:v>1749.817644966882</c:v>
                </c:pt>
                <c:pt idx="230">
                  <c:v>1749.5834882810148</c:v>
                </c:pt>
                <c:pt idx="231">
                  <c:v>1749.1743702638328</c:v>
                </c:pt>
                <c:pt idx="232">
                  <c:v>1750.2764709309495</c:v>
                </c:pt>
                <c:pt idx="233">
                  <c:v>1750.5924200227303</c:v>
                </c:pt>
                <c:pt idx="234">
                  <c:v>1749.186337798918</c:v>
                </c:pt>
                <c:pt idx="235">
                  <c:v>1748.6265835763718</c:v>
                </c:pt>
                <c:pt idx="236">
                  <c:v>1748.4875297416418</c:v>
                </c:pt>
                <c:pt idx="237">
                  <c:v>1748.29528854658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0-41FA-88CF-08B516FF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858431"/>
        <c:axId val="1460557121"/>
      </c:lineChart>
      <c:catAx>
        <c:axId val="185885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0557121"/>
        <c:crosses val="autoZero"/>
        <c:auto val="1"/>
        <c:lblAlgn val="ctr"/>
        <c:lblOffset val="100"/>
        <c:noMultiLvlLbl val="1"/>
      </c:catAx>
      <c:valAx>
        <c:axId val="1460557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88584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Ratio between cumulative unvaccinated and vaccinated CMR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All causes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Sheet1!$A$10:$A$239</c:f>
              <c:strCache>
                <c:ptCount val="230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</c:strCache>
            </c:strRef>
          </c:cat>
          <c:val>
            <c:numRef>
              <c:f>Sheet1!$P$10:$P$239</c:f>
              <c:numCache>
                <c:formatCode>0.00</c:formatCode>
                <c:ptCount val="230"/>
                <c:pt idx="66">
                  <c:v>0.23847639041550286</c:v>
                </c:pt>
                <c:pt idx="67">
                  <c:v>0.23955269189868089</c:v>
                </c:pt>
                <c:pt idx="68">
                  <c:v>0.24063936468654212</c:v>
                </c:pt>
                <c:pt idx="69">
                  <c:v>0.23932502559082358</c:v>
                </c:pt>
                <c:pt idx="70">
                  <c:v>0.23866989595781438</c:v>
                </c:pt>
                <c:pt idx="71">
                  <c:v>0.24601366307019254</c:v>
                </c:pt>
                <c:pt idx="72">
                  <c:v>0.24566617967427531</c:v>
                </c:pt>
                <c:pt idx="73">
                  <c:v>0.25194846326539899</c:v>
                </c:pt>
                <c:pt idx="74">
                  <c:v>0.26313643261681963</c:v>
                </c:pt>
                <c:pt idx="75">
                  <c:v>0.26784873907940709</c:v>
                </c:pt>
                <c:pt idx="76">
                  <c:v>0.27779665096392453</c:v>
                </c:pt>
                <c:pt idx="77">
                  <c:v>0.2857931338412017</c:v>
                </c:pt>
                <c:pt idx="78">
                  <c:v>0.28747236601682224</c:v>
                </c:pt>
                <c:pt idx="79">
                  <c:v>0.29126612541945712</c:v>
                </c:pt>
                <c:pt idx="80">
                  <c:v>0.29427347281556548</c:v>
                </c:pt>
                <c:pt idx="81">
                  <c:v>0.29736171798273936</c:v>
                </c:pt>
                <c:pt idx="82">
                  <c:v>0.29911757830501939</c:v>
                </c:pt>
                <c:pt idx="83">
                  <c:v>0.3031837257706545</c:v>
                </c:pt>
                <c:pt idx="84">
                  <c:v>0.30546806688727768</c:v>
                </c:pt>
                <c:pt idx="85">
                  <c:v>0.30806536522288513</c:v>
                </c:pt>
                <c:pt idx="86">
                  <c:v>0.30844116179749825</c:v>
                </c:pt>
                <c:pt idx="87">
                  <c:v>0.3090094616082546</c:v>
                </c:pt>
                <c:pt idx="88">
                  <c:v>0.30924327837923138</c:v>
                </c:pt>
                <c:pt idx="89">
                  <c:v>0.30198553292747249</c:v>
                </c:pt>
                <c:pt idx="90">
                  <c:v>0.30005511045843214</c:v>
                </c:pt>
                <c:pt idx="91">
                  <c:v>0.29385167354647507</c:v>
                </c:pt>
                <c:pt idx="92">
                  <c:v>0.29179648497607436</c:v>
                </c:pt>
                <c:pt idx="93">
                  <c:v>0.29183333084872332</c:v>
                </c:pt>
                <c:pt idx="94">
                  <c:v>0.28941893212902453</c:v>
                </c:pt>
                <c:pt idx="95">
                  <c:v>0.28935217231957333</c:v>
                </c:pt>
                <c:pt idx="96">
                  <c:v>0.28879453841966457</c:v>
                </c:pt>
                <c:pt idx="97">
                  <c:v>0.28865744858253334</c:v>
                </c:pt>
                <c:pt idx="98">
                  <c:v>0.29168762989652602</c:v>
                </c:pt>
                <c:pt idx="99">
                  <c:v>0.29225036808792609</c:v>
                </c:pt>
                <c:pt idx="100">
                  <c:v>0.29310287799200352</c:v>
                </c:pt>
                <c:pt idx="101">
                  <c:v>0.2930146568848952</c:v>
                </c:pt>
                <c:pt idx="102">
                  <c:v>0.29328319060712987</c:v>
                </c:pt>
                <c:pt idx="103">
                  <c:v>0.29324540814014072</c:v>
                </c:pt>
                <c:pt idx="104">
                  <c:v>0.29267459686428138</c:v>
                </c:pt>
                <c:pt idx="105">
                  <c:v>0.29285810355186664</c:v>
                </c:pt>
                <c:pt idx="106">
                  <c:v>0.29481787375098617</c:v>
                </c:pt>
                <c:pt idx="107">
                  <c:v>0.29647113729010005</c:v>
                </c:pt>
                <c:pt idx="108">
                  <c:v>0.29879586338466285</c:v>
                </c:pt>
                <c:pt idx="109">
                  <c:v>0.29997030692514576</c:v>
                </c:pt>
                <c:pt idx="110">
                  <c:v>0.30184879424028283</c:v>
                </c:pt>
                <c:pt idx="111">
                  <c:v>0.30563321015187372</c:v>
                </c:pt>
                <c:pt idx="112">
                  <c:v>0.30706955580353351</c:v>
                </c:pt>
                <c:pt idx="113">
                  <c:v>0.3086367058421628</c:v>
                </c:pt>
                <c:pt idx="114">
                  <c:v>0.31093759046860586</c:v>
                </c:pt>
                <c:pt idx="115">
                  <c:v>0.31347026622986646</c:v>
                </c:pt>
                <c:pt idx="116">
                  <c:v>0.31593328153026773</c:v>
                </c:pt>
                <c:pt idx="117">
                  <c:v>0.31718309481506185</c:v>
                </c:pt>
                <c:pt idx="118">
                  <c:v>0.31916083307353321</c:v>
                </c:pt>
                <c:pt idx="119">
                  <c:v>0.32179641965231648</c:v>
                </c:pt>
                <c:pt idx="120">
                  <c:v>0.32362302784185332</c:v>
                </c:pt>
                <c:pt idx="121">
                  <c:v>0.32491361749562769</c:v>
                </c:pt>
                <c:pt idx="122">
                  <c:v>0.327626455008245</c:v>
                </c:pt>
                <c:pt idx="123">
                  <c:v>0.33015448354074522</c:v>
                </c:pt>
                <c:pt idx="124">
                  <c:v>0.33257436635925891</c:v>
                </c:pt>
                <c:pt idx="125">
                  <c:v>0.33463668950722042</c:v>
                </c:pt>
                <c:pt idx="126">
                  <c:v>0.33696127692435979</c:v>
                </c:pt>
                <c:pt idx="127">
                  <c:v>0.3382524357875325</c:v>
                </c:pt>
                <c:pt idx="128">
                  <c:v>0.33975117559052548</c:v>
                </c:pt>
                <c:pt idx="129">
                  <c:v>0.34137503088094012</c:v>
                </c:pt>
                <c:pt idx="130">
                  <c:v>0.34301385768185505</c:v>
                </c:pt>
                <c:pt idx="131">
                  <c:v>0.34500999013951317</c:v>
                </c:pt>
                <c:pt idx="132">
                  <c:v>0.34613068799020574</c:v>
                </c:pt>
                <c:pt idx="133">
                  <c:v>0.34927506631245442</c:v>
                </c:pt>
                <c:pt idx="134">
                  <c:v>0.35108884813653524</c:v>
                </c:pt>
                <c:pt idx="135">
                  <c:v>0.3525620464776395</c:v>
                </c:pt>
                <c:pt idx="136">
                  <c:v>0.35316694134590865</c:v>
                </c:pt>
                <c:pt idx="137">
                  <c:v>0.35470656931812916</c:v>
                </c:pt>
                <c:pt idx="138">
                  <c:v>0.35633364013527846</c:v>
                </c:pt>
                <c:pt idx="139">
                  <c:v>0.35752336974338655</c:v>
                </c:pt>
                <c:pt idx="140">
                  <c:v>0.35924366077682202</c:v>
                </c:pt>
                <c:pt idx="141">
                  <c:v>0.36008478391176652</c:v>
                </c:pt>
                <c:pt idx="142">
                  <c:v>0.3624167870459078</c:v>
                </c:pt>
                <c:pt idx="143">
                  <c:v>0.36480934684562449</c:v>
                </c:pt>
                <c:pt idx="144">
                  <c:v>0.36568282827615495</c:v>
                </c:pt>
                <c:pt idx="145">
                  <c:v>0.36845596696594773</c:v>
                </c:pt>
                <c:pt idx="146">
                  <c:v>0.37053524598748661</c:v>
                </c:pt>
                <c:pt idx="147">
                  <c:v>0.37264873411340121</c:v>
                </c:pt>
                <c:pt idx="148">
                  <c:v>0.37527250918187305</c:v>
                </c:pt>
                <c:pt idx="149">
                  <c:v>0.37800720316080316</c:v>
                </c:pt>
                <c:pt idx="150">
                  <c:v>0.3798609359412643</c:v>
                </c:pt>
                <c:pt idx="151">
                  <c:v>0.38167628459133374</c:v>
                </c:pt>
                <c:pt idx="152">
                  <c:v>0.38320316419272193</c:v>
                </c:pt>
                <c:pt idx="153">
                  <c:v>0.38521187970945336</c:v>
                </c:pt>
                <c:pt idx="154">
                  <c:v>0.38655397014845677</c:v>
                </c:pt>
                <c:pt idx="155">
                  <c:v>0.3881765925788539</c:v>
                </c:pt>
                <c:pt idx="156">
                  <c:v>0.39054106378340864</c:v>
                </c:pt>
                <c:pt idx="157">
                  <c:v>0.39267816018040658</c:v>
                </c:pt>
                <c:pt idx="158">
                  <c:v>0.3936761609603866</c:v>
                </c:pt>
                <c:pt idx="159">
                  <c:v>0.39527211986473365</c:v>
                </c:pt>
                <c:pt idx="160">
                  <c:v>0.39723276719352213</c:v>
                </c:pt>
                <c:pt idx="161">
                  <c:v>0.39832990825010239</c:v>
                </c:pt>
                <c:pt idx="162">
                  <c:v>0.3998809141589777</c:v>
                </c:pt>
                <c:pt idx="163">
                  <c:v>0.40170587884943626</c:v>
                </c:pt>
                <c:pt idx="164">
                  <c:v>0.40352141283376414</c:v>
                </c:pt>
                <c:pt idx="165">
                  <c:v>0.40547315660262417</c:v>
                </c:pt>
                <c:pt idx="166">
                  <c:v>0.40709968195334922</c:v>
                </c:pt>
                <c:pt idx="167">
                  <c:v>0.4077095208115285</c:v>
                </c:pt>
                <c:pt idx="168">
                  <c:v>0.40911020090899358</c:v>
                </c:pt>
                <c:pt idx="169">
                  <c:v>0.41041090947916531</c:v>
                </c:pt>
                <c:pt idx="170">
                  <c:v>0.41143742875921713</c:v>
                </c:pt>
                <c:pt idx="171">
                  <c:v>0.41230385605757525</c:v>
                </c:pt>
                <c:pt idx="172">
                  <c:v>0.41371487681134317</c:v>
                </c:pt>
                <c:pt idx="173">
                  <c:v>0.41464041911414584</c:v>
                </c:pt>
                <c:pt idx="174">
                  <c:v>0.41666173253206856</c:v>
                </c:pt>
                <c:pt idx="175">
                  <c:v>0.41867647102474975</c:v>
                </c:pt>
                <c:pt idx="176">
                  <c:v>0.42000883103315778</c:v>
                </c:pt>
                <c:pt idx="177">
                  <c:v>0.42219340558420387</c:v>
                </c:pt>
                <c:pt idx="178">
                  <c:v>0.42355641025214374</c:v>
                </c:pt>
                <c:pt idx="179">
                  <c:v>0.42454592512068157</c:v>
                </c:pt>
                <c:pt idx="180">
                  <c:v>0.42556719223594025</c:v>
                </c:pt>
                <c:pt idx="181">
                  <c:v>0.42696812725309008</c:v>
                </c:pt>
                <c:pt idx="182">
                  <c:v>0.42819280439274976</c:v>
                </c:pt>
                <c:pt idx="183">
                  <c:v>0.4290765308915207</c:v>
                </c:pt>
                <c:pt idx="184">
                  <c:v>0.43055020984022241</c:v>
                </c:pt>
                <c:pt idx="185">
                  <c:v>0.43261818155675735</c:v>
                </c:pt>
                <c:pt idx="186">
                  <c:v>0.43341671688854122</c:v>
                </c:pt>
                <c:pt idx="187">
                  <c:v>0.43422353949687353</c:v>
                </c:pt>
                <c:pt idx="188">
                  <c:v>0.43616734969051357</c:v>
                </c:pt>
                <c:pt idx="189">
                  <c:v>0.43697810612305032</c:v>
                </c:pt>
                <c:pt idx="190">
                  <c:v>0.43812692220324057</c:v>
                </c:pt>
                <c:pt idx="191">
                  <c:v>0.43842497841166034</c:v>
                </c:pt>
                <c:pt idx="192">
                  <c:v>0.4398980423417887</c:v>
                </c:pt>
                <c:pt idx="193">
                  <c:v>0.44139041843704208</c:v>
                </c:pt>
                <c:pt idx="194">
                  <c:v>0.4423671397311762</c:v>
                </c:pt>
                <c:pt idx="195">
                  <c:v>0.44347795807899165</c:v>
                </c:pt>
                <c:pt idx="196">
                  <c:v>0.44440871563927159</c:v>
                </c:pt>
                <c:pt idx="197">
                  <c:v>0.44587749467003135</c:v>
                </c:pt>
                <c:pt idx="198">
                  <c:v>0.44690587795088038</c:v>
                </c:pt>
                <c:pt idx="199">
                  <c:v>0.44893990710183063</c:v>
                </c:pt>
                <c:pt idx="200">
                  <c:v>0.44923496730848345</c:v>
                </c:pt>
                <c:pt idx="201">
                  <c:v>0.45081032892001383</c:v>
                </c:pt>
                <c:pt idx="202">
                  <c:v>0.45211827508139391</c:v>
                </c:pt>
                <c:pt idx="203">
                  <c:v>0.45303076517603774</c:v>
                </c:pt>
                <c:pt idx="204">
                  <c:v>0.45394767512534767</c:v>
                </c:pt>
                <c:pt idx="205">
                  <c:v>0.4551140579023803</c:v>
                </c:pt>
                <c:pt idx="206">
                  <c:v>0.45542588392450872</c:v>
                </c:pt>
                <c:pt idx="207">
                  <c:v>0.45658530523816471</c:v>
                </c:pt>
                <c:pt idx="208">
                  <c:v>0.45757528939080511</c:v>
                </c:pt>
                <c:pt idx="209">
                  <c:v>0.45920046643551637</c:v>
                </c:pt>
                <c:pt idx="210">
                  <c:v>0.46019441366537978</c:v>
                </c:pt>
                <c:pt idx="211">
                  <c:v>0.46024813647548346</c:v>
                </c:pt>
                <c:pt idx="212">
                  <c:v>0.46088234622794011</c:v>
                </c:pt>
                <c:pt idx="213">
                  <c:v>0.46150581535586233</c:v>
                </c:pt>
                <c:pt idx="214">
                  <c:v>0.46174452453397713</c:v>
                </c:pt>
                <c:pt idx="215">
                  <c:v>0.4626303060862974</c:v>
                </c:pt>
                <c:pt idx="216">
                  <c:v>0.46391309379797296</c:v>
                </c:pt>
                <c:pt idx="217">
                  <c:v>0.464578527792742</c:v>
                </c:pt>
                <c:pt idx="218">
                  <c:v>0.46580607187981338</c:v>
                </c:pt>
                <c:pt idx="219">
                  <c:v>0.46682404247494458</c:v>
                </c:pt>
                <c:pt idx="220">
                  <c:v>0.46814902155516613</c:v>
                </c:pt>
                <c:pt idx="221">
                  <c:v>0.46871970053228967</c:v>
                </c:pt>
                <c:pt idx="222">
                  <c:v>0.46963864752322199</c:v>
                </c:pt>
                <c:pt idx="223">
                  <c:v>0.47050365028512081</c:v>
                </c:pt>
                <c:pt idx="224">
                  <c:v>0.47206819859324234</c:v>
                </c:pt>
                <c:pt idx="225">
                  <c:v>0.47290252692456042</c:v>
                </c:pt>
                <c:pt idx="226">
                  <c:v>0.47306954581452182</c:v>
                </c:pt>
                <c:pt idx="227">
                  <c:v>0.47345355347309942</c:v>
                </c:pt>
                <c:pt idx="228">
                  <c:v>0.47394277752325359</c:v>
                </c:pt>
                <c:pt idx="229">
                  <c:v>0.47441207318846218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D-4BB5-916F-055CBB55A289}"/>
            </c:ext>
          </c:extLst>
        </c:ser>
        <c:ser>
          <c:idx val="1"/>
          <c:order val="1"/>
          <c:tx>
            <c:v>Not COVID</c:v>
          </c:tx>
          <c:spPr>
            <a:ln cmpd="sng">
              <a:solidFill>
                <a:srgbClr val="0000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Sheet1!$A$10:$A$239</c:f>
              <c:strCache>
                <c:ptCount val="230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</c:strCache>
            </c:strRef>
          </c:cat>
          <c:val>
            <c:numRef>
              <c:f>Sheet1!$S$10:$S$239</c:f>
              <c:numCache>
                <c:formatCode>0.00</c:formatCode>
                <c:ptCount val="230"/>
                <c:pt idx="66">
                  <c:v>0.2424365961742144</c:v>
                </c:pt>
                <c:pt idx="67">
                  <c:v>0.24267757157502234</c:v>
                </c:pt>
                <c:pt idx="68">
                  <c:v>0.24350742324297539</c:v>
                </c:pt>
                <c:pt idx="69">
                  <c:v>0.24148388535775112</c:v>
                </c:pt>
                <c:pt idx="70">
                  <c:v>0.24089155221603986</c:v>
                </c:pt>
                <c:pt idx="71">
                  <c:v>0.24804316919881311</c:v>
                </c:pt>
                <c:pt idx="72">
                  <c:v>0.24703777728058443</c:v>
                </c:pt>
                <c:pt idx="73">
                  <c:v>0.25322880442848261</c:v>
                </c:pt>
                <c:pt idx="74">
                  <c:v>0.26410354908967537</c:v>
                </c:pt>
                <c:pt idx="75">
                  <c:v>0.26904101997301466</c:v>
                </c:pt>
                <c:pt idx="76">
                  <c:v>0.27875054993767706</c:v>
                </c:pt>
                <c:pt idx="77">
                  <c:v>0.28654289066043481</c:v>
                </c:pt>
                <c:pt idx="78">
                  <c:v>0.28819877450628095</c:v>
                </c:pt>
                <c:pt idx="79">
                  <c:v>0.2922056981395037</c:v>
                </c:pt>
                <c:pt idx="80">
                  <c:v>0.29539992326914866</c:v>
                </c:pt>
                <c:pt idx="81">
                  <c:v>0.29866731613233671</c:v>
                </c:pt>
                <c:pt idx="82">
                  <c:v>0.30036839472894084</c:v>
                </c:pt>
                <c:pt idx="83">
                  <c:v>0.30490329468919503</c:v>
                </c:pt>
                <c:pt idx="84">
                  <c:v>0.30736951062565709</c:v>
                </c:pt>
                <c:pt idx="85">
                  <c:v>0.31038235886623877</c:v>
                </c:pt>
                <c:pt idx="86">
                  <c:v>0.3119584306767138</c:v>
                </c:pt>
                <c:pt idx="87">
                  <c:v>0.3131646427969324</c:v>
                </c:pt>
                <c:pt idx="88">
                  <c:v>0.31617970746592572</c:v>
                </c:pt>
                <c:pt idx="89">
                  <c:v>0.31338252870089001</c:v>
                </c:pt>
                <c:pt idx="90">
                  <c:v>0.31539522333814535</c:v>
                </c:pt>
                <c:pt idx="91">
                  <c:v>0.31184969445703581</c:v>
                </c:pt>
                <c:pt idx="92">
                  <c:v>0.3143300845541348</c:v>
                </c:pt>
                <c:pt idx="93">
                  <c:v>0.31760201026058699</c:v>
                </c:pt>
                <c:pt idx="94">
                  <c:v>0.31863255760128995</c:v>
                </c:pt>
                <c:pt idx="95">
                  <c:v>0.31992867546698817</c:v>
                </c:pt>
                <c:pt idx="96">
                  <c:v>0.32112319904702619</c:v>
                </c:pt>
                <c:pt idx="97">
                  <c:v>0.32147196845200732</c:v>
                </c:pt>
                <c:pt idx="98">
                  <c:v>0.3248391684302453</c:v>
                </c:pt>
                <c:pt idx="99">
                  <c:v>0.32537812950313394</c:v>
                </c:pt>
                <c:pt idx="100">
                  <c:v>0.3266560378231862</c:v>
                </c:pt>
                <c:pt idx="101">
                  <c:v>0.32700940172826198</c:v>
                </c:pt>
                <c:pt idx="102">
                  <c:v>0.32687259583654488</c:v>
                </c:pt>
                <c:pt idx="103">
                  <c:v>0.32731396838160343</c:v>
                </c:pt>
                <c:pt idx="104">
                  <c:v>0.32645856533159773</c:v>
                </c:pt>
                <c:pt idx="105">
                  <c:v>0.32655504032178989</c:v>
                </c:pt>
                <c:pt idx="106">
                  <c:v>0.32861642946104086</c:v>
                </c:pt>
                <c:pt idx="107">
                  <c:v>0.33009760383152165</c:v>
                </c:pt>
                <c:pt idx="108">
                  <c:v>0.33276157123782352</c:v>
                </c:pt>
                <c:pt idx="109">
                  <c:v>0.33378392619269959</c:v>
                </c:pt>
                <c:pt idx="110">
                  <c:v>0.3355288569085455</c:v>
                </c:pt>
                <c:pt idx="111">
                  <c:v>0.3396973917982733</c:v>
                </c:pt>
                <c:pt idx="112">
                  <c:v>0.34123163904788084</c:v>
                </c:pt>
                <c:pt idx="113">
                  <c:v>0.34279076568318845</c:v>
                </c:pt>
                <c:pt idx="114">
                  <c:v>0.34511807546168166</c:v>
                </c:pt>
                <c:pt idx="115">
                  <c:v>0.34776785230178919</c:v>
                </c:pt>
                <c:pt idx="116">
                  <c:v>0.35049114980171531</c:v>
                </c:pt>
                <c:pt idx="117">
                  <c:v>0.35165229814772569</c:v>
                </c:pt>
                <c:pt idx="118">
                  <c:v>0.35358122609897902</c:v>
                </c:pt>
                <c:pt idx="119">
                  <c:v>0.35631473310868322</c:v>
                </c:pt>
                <c:pt idx="120">
                  <c:v>0.35824345513183975</c:v>
                </c:pt>
                <c:pt idx="121">
                  <c:v>0.35951910043933616</c:v>
                </c:pt>
                <c:pt idx="122">
                  <c:v>0.36244794086669518</c:v>
                </c:pt>
                <c:pt idx="123">
                  <c:v>0.36519708371553344</c:v>
                </c:pt>
                <c:pt idx="124">
                  <c:v>0.36773747956757008</c:v>
                </c:pt>
                <c:pt idx="125">
                  <c:v>0.36980472683788412</c:v>
                </c:pt>
                <c:pt idx="126">
                  <c:v>0.37212659116987135</c:v>
                </c:pt>
                <c:pt idx="127">
                  <c:v>0.3731951995656449</c:v>
                </c:pt>
                <c:pt idx="128">
                  <c:v>0.37444011071941269</c:v>
                </c:pt>
                <c:pt idx="129">
                  <c:v>0.37605366577563398</c:v>
                </c:pt>
                <c:pt idx="130">
                  <c:v>0.37762031871203866</c:v>
                </c:pt>
                <c:pt idx="131">
                  <c:v>0.37981365711202081</c:v>
                </c:pt>
                <c:pt idx="132">
                  <c:v>0.38083638734338271</c:v>
                </c:pt>
                <c:pt idx="133">
                  <c:v>0.384034280431167</c:v>
                </c:pt>
                <c:pt idx="134">
                  <c:v>0.38579117784883149</c:v>
                </c:pt>
                <c:pt idx="135">
                  <c:v>0.38720764882200498</c:v>
                </c:pt>
                <c:pt idx="136">
                  <c:v>0.38753334864072758</c:v>
                </c:pt>
                <c:pt idx="137">
                  <c:v>0.38894722225858502</c:v>
                </c:pt>
                <c:pt idx="138">
                  <c:v>0.3904966885600944</c:v>
                </c:pt>
                <c:pt idx="139">
                  <c:v>0.39161653371116278</c:v>
                </c:pt>
                <c:pt idx="140">
                  <c:v>0.39335504776361807</c:v>
                </c:pt>
                <c:pt idx="141">
                  <c:v>0.39410102303005734</c:v>
                </c:pt>
                <c:pt idx="142">
                  <c:v>0.39661910287197316</c:v>
                </c:pt>
                <c:pt idx="143">
                  <c:v>0.39908448623537718</c:v>
                </c:pt>
                <c:pt idx="144">
                  <c:v>0.39986344660058398</c:v>
                </c:pt>
                <c:pt idx="145">
                  <c:v>0.40256958379275648</c:v>
                </c:pt>
                <c:pt idx="146">
                  <c:v>0.40464360177107267</c:v>
                </c:pt>
                <c:pt idx="147">
                  <c:v>0.40642743695520234</c:v>
                </c:pt>
                <c:pt idx="148">
                  <c:v>0.40915718877486212</c:v>
                </c:pt>
                <c:pt idx="149">
                  <c:v>0.41204425458838495</c:v>
                </c:pt>
                <c:pt idx="150">
                  <c:v>0.41402728890391199</c:v>
                </c:pt>
                <c:pt idx="151">
                  <c:v>0.41591883002589503</c:v>
                </c:pt>
                <c:pt idx="152">
                  <c:v>0.41735476893071816</c:v>
                </c:pt>
                <c:pt idx="153">
                  <c:v>0.41938270102282466</c:v>
                </c:pt>
                <c:pt idx="154">
                  <c:v>0.42061219834407437</c:v>
                </c:pt>
                <c:pt idx="155">
                  <c:v>0.42219629458366442</c:v>
                </c:pt>
                <c:pt idx="156">
                  <c:v>0.42466167022062334</c:v>
                </c:pt>
                <c:pt idx="157">
                  <c:v>0.42686057092607632</c:v>
                </c:pt>
                <c:pt idx="158">
                  <c:v>0.42761785648232631</c:v>
                </c:pt>
                <c:pt idx="159">
                  <c:v>0.4293133567324271</c:v>
                </c:pt>
                <c:pt idx="160">
                  <c:v>0.43119222137891428</c:v>
                </c:pt>
                <c:pt idx="161">
                  <c:v>0.43214246823648261</c:v>
                </c:pt>
                <c:pt idx="162">
                  <c:v>0.43363923875109733</c:v>
                </c:pt>
                <c:pt idx="163">
                  <c:v>0.43546988940787529</c:v>
                </c:pt>
                <c:pt idx="164">
                  <c:v>0.43726147413425059</c:v>
                </c:pt>
                <c:pt idx="165">
                  <c:v>0.43924781906630384</c:v>
                </c:pt>
                <c:pt idx="166">
                  <c:v>0.44088756097722603</c:v>
                </c:pt>
                <c:pt idx="167">
                  <c:v>0.44135084328852903</c:v>
                </c:pt>
                <c:pt idx="168">
                  <c:v>0.44276174001308144</c:v>
                </c:pt>
                <c:pt idx="169">
                  <c:v>0.44403589231153945</c:v>
                </c:pt>
                <c:pt idx="170">
                  <c:v>0.44501107809300455</c:v>
                </c:pt>
                <c:pt idx="171">
                  <c:v>0.44580737778661494</c:v>
                </c:pt>
                <c:pt idx="172">
                  <c:v>0.44721317999218252</c:v>
                </c:pt>
                <c:pt idx="173">
                  <c:v>0.4480395144813264</c:v>
                </c:pt>
                <c:pt idx="174">
                  <c:v>0.45018434583379241</c:v>
                </c:pt>
                <c:pt idx="175">
                  <c:v>0.45223989246748642</c:v>
                </c:pt>
                <c:pt idx="176">
                  <c:v>0.45357722976319376</c:v>
                </c:pt>
                <c:pt idx="177">
                  <c:v>0.4558698488132959</c:v>
                </c:pt>
                <c:pt idx="178">
                  <c:v>0.45724533288743729</c:v>
                </c:pt>
                <c:pt idx="179">
                  <c:v>0.45813280498237097</c:v>
                </c:pt>
                <c:pt idx="180">
                  <c:v>0.45908202129040176</c:v>
                </c:pt>
                <c:pt idx="181">
                  <c:v>0.46043922695856709</c:v>
                </c:pt>
                <c:pt idx="182">
                  <c:v>0.46161339309080218</c:v>
                </c:pt>
                <c:pt idx="183">
                  <c:v>0.46241135693323376</c:v>
                </c:pt>
                <c:pt idx="184">
                  <c:v>0.46387282057026191</c:v>
                </c:pt>
                <c:pt idx="185">
                  <c:v>0.46599888403250839</c:v>
                </c:pt>
                <c:pt idx="186">
                  <c:v>0.46672759458019641</c:v>
                </c:pt>
                <c:pt idx="187">
                  <c:v>0.46736993750549066</c:v>
                </c:pt>
                <c:pt idx="188">
                  <c:v>0.46933393888379349</c:v>
                </c:pt>
                <c:pt idx="189">
                  <c:v>0.46995980537352089</c:v>
                </c:pt>
                <c:pt idx="190">
                  <c:v>0.47097161599692378</c:v>
                </c:pt>
                <c:pt idx="191">
                  <c:v>0.47111539808052039</c:v>
                </c:pt>
                <c:pt idx="192">
                  <c:v>0.47257698176323243</c:v>
                </c:pt>
                <c:pt idx="193">
                  <c:v>0.47413298101161755</c:v>
                </c:pt>
                <c:pt idx="194">
                  <c:v>0.47501402439126861</c:v>
                </c:pt>
                <c:pt idx="195">
                  <c:v>0.47627832357005867</c:v>
                </c:pt>
                <c:pt idx="196">
                  <c:v>0.47720536797980401</c:v>
                </c:pt>
                <c:pt idx="197">
                  <c:v>0.4786078179234699</c:v>
                </c:pt>
                <c:pt idx="198">
                  <c:v>0.47941148896224678</c:v>
                </c:pt>
                <c:pt idx="199">
                  <c:v>0.4815937096973551</c:v>
                </c:pt>
                <c:pt idx="200">
                  <c:v>0.4816087322159337</c:v>
                </c:pt>
                <c:pt idx="201">
                  <c:v>0.48321304096184753</c:v>
                </c:pt>
                <c:pt idx="202">
                  <c:v>0.48455000288825539</c:v>
                </c:pt>
                <c:pt idx="203">
                  <c:v>0.48532531496549719</c:v>
                </c:pt>
                <c:pt idx="204">
                  <c:v>0.48613456789171988</c:v>
                </c:pt>
                <c:pt idx="205">
                  <c:v>0.48720028711532637</c:v>
                </c:pt>
                <c:pt idx="206">
                  <c:v>0.48734079655028839</c:v>
                </c:pt>
                <c:pt idx="207">
                  <c:v>0.48840154231793914</c:v>
                </c:pt>
                <c:pt idx="208">
                  <c:v>0.48931066769089165</c:v>
                </c:pt>
                <c:pt idx="209">
                  <c:v>0.49095982094377977</c:v>
                </c:pt>
                <c:pt idx="210">
                  <c:v>0.49189991103237307</c:v>
                </c:pt>
                <c:pt idx="211">
                  <c:v>0.49179165780463469</c:v>
                </c:pt>
                <c:pt idx="212">
                  <c:v>0.49236491426722162</c:v>
                </c:pt>
                <c:pt idx="213">
                  <c:v>0.49289534883468716</c:v>
                </c:pt>
                <c:pt idx="214">
                  <c:v>0.49298574512269866</c:v>
                </c:pt>
                <c:pt idx="215">
                  <c:v>0.4939013622159048</c:v>
                </c:pt>
                <c:pt idx="216">
                  <c:v>0.49518265828462849</c:v>
                </c:pt>
                <c:pt idx="217">
                  <c:v>0.49576533107437831</c:v>
                </c:pt>
                <c:pt idx="218">
                  <c:v>0.49698256057814416</c:v>
                </c:pt>
                <c:pt idx="219">
                  <c:v>0.49798201734617997</c:v>
                </c:pt>
                <c:pt idx="220">
                  <c:v>0.49929195765620421</c:v>
                </c:pt>
                <c:pt idx="221">
                  <c:v>0.4997727598848023</c:v>
                </c:pt>
                <c:pt idx="222">
                  <c:v>0.50066824405932042</c:v>
                </c:pt>
                <c:pt idx="223">
                  <c:v>0.50150491327122459</c:v>
                </c:pt>
                <c:pt idx="224">
                  <c:v>0.5031275395403606</c:v>
                </c:pt>
                <c:pt idx="225">
                  <c:v>0.50391587247429137</c:v>
                </c:pt>
                <c:pt idx="226">
                  <c:v>0.5039619307546046</c:v>
                </c:pt>
                <c:pt idx="227">
                  <c:v>0.50424563496172148</c:v>
                </c:pt>
                <c:pt idx="228">
                  <c:v>0.50464487094146815</c:v>
                </c:pt>
                <c:pt idx="229">
                  <c:v>0.50502314369833468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D-4BB5-916F-055CBB55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21858"/>
        <c:axId val="84776054"/>
      </c:lineChart>
      <c:catAx>
        <c:axId val="463621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76054"/>
        <c:crosses val="autoZero"/>
        <c:auto val="1"/>
        <c:lblAlgn val="ctr"/>
        <c:lblOffset val="100"/>
        <c:noMultiLvlLbl val="1"/>
      </c:catAx>
      <c:valAx>
        <c:axId val="84776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36218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Ratio between cumulative vaccinated / vaccinated CMR (normalized by dividing with cumulative ratio on 2021 week 35)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All causes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Sheet1!$A$10:$A$239</c:f>
              <c:strCache>
                <c:ptCount val="230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</c:strCache>
            </c:strRef>
          </c:cat>
          <c:val>
            <c:numRef>
              <c:f>Sheet1!$T$10:$T$239</c:f>
              <c:numCache>
                <c:formatCode>0.00</c:formatCode>
                <c:ptCount val="230"/>
                <c:pt idx="66">
                  <c:v>0.82956283318566959</c:v>
                </c:pt>
                <c:pt idx="67">
                  <c:v>0.83330685038666563</c:v>
                </c:pt>
                <c:pt idx="68">
                  <c:v>0.83708694515861892</c:v>
                </c:pt>
                <c:pt idx="69">
                  <c:v>0.83251489145505841</c:v>
                </c:pt>
                <c:pt idx="70">
                  <c:v>0.83023596064133676</c:v>
                </c:pt>
                <c:pt idx="71">
                  <c:v>0.85578195385846711</c:v>
                </c:pt>
                <c:pt idx="72">
                  <c:v>0.85457319977635515</c:v>
                </c:pt>
                <c:pt idx="73">
                  <c:v>0.87642672148409395</c:v>
                </c:pt>
                <c:pt idx="74">
                  <c:v>0.91534513825729413</c:v>
                </c:pt>
                <c:pt idx="75">
                  <c:v>0.93173734502095817</c:v>
                </c:pt>
                <c:pt idx="76">
                  <c:v>0.96634210380996577</c:v>
                </c:pt>
                <c:pt idx="77">
                  <c:v>0.99415863097073376</c:v>
                </c:pt>
                <c:pt idx="78">
                  <c:v>1</c:v>
                </c:pt>
                <c:pt idx="79">
                  <c:v>1.0131969533461622</c:v>
                </c:pt>
                <c:pt idx="80">
                  <c:v>1.0236582976408426</c:v>
                </c:pt>
                <c:pt idx="81">
                  <c:v>1.0344010525357363</c:v>
                </c:pt>
                <c:pt idx="82">
                  <c:v>1.0405089798701406</c:v>
                </c:pt>
                <c:pt idx="83">
                  <c:v>1.0546534610318434</c:v>
                </c:pt>
                <c:pt idx="84">
                  <c:v>1.0625997591344218</c:v>
                </c:pt>
                <c:pt idx="85">
                  <c:v>1.0716347087248652</c:v>
                </c:pt>
                <c:pt idx="86">
                  <c:v>1.0729419528952184</c:v>
                </c:pt>
                <c:pt idx="87">
                  <c:v>1.0749188379037866</c:v>
                </c:pt>
                <c:pt idx="88">
                  <c:v>1.0757321918070384</c:v>
                </c:pt>
                <c:pt idx="89">
                  <c:v>1.050485433127861</c:v>
                </c:pt>
                <c:pt idx="90">
                  <c:v>1.0437702747431159</c:v>
                </c:pt>
                <c:pt idx="91">
                  <c:v>1.022191028717103</c:v>
                </c:pt>
                <c:pt idx="92">
                  <c:v>1.0150418595678135</c:v>
                </c:pt>
                <c:pt idx="93">
                  <c:v>1.0151700314445038</c:v>
                </c:pt>
                <c:pt idx="94">
                  <c:v>1.0067713155847766</c:v>
                </c:pt>
                <c:pt idx="95">
                  <c:v>1.0065390852303386</c:v>
                </c:pt>
                <c:pt idx="96">
                  <c:v>1.0045993026083242</c:v>
                </c:pt>
                <c:pt idx="97">
                  <c:v>1.0041224225553622</c:v>
                </c:pt>
                <c:pt idx="98">
                  <c:v>1.0146631968077833</c:v>
                </c:pt>
                <c:pt idx="99">
                  <c:v>1.0166207351938108</c:v>
                </c:pt>
                <c:pt idx="100">
                  <c:v>1.0195862720761542</c:v>
                </c:pt>
                <c:pt idx="101">
                  <c:v>1.019279386554145</c:v>
                </c:pt>
                <c:pt idx="102">
                  <c:v>1.0202135066782996</c:v>
                </c:pt>
                <c:pt idx="103">
                  <c:v>1.0200820767690091</c:v>
                </c:pt>
                <c:pt idx="104">
                  <c:v>1.0180964553899232</c:v>
                </c:pt>
                <c:pt idx="105">
                  <c:v>1.0187348008772754</c:v>
                </c:pt>
                <c:pt idx="106">
                  <c:v>1.0255520481357645</c:v>
                </c:pt>
                <c:pt idx="107">
                  <c:v>1.0313030827900558</c:v>
                </c:pt>
                <c:pt idx="108">
                  <c:v>1.0393898638840924</c:v>
                </c:pt>
                <c:pt idx="109">
                  <c:v>1.0434752775770877</c:v>
                </c:pt>
                <c:pt idx="110">
                  <c:v>1.0500097745834092</c:v>
                </c:pt>
                <c:pt idx="111">
                  <c:v>1.0631742257062327</c:v>
                </c:pt>
                <c:pt idx="112">
                  <c:v>1.0681706908328172</c:v>
                </c:pt>
                <c:pt idx="113">
                  <c:v>1.0736221714754386</c:v>
                </c:pt>
                <c:pt idx="114">
                  <c:v>1.0816260177522958</c:v>
                </c:pt>
                <c:pt idx="115">
                  <c:v>1.0904361715641318</c:v>
                </c:pt>
                <c:pt idx="116">
                  <c:v>1.0990040048293894</c:v>
                </c:pt>
                <c:pt idx="117">
                  <c:v>1.1033515993551219</c:v>
                </c:pt>
                <c:pt idx="118">
                  <c:v>1.1102313502190908</c:v>
                </c:pt>
                <c:pt idx="119">
                  <c:v>1.119399489109453</c:v>
                </c:pt>
                <c:pt idx="120">
                  <c:v>1.1257535196371384</c:v>
                </c:pt>
                <c:pt idx="121">
                  <c:v>1.1302429586453344</c:v>
                </c:pt>
                <c:pt idx="122">
                  <c:v>1.139679822265327</c:v>
                </c:pt>
                <c:pt idx="123">
                  <c:v>1.1484738102493834</c:v>
                </c:pt>
                <c:pt idx="124">
                  <c:v>1.1568916030690664</c:v>
                </c:pt>
                <c:pt idx="125">
                  <c:v>1.1640655905257975</c:v>
                </c:pt>
                <c:pt idx="126">
                  <c:v>1.1721518892172111</c:v>
                </c:pt>
                <c:pt idx="127">
                  <c:v>1.1766433082745029</c:v>
                </c:pt>
                <c:pt idx="128">
                  <c:v>1.1818568173980382</c:v>
                </c:pt>
                <c:pt idx="129">
                  <c:v>1.1875055526588028</c:v>
                </c:pt>
                <c:pt idx="130">
                  <c:v>1.1932063677445179</c:v>
                </c:pt>
                <c:pt idx="131">
                  <c:v>1.2001501045819616</c:v>
                </c:pt>
                <c:pt idx="132">
                  <c:v>1.2040485587750405</c:v>
                </c:pt>
                <c:pt idx="133">
                  <c:v>1.2149865781951912</c:v>
                </c:pt>
                <c:pt idx="134">
                  <c:v>1.2212959909892358</c:v>
                </c:pt>
                <c:pt idx="135">
                  <c:v>1.2264206517053828</c:v>
                </c:pt>
                <c:pt idx="136">
                  <c:v>1.2285248361063064</c:v>
                </c:pt>
                <c:pt idx="137">
                  <c:v>1.2338805786201117</c:v>
                </c:pt>
                <c:pt idx="138">
                  <c:v>1.2395404993968242</c:v>
                </c:pt>
                <c:pt idx="139">
                  <c:v>1.243679087131683</c:v>
                </c:pt>
                <c:pt idx="140">
                  <c:v>1.2496632833077246</c:v>
                </c:pt>
                <c:pt idx="141">
                  <c:v>1.2525892102293239</c:v>
                </c:pt>
                <c:pt idx="142">
                  <c:v>1.2607013051984968</c:v>
                </c:pt>
                <c:pt idx="143">
                  <c:v>1.2690240522954357</c:v>
                </c:pt>
                <c:pt idx="144">
                  <c:v>1.2720625406295782</c:v>
                </c:pt>
                <c:pt idx="145">
                  <c:v>1.2817091676366086</c:v>
                </c:pt>
                <c:pt idx="146">
                  <c:v>1.2889421377142167</c:v>
                </c:pt>
                <c:pt idx="147">
                  <c:v>1.296294107418988</c:v>
                </c:pt>
                <c:pt idx="148">
                  <c:v>1.3054211588459703</c:v>
                </c:pt>
                <c:pt idx="149">
                  <c:v>1.3149340522653332</c:v>
                </c:pt>
                <c:pt idx="150">
                  <c:v>1.3213824382655119</c:v>
                </c:pt>
                <c:pt idx="151">
                  <c:v>1.3276973014129605</c:v>
                </c:pt>
                <c:pt idx="152">
                  <c:v>1.3330086975048507</c:v>
                </c:pt>
                <c:pt idx="153">
                  <c:v>1.339996205711514</c:v>
                </c:pt>
                <c:pt idx="154">
                  <c:v>1.3446647951053372</c:v>
                </c:pt>
                <c:pt idx="155">
                  <c:v>1.3503092417451306</c:v>
                </c:pt>
                <c:pt idx="156">
                  <c:v>1.3585342799890374</c:v>
                </c:pt>
                <c:pt idx="157">
                  <c:v>1.3659683733128907</c:v>
                </c:pt>
                <c:pt idx="158">
                  <c:v>1.3694400140615588</c:v>
                </c:pt>
                <c:pt idx="159">
                  <c:v>1.374991709086929</c:v>
                </c:pt>
                <c:pt idx="160">
                  <c:v>1.3818120075244971</c:v>
                </c:pt>
                <c:pt idx="161">
                  <c:v>1.3856285171660396</c:v>
                </c:pt>
                <c:pt idx="162">
                  <c:v>1.3910238389159728</c:v>
                </c:pt>
                <c:pt idx="163">
                  <c:v>1.3973721523756106</c:v>
                </c:pt>
                <c:pt idx="164">
                  <c:v>1.4036876602259256</c:v>
                </c:pt>
                <c:pt idx="165">
                  <c:v>1.4104769867824332</c:v>
                </c:pt>
                <c:pt idx="166">
                  <c:v>1.4161350101022463</c:v>
                </c:pt>
                <c:pt idx="167">
                  <c:v>1.418256392642868</c:v>
                </c:pt>
                <c:pt idx="168">
                  <c:v>1.4231287917429023</c:v>
                </c:pt>
                <c:pt idx="169">
                  <c:v>1.4276534303653694</c:v>
                </c:pt>
                <c:pt idx="170">
                  <c:v>1.4312242754322366</c:v>
                </c:pt>
                <c:pt idx="171">
                  <c:v>1.4342382252958816</c:v>
                </c:pt>
                <c:pt idx="172">
                  <c:v>1.4391465953535634</c:v>
                </c:pt>
                <c:pt idx="173">
                  <c:v>1.4423661823894476</c:v>
                </c:pt>
                <c:pt idx="174">
                  <c:v>1.449397513595051</c:v>
                </c:pt>
                <c:pt idx="175">
                  <c:v>1.4564059732970984</c:v>
                </c:pt>
                <c:pt idx="176">
                  <c:v>1.461040714461507</c:v>
                </c:pt>
                <c:pt idx="177">
                  <c:v>1.4686399650653659</c:v>
                </c:pt>
                <c:pt idx="178">
                  <c:v>1.4733813065961205</c:v>
                </c:pt>
                <c:pt idx="179">
                  <c:v>1.4768234282937585</c:v>
                </c:pt>
                <c:pt idx="180">
                  <c:v>1.4803760032052506</c:v>
                </c:pt>
                <c:pt idx="181">
                  <c:v>1.4852492890676834</c:v>
                </c:pt>
                <c:pt idx="182">
                  <c:v>1.4895094451189541</c:v>
                </c:pt>
                <c:pt idx="183">
                  <c:v>1.4925835718985667</c:v>
                </c:pt>
                <c:pt idx="184">
                  <c:v>1.4977099044540079</c:v>
                </c:pt>
                <c:pt idx="185">
                  <c:v>1.5049035409944116</c:v>
                </c:pt>
                <c:pt idx="186">
                  <c:v>1.5076813221872556</c:v>
                </c:pt>
                <c:pt idx="187">
                  <c:v>1.5104879314607365</c:v>
                </c:pt>
                <c:pt idx="188">
                  <c:v>1.5172496603203594</c:v>
                </c:pt>
                <c:pt idx="189">
                  <c:v>1.5200699537759372</c:v>
                </c:pt>
                <c:pt idx="190">
                  <c:v>1.5240662199079071</c:v>
                </c:pt>
                <c:pt idx="191">
                  <c:v>1.5251030368115615</c:v>
                </c:pt>
                <c:pt idx="192">
                  <c:v>1.5302272299663295</c:v>
                </c:pt>
                <c:pt idx="193">
                  <c:v>1.5354186023265028</c:v>
                </c:pt>
                <c:pt idx="194">
                  <c:v>1.5388162203572981</c:v>
                </c:pt>
                <c:pt idx="195">
                  <c:v>1.5426803077588345</c:v>
                </c:pt>
                <c:pt idx="196">
                  <c:v>1.5459180365644807</c:v>
                </c:pt>
                <c:pt idx="197">
                  <c:v>1.5510273242887618</c:v>
                </c:pt>
                <c:pt idx="198">
                  <c:v>1.5546046534599032</c:v>
                </c:pt>
                <c:pt idx="199">
                  <c:v>1.5616802175537097</c:v>
                </c:pt>
                <c:pt idx="200">
                  <c:v>1.5627066125799209</c:v>
                </c:pt>
                <c:pt idx="201">
                  <c:v>1.568186657960833</c:v>
                </c:pt>
                <c:pt idx="202">
                  <c:v>1.5727364732335245</c:v>
                </c:pt>
                <c:pt idx="203">
                  <c:v>1.57591065692042</c:v>
                </c:pt>
                <c:pt idx="204">
                  <c:v>1.5791002154926559</c:v>
                </c:pt>
                <c:pt idx="205">
                  <c:v>1.5831575890523961</c:v>
                </c:pt>
                <c:pt idx="206">
                  <c:v>1.5842423055642789</c:v>
                </c:pt>
                <c:pt idx="207">
                  <c:v>1.5882754630107521</c:v>
                </c:pt>
                <c:pt idx="208">
                  <c:v>1.5917192171578287</c:v>
                </c:pt>
                <c:pt idx="209">
                  <c:v>1.5973725502667793</c:v>
                </c:pt>
                <c:pt idx="210">
                  <c:v>1.6008300903553638</c:v>
                </c:pt>
                <c:pt idx="211">
                  <c:v>1.6010169702661117</c:v>
                </c:pt>
                <c:pt idx="212">
                  <c:v>1.6032231292832171</c:v>
                </c:pt>
                <c:pt idx="213">
                  <c:v>1.605391926015094</c:v>
                </c:pt>
                <c:pt idx="214">
                  <c:v>1.606222298622459</c:v>
                </c:pt>
                <c:pt idx="215">
                  <c:v>1.6093035741015376</c:v>
                </c:pt>
                <c:pt idx="216">
                  <c:v>1.6137658733111961</c:v>
                </c:pt>
                <c:pt idx="217">
                  <c:v>1.6160806488285413</c:v>
                </c:pt>
                <c:pt idx="218">
                  <c:v>1.6203507778293913</c:v>
                </c:pt>
                <c:pt idx="219">
                  <c:v>1.6238918854817059</c:v>
                </c:pt>
                <c:pt idx="220">
                  <c:v>1.6285009513845623</c:v>
                </c:pt>
                <c:pt idx="221">
                  <c:v>1.6304861125498973</c:v>
                </c:pt>
                <c:pt idx="222">
                  <c:v>1.6336827571653958</c:v>
                </c:pt>
                <c:pt idx="223">
                  <c:v>1.6366917516433144</c:v>
                </c:pt>
                <c:pt idx="224">
                  <c:v>1.6421341819186126</c:v>
                </c:pt>
                <c:pt idx="225">
                  <c:v>1.6450364724687563</c:v>
                </c:pt>
                <c:pt idx="226">
                  <c:v>1.6456174635820087</c:v>
                </c:pt>
                <c:pt idx="227">
                  <c:v>1.64695327078984</c:v>
                </c:pt>
                <c:pt idx="228">
                  <c:v>1.6486550832350944</c:v>
                </c:pt>
                <c:pt idx="229">
                  <c:v>1.6502875728956174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4377-B265-BC1BC1FA14B9}"/>
            </c:ext>
          </c:extLst>
        </c:ser>
        <c:ser>
          <c:idx val="1"/>
          <c:order val="1"/>
          <c:tx>
            <c:v>Not COVID</c:v>
          </c:tx>
          <c:spPr>
            <a:ln cmpd="sng">
              <a:solidFill>
                <a:srgbClr val="000000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Sheet1!$A$10:$A$239</c:f>
              <c:strCache>
                <c:ptCount val="230"/>
                <c:pt idx="0">
                  <c:v>2020-10</c:v>
                </c:pt>
                <c:pt idx="1">
                  <c:v>2020-11</c:v>
                </c:pt>
                <c:pt idx="2">
                  <c:v>2020-12</c:v>
                </c:pt>
                <c:pt idx="3">
                  <c:v>2020-13</c:v>
                </c:pt>
                <c:pt idx="4">
                  <c:v>2020-14</c:v>
                </c:pt>
                <c:pt idx="5">
                  <c:v>2020-15</c:v>
                </c:pt>
                <c:pt idx="6">
                  <c:v>2020-16</c:v>
                </c:pt>
                <c:pt idx="7">
                  <c:v>2020-17</c:v>
                </c:pt>
                <c:pt idx="8">
                  <c:v>2020-18</c:v>
                </c:pt>
                <c:pt idx="9">
                  <c:v>2020-19</c:v>
                </c:pt>
                <c:pt idx="10">
                  <c:v>2020-20</c:v>
                </c:pt>
                <c:pt idx="11">
                  <c:v>2020-21</c:v>
                </c:pt>
                <c:pt idx="12">
                  <c:v>2020-22</c:v>
                </c:pt>
                <c:pt idx="13">
                  <c:v>2020-23</c:v>
                </c:pt>
                <c:pt idx="14">
                  <c:v>2020-24</c:v>
                </c:pt>
                <c:pt idx="15">
                  <c:v>2020-25</c:v>
                </c:pt>
                <c:pt idx="16">
                  <c:v>2020-26</c:v>
                </c:pt>
                <c:pt idx="17">
                  <c:v>2020-27</c:v>
                </c:pt>
                <c:pt idx="18">
                  <c:v>2020-28</c:v>
                </c:pt>
                <c:pt idx="19">
                  <c:v>2020-29</c:v>
                </c:pt>
                <c:pt idx="20">
                  <c:v>2020-30</c:v>
                </c:pt>
                <c:pt idx="21">
                  <c:v>2020-31</c:v>
                </c:pt>
                <c:pt idx="22">
                  <c:v>2020-32</c:v>
                </c:pt>
                <c:pt idx="23">
                  <c:v>2020-33</c:v>
                </c:pt>
                <c:pt idx="24">
                  <c:v>2020-34</c:v>
                </c:pt>
                <c:pt idx="25">
                  <c:v>2020-35</c:v>
                </c:pt>
                <c:pt idx="26">
                  <c:v>2020-36</c:v>
                </c:pt>
                <c:pt idx="27">
                  <c:v>2020-37</c:v>
                </c:pt>
                <c:pt idx="28">
                  <c:v>2020-38</c:v>
                </c:pt>
                <c:pt idx="29">
                  <c:v>2020-39</c:v>
                </c:pt>
                <c:pt idx="30">
                  <c:v>2020-40</c:v>
                </c:pt>
                <c:pt idx="31">
                  <c:v>2020-41</c:v>
                </c:pt>
                <c:pt idx="32">
                  <c:v>2020-42</c:v>
                </c:pt>
                <c:pt idx="33">
                  <c:v>2020-43</c:v>
                </c:pt>
                <c:pt idx="34">
                  <c:v>2020-44</c:v>
                </c:pt>
                <c:pt idx="35">
                  <c:v>2020-45</c:v>
                </c:pt>
                <c:pt idx="36">
                  <c:v>2020-46</c:v>
                </c:pt>
                <c:pt idx="37">
                  <c:v>2020-47</c:v>
                </c:pt>
                <c:pt idx="38">
                  <c:v>2020-48</c:v>
                </c:pt>
                <c:pt idx="39">
                  <c:v>2020-49</c:v>
                </c:pt>
                <c:pt idx="40">
                  <c:v>2020-50</c:v>
                </c:pt>
                <c:pt idx="41">
                  <c:v>2020-51</c:v>
                </c:pt>
                <c:pt idx="42">
                  <c:v>2020-52</c:v>
                </c:pt>
                <c:pt idx="43">
                  <c:v>2020-53</c:v>
                </c:pt>
                <c:pt idx="44">
                  <c:v>2021-01</c:v>
                </c:pt>
                <c:pt idx="45">
                  <c:v>2021-02</c:v>
                </c:pt>
                <c:pt idx="46">
                  <c:v>2021-03</c:v>
                </c:pt>
                <c:pt idx="47">
                  <c:v>2021-04</c:v>
                </c:pt>
                <c:pt idx="48">
                  <c:v>2021-05</c:v>
                </c:pt>
                <c:pt idx="49">
                  <c:v>2021-06</c:v>
                </c:pt>
                <c:pt idx="50">
                  <c:v>2021-07</c:v>
                </c:pt>
                <c:pt idx="51">
                  <c:v>2021-08</c:v>
                </c:pt>
                <c:pt idx="52">
                  <c:v>2021-09</c:v>
                </c:pt>
                <c:pt idx="53">
                  <c:v>2021-10</c:v>
                </c:pt>
                <c:pt idx="54">
                  <c:v>2021-11</c:v>
                </c:pt>
                <c:pt idx="55">
                  <c:v>2021-12</c:v>
                </c:pt>
                <c:pt idx="56">
                  <c:v>2021-13</c:v>
                </c:pt>
                <c:pt idx="57">
                  <c:v>2021-14</c:v>
                </c:pt>
                <c:pt idx="58">
                  <c:v>2021-15</c:v>
                </c:pt>
                <c:pt idx="59">
                  <c:v>2021-16</c:v>
                </c:pt>
                <c:pt idx="60">
                  <c:v>2021-17</c:v>
                </c:pt>
                <c:pt idx="61">
                  <c:v>2021-18</c:v>
                </c:pt>
                <c:pt idx="62">
                  <c:v>2021-19</c:v>
                </c:pt>
                <c:pt idx="63">
                  <c:v>2021-20</c:v>
                </c:pt>
                <c:pt idx="64">
                  <c:v>2021-21</c:v>
                </c:pt>
                <c:pt idx="65">
                  <c:v>2021-22</c:v>
                </c:pt>
                <c:pt idx="66">
                  <c:v>2021-23</c:v>
                </c:pt>
                <c:pt idx="67">
                  <c:v>2021-24</c:v>
                </c:pt>
                <c:pt idx="68">
                  <c:v>2021-25</c:v>
                </c:pt>
                <c:pt idx="69">
                  <c:v>2021-26</c:v>
                </c:pt>
                <c:pt idx="70">
                  <c:v>2021-27</c:v>
                </c:pt>
                <c:pt idx="71">
                  <c:v>2021-28</c:v>
                </c:pt>
                <c:pt idx="72">
                  <c:v>2021-29</c:v>
                </c:pt>
                <c:pt idx="73">
                  <c:v>2021-30</c:v>
                </c:pt>
                <c:pt idx="74">
                  <c:v>2021-31</c:v>
                </c:pt>
                <c:pt idx="75">
                  <c:v>2021-32</c:v>
                </c:pt>
                <c:pt idx="76">
                  <c:v>2021-33</c:v>
                </c:pt>
                <c:pt idx="77">
                  <c:v>2021-34</c:v>
                </c:pt>
                <c:pt idx="78">
                  <c:v>2021-35</c:v>
                </c:pt>
                <c:pt idx="79">
                  <c:v>2021-36</c:v>
                </c:pt>
                <c:pt idx="80">
                  <c:v>2021-37</c:v>
                </c:pt>
                <c:pt idx="81">
                  <c:v>2021-38</c:v>
                </c:pt>
                <c:pt idx="82">
                  <c:v>2021-39</c:v>
                </c:pt>
                <c:pt idx="83">
                  <c:v>2021-40</c:v>
                </c:pt>
                <c:pt idx="84">
                  <c:v>2021-41</c:v>
                </c:pt>
                <c:pt idx="85">
                  <c:v>2021-42</c:v>
                </c:pt>
                <c:pt idx="86">
                  <c:v>2021-43</c:v>
                </c:pt>
                <c:pt idx="87">
                  <c:v>2021-44</c:v>
                </c:pt>
                <c:pt idx="88">
                  <c:v>2021-45</c:v>
                </c:pt>
                <c:pt idx="89">
                  <c:v>2021-46</c:v>
                </c:pt>
                <c:pt idx="90">
                  <c:v>2021-47</c:v>
                </c:pt>
                <c:pt idx="91">
                  <c:v>2021-48</c:v>
                </c:pt>
                <c:pt idx="92">
                  <c:v>2021-49</c:v>
                </c:pt>
                <c:pt idx="93">
                  <c:v>2021-50</c:v>
                </c:pt>
                <c:pt idx="94">
                  <c:v>2021-51</c:v>
                </c:pt>
                <c:pt idx="95">
                  <c:v>2021-52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2022-13</c:v>
                </c:pt>
                <c:pt idx="109">
                  <c:v>2022-14</c:v>
                </c:pt>
                <c:pt idx="110">
                  <c:v>2022-15</c:v>
                </c:pt>
                <c:pt idx="111">
                  <c:v>2022-16</c:v>
                </c:pt>
                <c:pt idx="112">
                  <c:v>2022-17</c:v>
                </c:pt>
                <c:pt idx="113">
                  <c:v>2022-18</c:v>
                </c:pt>
                <c:pt idx="114">
                  <c:v>2022-19</c:v>
                </c:pt>
                <c:pt idx="115">
                  <c:v>2022-20</c:v>
                </c:pt>
                <c:pt idx="116">
                  <c:v>2022-21</c:v>
                </c:pt>
                <c:pt idx="117">
                  <c:v>2022-22</c:v>
                </c:pt>
                <c:pt idx="118">
                  <c:v>2022-23</c:v>
                </c:pt>
                <c:pt idx="119">
                  <c:v>2022-24</c:v>
                </c:pt>
                <c:pt idx="120">
                  <c:v>2022-25</c:v>
                </c:pt>
                <c:pt idx="121">
                  <c:v>2022-26</c:v>
                </c:pt>
                <c:pt idx="122">
                  <c:v>2022-27</c:v>
                </c:pt>
                <c:pt idx="123">
                  <c:v>2022-28</c:v>
                </c:pt>
                <c:pt idx="124">
                  <c:v>2022-29</c:v>
                </c:pt>
                <c:pt idx="125">
                  <c:v>2022-30</c:v>
                </c:pt>
                <c:pt idx="126">
                  <c:v>2022-31</c:v>
                </c:pt>
                <c:pt idx="127">
                  <c:v>2022-32</c:v>
                </c:pt>
                <c:pt idx="128">
                  <c:v>2022-33</c:v>
                </c:pt>
                <c:pt idx="129">
                  <c:v>2022-34</c:v>
                </c:pt>
                <c:pt idx="130">
                  <c:v>2022-35</c:v>
                </c:pt>
                <c:pt idx="131">
                  <c:v>2022-36</c:v>
                </c:pt>
                <c:pt idx="132">
                  <c:v>2022-37</c:v>
                </c:pt>
                <c:pt idx="133">
                  <c:v>2022-38</c:v>
                </c:pt>
                <c:pt idx="134">
                  <c:v>2022-39</c:v>
                </c:pt>
                <c:pt idx="135">
                  <c:v>2022-40</c:v>
                </c:pt>
                <c:pt idx="136">
                  <c:v>2022-41</c:v>
                </c:pt>
                <c:pt idx="137">
                  <c:v>2022-42</c:v>
                </c:pt>
                <c:pt idx="138">
                  <c:v>2022-43</c:v>
                </c:pt>
                <c:pt idx="139">
                  <c:v>2022-44</c:v>
                </c:pt>
                <c:pt idx="140">
                  <c:v>2022-45</c:v>
                </c:pt>
                <c:pt idx="141">
                  <c:v>2022-46</c:v>
                </c:pt>
                <c:pt idx="142">
                  <c:v>2022-47</c:v>
                </c:pt>
                <c:pt idx="143">
                  <c:v>2022-48</c:v>
                </c:pt>
                <c:pt idx="144">
                  <c:v>2022-49</c:v>
                </c:pt>
                <c:pt idx="145">
                  <c:v>2022-50</c:v>
                </c:pt>
                <c:pt idx="146">
                  <c:v>2022-51</c:v>
                </c:pt>
                <c:pt idx="147">
                  <c:v>2022-52</c:v>
                </c:pt>
                <c:pt idx="148">
                  <c:v>2023-01</c:v>
                </c:pt>
                <c:pt idx="149">
                  <c:v>2023-02</c:v>
                </c:pt>
                <c:pt idx="150">
                  <c:v>2023-03</c:v>
                </c:pt>
                <c:pt idx="151">
                  <c:v>2023-04</c:v>
                </c:pt>
                <c:pt idx="152">
                  <c:v>2023-05</c:v>
                </c:pt>
                <c:pt idx="153">
                  <c:v>2023-06</c:v>
                </c:pt>
                <c:pt idx="154">
                  <c:v>2023-07</c:v>
                </c:pt>
                <c:pt idx="155">
                  <c:v>2023-08</c:v>
                </c:pt>
                <c:pt idx="156">
                  <c:v>2023-09</c:v>
                </c:pt>
                <c:pt idx="157">
                  <c:v>2023-10</c:v>
                </c:pt>
                <c:pt idx="158">
                  <c:v>2023-11</c:v>
                </c:pt>
                <c:pt idx="159">
                  <c:v>2023-12</c:v>
                </c:pt>
                <c:pt idx="160">
                  <c:v>2023-13</c:v>
                </c:pt>
                <c:pt idx="161">
                  <c:v>2023-14</c:v>
                </c:pt>
                <c:pt idx="162">
                  <c:v>2023-15</c:v>
                </c:pt>
                <c:pt idx="163">
                  <c:v>2023-16</c:v>
                </c:pt>
                <c:pt idx="164">
                  <c:v>2023-17</c:v>
                </c:pt>
                <c:pt idx="165">
                  <c:v>2023-18</c:v>
                </c:pt>
                <c:pt idx="166">
                  <c:v>2023-19</c:v>
                </c:pt>
                <c:pt idx="167">
                  <c:v>2023-20</c:v>
                </c:pt>
                <c:pt idx="168">
                  <c:v>2023-21</c:v>
                </c:pt>
                <c:pt idx="169">
                  <c:v>2023-22</c:v>
                </c:pt>
                <c:pt idx="170">
                  <c:v>2023-23</c:v>
                </c:pt>
                <c:pt idx="171">
                  <c:v>2023-24</c:v>
                </c:pt>
                <c:pt idx="172">
                  <c:v>2023-25</c:v>
                </c:pt>
                <c:pt idx="173">
                  <c:v>2023-26</c:v>
                </c:pt>
                <c:pt idx="174">
                  <c:v>2023-27</c:v>
                </c:pt>
                <c:pt idx="175">
                  <c:v>2023-28</c:v>
                </c:pt>
                <c:pt idx="176">
                  <c:v>2023-29</c:v>
                </c:pt>
                <c:pt idx="177">
                  <c:v>2023-30</c:v>
                </c:pt>
                <c:pt idx="178">
                  <c:v>2023-31</c:v>
                </c:pt>
                <c:pt idx="179">
                  <c:v>2023-32</c:v>
                </c:pt>
                <c:pt idx="180">
                  <c:v>2023-33</c:v>
                </c:pt>
                <c:pt idx="181">
                  <c:v>2023-34</c:v>
                </c:pt>
                <c:pt idx="182">
                  <c:v>2023-35</c:v>
                </c:pt>
                <c:pt idx="183">
                  <c:v>2023-36</c:v>
                </c:pt>
                <c:pt idx="184">
                  <c:v>2023-37</c:v>
                </c:pt>
                <c:pt idx="185">
                  <c:v>2023-38</c:v>
                </c:pt>
                <c:pt idx="186">
                  <c:v>2023-39</c:v>
                </c:pt>
                <c:pt idx="187">
                  <c:v>2023-40</c:v>
                </c:pt>
                <c:pt idx="188">
                  <c:v>2023-41</c:v>
                </c:pt>
                <c:pt idx="189">
                  <c:v>2023-42</c:v>
                </c:pt>
                <c:pt idx="190">
                  <c:v>2023-43</c:v>
                </c:pt>
                <c:pt idx="191">
                  <c:v>2023-44</c:v>
                </c:pt>
                <c:pt idx="192">
                  <c:v>2023-45</c:v>
                </c:pt>
                <c:pt idx="193">
                  <c:v>2023-46</c:v>
                </c:pt>
                <c:pt idx="194">
                  <c:v>2023-47</c:v>
                </c:pt>
                <c:pt idx="195">
                  <c:v>2023-48</c:v>
                </c:pt>
                <c:pt idx="196">
                  <c:v>2023-49</c:v>
                </c:pt>
                <c:pt idx="197">
                  <c:v>2023-50</c:v>
                </c:pt>
                <c:pt idx="198">
                  <c:v>2023-51</c:v>
                </c:pt>
                <c:pt idx="199">
                  <c:v>2023-52</c:v>
                </c:pt>
                <c:pt idx="200">
                  <c:v>2024-01</c:v>
                </c:pt>
                <c:pt idx="201">
                  <c:v>2024-02</c:v>
                </c:pt>
                <c:pt idx="202">
                  <c:v>2024-03</c:v>
                </c:pt>
                <c:pt idx="203">
                  <c:v>2024-04</c:v>
                </c:pt>
                <c:pt idx="204">
                  <c:v>2024-05</c:v>
                </c:pt>
                <c:pt idx="205">
                  <c:v>2024-06</c:v>
                </c:pt>
                <c:pt idx="206">
                  <c:v>2024-07</c:v>
                </c:pt>
                <c:pt idx="207">
                  <c:v>2024-08</c:v>
                </c:pt>
                <c:pt idx="208">
                  <c:v>2024-09</c:v>
                </c:pt>
                <c:pt idx="209">
                  <c:v>2024-10</c:v>
                </c:pt>
                <c:pt idx="210">
                  <c:v>2024-11</c:v>
                </c:pt>
                <c:pt idx="211">
                  <c:v>2024-12</c:v>
                </c:pt>
                <c:pt idx="212">
                  <c:v>2024-13</c:v>
                </c:pt>
                <c:pt idx="213">
                  <c:v>2024-14</c:v>
                </c:pt>
                <c:pt idx="214">
                  <c:v>2024-15</c:v>
                </c:pt>
                <c:pt idx="215">
                  <c:v>2024-16</c:v>
                </c:pt>
                <c:pt idx="216">
                  <c:v>2024-17</c:v>
                </c:pt>
                <c:pt idx="217">
                  <c:v>2024-18</c:v>
                </c:pt>
                <c:pt idx="218">
                  <c:v>2024-19</c:v>
                </c:pt>
                <c:pt idx="219">
                  <c:v>2024-20</c:v>
                </c:pt>
                <c:pt idx="220">
                  <c:v>2024-21</c:v>
                </c:pt>
                <c:pt idx="221">
                  <c:v>2024-22</c:v>
                </c:pt>
                <c:pt idx="222">
                  <c:v>2024-23</c:v>
                </c:pt>
                <c:pt idx="223">
                  <c:v>2024-24</c:v>
                </c:pt>
                <c:pt idx="224">
                  <c:v>2024-25</c:v>
                </c:pt>
                <c:pt idx="225">
                  <c:v>2024-26</c:v>
                </c:pt>
                <c:pt idx="226">
                  <c:v>2024-27</c:v>
                </c:pt>
                <c:pt idx="227">
                  <c:v>2024-28</c:v>
                </c:pt>
                <c:pt idx="228">
                  <c:v>2024-29</c:v>
                </c:pt>
                <c:pt idx="229">
                  <c:v>2024-30</c:v>
                </c:pt>
              </c:strCache>
            </c:strRef>
          </c:cat>
          <c:val>
            <c:numRef>
              <c:f>Sheet1!$U$10:$U$239</c:f>
              <c:numCache>
                <c:formatCode>0.00</c:formatCode>
                <c:ptCount val="230"/>
                <c:pt idx="66">
                  <c:v>0.84333878603144607</c:v>
                </c:pt>
                <c:pt idx="67">
                  <c:v>0.84417704191025233</c:v>
                </c:pt>
                <c:pt idx="68">
                  <c:v>0.84706375996058658</c:v>
                </c:pt>
                <c:pt idx="69">
                  <c:v>0.84002469073364783</c:v>
                </c:pt>
                <c:pt idx="70">
                  <c:v>0.83796420349475753</c:v>
                </c:pt>
                <c:pt idx="71">
                  <c:v>0.86284178418839108</c:v>
                </c:pt>
                <c:pt idx="72">
                  <c:v>0.8593444326614974</c:v>
                </c:pt>
                <c:pt idx="73">
                  <c:v>0.88088051014150082</c:v>
                </c:pt>
                <c:pt idx="74">
                  <c:v>0.91870934500264489</c:v>
                </c:pt>
                <c:pt idx="75">
                  <c:v>0.93588480764537552</c:v>
                </c:pt>
                <c:pt idx="76">
                  <c:v>0.96966033222603798</c:v>
                </c:pt>
                <c:pt idx="77">
                  <c:v>0.9967667314626929</c:v>
                </c:pt>
                <c:pt idx="78">
                  <c:v>1.0025268811034735</c:v>
                </c:pt>
                <c:pt idx="79">
                  <c:v>1.0164653465244882</c:v>
                </c:pt>
                <c:pt idx="80">
                  <c:v>1.0275767628108732</c:v>
                </c:pt>
                <c:pt idx="81">
                  <c:v>1.03894270002585</c:v>
                </c:pt>
                <c:pt idx="82">
                  <c:v>1.0448600639108523</c:v>
                </c:pt>
                <c:pt idx="83">
                  <c:v>1.0606351452624589</c:v>
                </c:pt>
                <c:pt idx="84">
                  <c:v>1.0692141122450376</c:v>
                </c:pt>
                <c:pt idx="85">
                  <c:v>1.0796945917510412</c:v>
                </c:pt>
                <c:pt idx="86">
                  <c:v>1.0851771076266117</c:v>
                </c:pt>
                <c:pt idx="87">
                  <c:v>1.0893730313494088</c:v>
                </c:pt>
                <c:pt idx="88">
                  <c:v>1.0998612209127037</c:v>
                </c:pt>
                <c:pt idx="89">
                  <c:v>1.0901309682147033</c:v>
                </c:pt>
                <c:pt idx="90">
                  <c:v>1.0971323181710242</c:v>
                </c:pt>
                <c:pt idx="91">
                  <c:v>1.084798858331959</c:v>
                </c:pt>
                <c:pt idx="92">
                  <c:v>1.0934271314820601</c:v>
                </c:pt>
                <c:pt idx="93">
                  <c:v>1.1048088366239752</c:v>
                </c:pt>
                <c:pt idx="94">
                  <c:v>1.1083936936833931</c:v>
                </c:pt>
                <c:pt idx="95">
                  <c:v>1.1129023631031953</c:v>
                </c:pt>
                <c:pt idx="96">
                  <c:v>1.1170576271259227</c:v>
                </c:pt>
                <c:pt idx="97">
                  <c:v>1.1182708547130249</c:v>
                </c:pt>
                <c:pt idx="98">
                  <c:v>1.1299839804819236</c:v>
                </c:pt>
                <c:pt idx="99">
                  <c:v>1.131858807897012</c:v>
                </c:pt>
                <c:pt idx="100">
                  <c:v>1.1363041336782647</c:v>
                </c:pt>
                <c:pt idx="101">
                  <c:v>1.1375333436714614</c:v>
                </c:pt>
                <c:pt idx="102">
                  <c:v>1.1370574513496612</c:v>
                </c:pt>
                <c:pt idx="103">
                  <c:v>1.1385928077777387</c:v>
                </c:pt>
                <c:pt idx="104">
                  <c:v>1.1356172068117814</c:v>
                </c:pt>
                <c:pt idx="105">
                  <c:v>1.135952804252081</c:v>
                </c:pt>
                <c:pt idx="106">
                  <c:v>1.1431235426705708</c:v>
                </c:pt>
                <c:pt idx="107">
                  <c:v>1.1482759487644285</c:v>
                </c:pt>
                <c:pt idx="108">
                  <c:v>1.1575428130659038</c:v>
                </c:pt>
                <c:pt idx="109">
                  <c:v>1.1610991721310955</c:v>
                </c:pt>
                <c:pt idx="110">
                  <c:v>1.1671690797887373</c:v>
                </c:pt>
                <c:pt idx="111">
                  <c:v>1.1816697253550796</c:v>
                </c:pt>
                <c:pt idx="112">
                  <c:v>1.1870067505128918</c:v>
                </c:pt>
                <c:pt idx="113">
                  <c:v>1.1924303209830232</c:v>
                </c:pt>
                <c:pt idx="114">
                  <c:v>1.2005260896676453</c:v>
                </c:pt>
                <c:pt idx="115">
                  <c:v>1.2097435907333041</c:v>
                </c:pt>
                <c:pt idx="116">
                  <c:v>1.2192168404152117</c:v>
                </c:pt>
                <c:pt idx="117">
                  <c:v>1.2232560055081878</c:v>
                </c:pt>
                <c:pt idx="118">
                  <c:v>1.2299659650704939</c:v>
                </c:pt>
                <c:pt idx="119">
                  <c:v>1.2394747295043742</c:v>
                </c:pt>
                <c:pt idx="120">
                  <c:v>1.2461839727261859</c:v>
                </c:pt>
                <c:pt idx="121">
                  <c:v>1.2506214264027655</c:v>
                </c:pt>
                <c:pt idx="122">
                  <c:v>1.2608096767307559</c:v>
                </c:pt>
                <c:pt idx="123">
                  <c:v>1.2703728319200007</c:v>
                </c:pt>
                <c:pt idx="124">
                  <c:v>1.2792098408027535</c:v>
                </c:pt>
                <c:pt idx="125">
                  <c:v>1.286400957287992</c:v>
                </c:pt>
                <c:pt idx="126">
                  <c:v>1.2944777834683954</c:v>
                </c:pt>
                <c:pt idx="127">
                  <c:v>1.2981950395322741</c:v>
                </c:pt>
                <c:pt idx="128">
                  <c:v>1.3025255815284218</c:v>
                </c:pt>
                <c:pt idx="129">
                  <c:v>1.3081384864436958</c:v>
                </c:pt>
                <c:pt idx="130">
                  <c:v>1.3135882378688919</c:v>
                </c:pt>
                <c:pt idx="131">
                  <c:v>1.3212179743558201</c:v>
                </c:pt>
                <c:pt idx="132">
                  <c:v>1.3247756388560039</c:v>
                </c:pt>
                <c:pt idx="133">
                  <c:v>1.3358998144840613</c:v>
                </c:pt>
                <c:pt idx="134">
                  <c:v>1.3420113494535189</c:v>
                </c:pt>
                <c:pt idx="135">
                  <c:v>1.3469386786184048</c:v>
                </c:pt>
                <c:pt idx="136">
                  <c:v>1.348071656452885</c:v>
                </c:pt>
                <c:pt idx="137">
                  <c:v>1.3529899504699687</c:v>
                </c:pt>
                <c:pt idx="138">
                  <c:v>1.3583799165490689</c:v>
                </c:pt>
                <c:pt idx="139">
                  <c:v>1.362275404545306</c:v>
                </c:pt>
                <c:pt idx="140">
                  <c:v>1.368322991228311</c:v>
                </c:pt>
                <c:pt idx="141">
                  <c:v>1.370917937228775</c:v>
                </c:pt>
                <c:pt idx="142">
                  <c:v>1.3796773177452608</c:v>
                </c:pt>
                <c:pt idx="143">
                  <c:v>1.3882533885431745</c:v>
                </c:pt>
                <c:pt idx="144">
                  <c:v>1.3909630763507366</c:v>
                </c:pt>
                <c:pt idx="145">
                  <c:v>1.4003766322680178</c:v>
                </c:pt>
                <c:pt idx="146">
                  <c:v>1.4075913013057881</c:v>
                </c:pt>
                <c:pt idx="147">
                  <c:v>1.4137965418610674</c:v>
                </c:pt>
                <c:pt idx="148">
                  <c:v>1.4232922435087871</c:v>
                </c:pt>
                <c:pt idx="149">
                  <c:v>1.4333351768645235</c:v>
                </c:pt>
                <c:pt idx="150">
                  <c:v>1.4402333505672822</c:v>
                </c:pt>
                <c:pt idx="151">
                  <c:v>1.4468132564837777</c:v>
                </c:pt>
                <c:pt idx="152">
                  <c:v>1.4518083067027578</c:v>
                </c:pt>
                <c:pt idx="153">
                  <c:v>1.4588626615967788</c:v>
                </c:pt>
                <c:pt idx="154">
                  <c:v>1.4631395851087163</c:v>
                </c:pt>
                <c:pt idx="155">
                  <c:v>1.4686500147250969</c:v>
                </c:pt>
                <c:pt idx="156">
                  <c:v>1.4772260586458354</c:v>
                </c:pt>
                <c:pt idx="157">
                  <c:v>1.4848751441420196</c:v>
                </c:pt>
                <c:pt idx="158">
                  <c:v>1.4875094340626225</c:v>
                </c:pt>
                <c:pt idx="159">
                  <c:v>1.49340739313811</c:v>
                </c:pt>
                <c:pt idx="160">
                  <c:v>1.4999432027274644</c:v>
                </c:pt>
                <c:pt idx="161">
                  <c:v>1.503248726909614</c:v>
                </c:pt>
                <c:pt idx="162">
                  <c:v>1.5084553856759984</c:v>
                </c:pt>
                <c:pt idx="163">
                  <c:v>1.5148234783109293</c:v>
                </c:pt>
                <c:pt idx="164">
                  <c:v>1.5210556763868672</c:v>
                </c:pt>
                <c:pt idx="165">
                  <c:v>1.5279653663844686</c:v>
                </c:pt>
                <c:pt idx="166">
                  <c:v>1.5336693647674862</c:v>
                </c:pt>
                <c:pt idx="167">
                  <c:v>1.5352809364038218</c:v>
                </c:pt>
                <c:pt idx="168">
                  <c:v>1.5401888750140666</c:v>
                </c:pt>
                <c:pt idx="169">
                  <c:v>1.5446211351165331</c:v>
                </c:pt>
                <c:pt idx="170">
                  <c:v>1.5480134117202886</c:v>
                </c:pt>
                <c:pt idx="171">
                  <c:v>1.5507834160328555</c:v>
                </c:pt>
                <c:pt idx="172">
                  <c:v>1.5556736328736815</c:v>
                </c:pt>
                <c:pt idx="173">
                  <c:v>1.5585481160826016</c:v>
                </c:pt>
                <c:pt idx="174">
                  <c:v>1.5660091161856184</c:v>
                </c:pt>
                <c:pt idx="175">
                  <c:v>1.5731595308921704</c:v>
                </c:pt>
                <c:pt idx="176">
                  <c:v>1.5778115860244162</c:v>
                </c:pt>
                <c:pt idx="177">
                  <c:v>1.5857866797068745</c:v>
                </c:pt>
                <c:pt idx="178">
                  <c:v>1.5905714320404638</c:v>
                </c:pt>
                <c:pt idx="179">
                  <c:v>1.5936585882330061</c:v>
                </c:pt>
                <c:pt idx="180">
                  <c:v>1.5969605275504544</c:v>
                </c:pt>
                <c:pt idx="181">
                  <c:v>1.6016816967082785</c:v>
                </c:pt>
                <c:pt idx="182">
                  <c:v>1.6057661454102674</c:v>
                </c:pt>
                <c:pt idx="183">
                  <c:v>1.6085419386229787</c:v>
                </c:pt>
                <c:pt idx="184">
                  <c:v>1.6136257790535495</c:v>
                </c:pt>
                <c:pt idx="185">
                  <c:v>1.6210214932632487</c:v>
                </c:pt>
                <c:pt idx="186">
                  <c:v>1.6235563822954884</c:v>
                </c:pt>
                <c:pt idx="187">
                  <c:v>1.625790833328798</c:v>
                </c:pt>
                <c:pt idx="188">
                  <c:v>1.6326227991469939</c:v>
                </c:pt>
                <c:pt idx="189">
                  <c:v>1.634799935330201</c:v>
                </c:pt>
                <c:pt idx="190">
                  <c:v>1.63831961493427</c:v>
                </c:pt>
                <c:pt idx="191">
                  <c:v>1.6388197746038371</c:v>
                </c:pt>
                <c:pt idx="192">
                  <c:v>1.6439040326247507</c:v>
                </c:pt>
                <c:pt idx="193">
                  <c:v>1.649316724181664</c:v>
                </c:pt>
                <c:pt idx="194">
                  <c:v>1.6523815174759158</c:v>
                </c:pt>
                <c:pt idx="195">
                  <c:v>1.6567795025633452</c:v>
                </c:pt>
                <c:pt idx="196">
                  <c:v>1.6600043148212689</c:v>
                </c:pt>
                <c:pt idx="197">
                  <c:v>1.6648828704998477</c:v>
                </c:pt>
                <c:pt idx="198">
                  <c:v>1.6676785167385191</c:v>
                </c:pt>
                <c:pt idx="199">
                  <c:v>1.6752695793694943</c:v>
                </c:pt>
                <c:pt idx="200">
                  <c:v>1.6753218366309026</c:v>
                </c:pt>
                <c:pt idx="201">
                  <c:v>1.6809025773752841</c:v>
                </c:pt>
                <c:pt idx="202">
                  <c:v>1.6855533267496765</c:v>
                </c:pt>
                <c:pt idx="203">
                  <c:v>1.6882503236401409</c:v>
                </c:pt>
                <c:pt idx="204">
                  <c:v>1.6910653870058328</c:v>
                </c:pt>
                <c:pt idx="205">
                  <c:v>1.6947725928092041</c:v>
                </c:pt>
                <c:pt idx="206">
                  <c:v>1.6952613682588549</c:v>
                </c:pt>
                <c:pt idx="207">
                  <c:v>1.6989512734220824</c:v>
                </c:pt>
                <c:pt idx="208">
                  <c:v>1.7021137526041661</c:v>
                </c:pt>
                <c:pt idx="209">
                  <c:v>1.7078504892364155</c:v>
                </c:pt>
                <c:pt idx="210">
                  <c:v>1.7111206821304981</c:v>
                </c:pt>
                <c:pt idx="211">
                  <c:v>1.7107441129693006</c:v>
                </c:pt>
                <c:pt idx="212">
                  <c:v>1.7127382401632634</c:v>
                </c:pt>
                <c:pt idx="213">
                  <c:v>1.7145834073172934</c:v>
                </c:pt>
                <c:pt idx="214">
                  <c:v>1.7148978594132078</c:v>
                </c:pt>
                <c:pt idx="215">
                  <c:v>1.7180829206623736</c:v>
                </c:pt>
                <c:pt idx="216">
                  <c:v>1.722540031049981</c:v>
                </c:pt>
                <c:pt idx="217">
                  <c:v>1.7245669138346578</c:v>
                </c:pt>
                <c:pt idx="218">
                  <c:v>1.7288011625752642</c:v>
                </c:pt>
                <c:pt idx="219">
                  <c:v>1.7322778681170321</c:v>
                </c:pt>
                <c:pt idx="220">
                  <c:v>1.7368346202256768</c:v>
                </c:pt>
                <c:pt idx="221">
                  <c:v>1.738507136562673</c:v>
                </c:pt>
                <c:pt idx="222">
                  <c:v>1.7416221635370073</c:v>
                </c:pt>
                <c:pt idx="223">
                  <c:v>1.7445325970631822</c:v>
                </c:pt>
                <c:pt idx="224">
                  <c:v>1.7501770570563944</c:v>
                </c:pt>
                <c:pt idx="225">
                  <c:v>1.752919348236774</c:v>
                </c:pt>
                <c:pt idx="226">
                  <c:v>1.7530795663507841</c:v>
                </c:pt>
                <c:pt idx="227">
                  <c:v>1.7540664584512242</c:v>
                </c:pt>
                <c:pt idx="228">
                  <c:v>1.7554552388243727</c:v>
                </c:pt>
                <c:pt idx="229">
                  <c:v>1.7567710966304908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0-4377-B265-BC1BC1FA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771722"/>
        <c:axId val="2056489447"/>
      </c:lineChart>
      <c:catAx>
        <c:axId val="1552771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489447"/>
        <c:crosses val="autoZero"/>
        <c:auto val="1"/>
        <c:lblAlgn val="ctr"/>
        <c:lblOffset val="100"/>
        <c:noMultiLvlLbl val="1"/>
      </c:catAx>
      <c:valAx>
        <c:axId val="2056489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7717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</xdr:colOff>
      <xdr:row>1</xdr:row>
      <xdr:rowOff>38100</xdr:rowOff>
    </xdr:from>
    <xdr:ext cx="5791200" cy="3190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95250</xdr:colOff>
      <xdr:row>16</xdr:row>
      <xdr:rowOff>190500</xdr:rowOff>
    </xdr:from>
    <xdr:ext cx="5686425" cy="2771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381000</xdr:colOff>
      <xdr:row>30</xdr:row>
      <xdr:rowOff>161925</xdr:rowOff>
    </xdr:from>
    <xdr:ext cx="5791200" cy="31908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104775</xdr:colOff>
      <xdr:row>46</xdr:row>
      <xdr:rowOff>152400</xdr:rowOff>
    </xdr:from>
    <xdr:ext cx="5667375" cy="2771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104775</xdr:colOff>
      <xdr:row>60</xdr:row>
      <xdr:rowOff>123825</xdr:rowOff>
    </xdr:from>
    <xdr:ext cx="5667375" cy="2771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ars2.net/rootclaim4.html" TargetMode="External"/><Relationship Id="rId1" Type="http://schemas.openxmlformats.org/officeDocument/2006/relationships/hyperlink" Target="https://www.nzip.cz/data/2135-covid-19-prehled-popul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39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Y18" sqref="Y18"/>
    </sheetView>
  </sheetViews>
  <sheetFormatPr defaultColWidth="12.5703125" defaultRowHeight="15.75" customHeight="1" x14ac:dyDescent="0.2"/>
  <cols>
    <col min="1" max="1" width="7.140625" customWidth="1"/>
    <col min="2" max="2" width="9.140625" customWidth="1"/>
    <col min="3" max="3" width="7.28515625" customWidth="1"/>
    <col min="4" max="4" width="9.42578125" customWidth="1"/>
    <col min="5" max="5" width="7.42578125" customWidth="1"/>
    <col min="6" max="6" width="8.28515625" customWidth="1"/>
    <col min="7" max="7" width="6.42578125" customWidth="1"/>
    <col min="8" max="8" width="8.28515625" customWidth="1"/>
    <col min="9" max="9" width="6.42578125" customWidth="1"/>
    <col min="10" max="10" width="4.28515625" customWidth="1"/>
    <col min="11" max="11" width="9.140625" customWidth="1"/>
    <col min="12" max="12" width="7.28515625" customWidth="1"/>
    <col min="13" max="13" width="5.140625" customWidth="1"/>
    <col min="14" max="14" width="11.42578125" customWidth="1"/>
    <col min="15" max="15" width="9.42578125" customWidth="1"/>
    <col min="16" max="16" width="7.42578125" customWidth="1"/>
    <col min="17" max="17" width="12.28515625" customWidth="1"/>
    <col min="18" max="18" width="10.42578125" customWidth="1"/>
    <col min="19" max="19" width="8.42578125" customWidth="1"/>
    <col min="20" max="20" width="8" customWidth="1"/>
    <col min="21" max="21" width="9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</row>
    <row r="2" spans="1:21" x14ac:dyDescent="0.2">
      <c r="A2" s="5"/>
      <c r="B2" s="2"/>
      <c r="C2" s="2"/>
      <c r="D2" s="2"/>
      <c r="E2" s="2"/>
      <c r="F2" s="2"/>
      <c r="G2" s="2"/>
      <c r="H2" s="3"/>
      <c r="I2" s="3"/>
      <c r="J2" s="4"/>
      <c r="K2" s="3"/>
      <c r="L2" s="3"/>
      <c r="M2" s="4"/>
      <c r="O2" s="3"/>
      <c r="P2" s="4"/>
      <c r="Q2" s="3"/>
      <c r="R2" s="3"/>
      <c r="S2" s="4"/>
      <c r="T2" s="4"/>
      <c r="U2" s="4"/>
    </row>
    <row r="3" spans="1:21" x14ac:dyDescent="0.2">
      <c r="A3" s="5"/>
      <c r="B3" s="6" t="s">
        <v>21</v>
      </c>
      <c r="C3" s="2"/>
      <c r="D3" s="2"/>
      <c r="E3" s="2"/>
      <c r="F3" s="2"/>
      <c r="G3" s="2"/>
      <c r="H3" s="3"/>
      <c r="I3" s="3"/>
      <c r="J3" s="4"/>
      <c r="K3" s="3"/>
      <c r="L3" s="3"/>
      <c r="M3" s="4"/>
      <c r="O3" s="3"/>
      <c r="P3" s="4"/>
      <c r="Q3" s="3"/>
      <c r="R3" s="3"/>
      <c r="S3" s="4"/>
      <c r="T3" s="4"/>
      <c r="U3" s="4"/>
    </row>
    <row r="4" spans="1:21" x14ac:dyDescent="0.2">
      <c r="A4" s="5"/>
      <c r="B4" s="6" t="s">
        <v>22</v>
      </c>
      <c r="C4" s="2"/>
      <c r="D4" s="2"/>
      <c r="E4" s="2"/>
      <c r="F4" s="2"/>
      <c r="G4" s="2"/>
      <c r="H4" s="3"/>
      <c r="I4" s="3"/>
      <c r="J4" s="4"/>
      <c r="K4" s="3"/>
      <c r="L4" s="3"/>
      <c r="M4" s="4"/>
      <c r="O4" s="3"/>
      <c r="P4" s="4"/>
      <c r="Q4" s="3"/>
      <c r="R4" s="3"/>
      <c r="S4" s="4"/>
      <c r="T4" s="4"/>
      <c r="U4" s="4"/>
    </row>
    <row r="5" spans="1:21" x14ac:dyDescent="0.2">
      <c r="A5" s="5"/>
      <c r="B5" s="3" t="s">
        <v>23</v>
      </c>
      <c r="C5" s="2"/>
      <c r="D5" s="2"/>
      <c r="E5" s="2"/>
      <c r="F5" s="2"/>
      <c r="G5" s="2"/>
      <c r="H5" s="3"/>
      <c r="I5" s="3"/>
      <c r="J5" s="4"/>
      <c r="K5" s="3"/>
      <c r="L5" s="3"/>
      <c r="M5" s="4"/>
      <c r="O5" s="3"/>
      <c r="P5" s="4"/>
      <c r="Q5" s="3"/>
      <c r="R5" s="3"/>
      <c r="S5" s="4"/>
      <c r="T5" s="4"/>
      <c r="U5" s="4"/>
    </row>
    <row r="6" spans="1:21" x14ac:dyDescent="0.2">
      <c r="A6" s="5"/>
      <c r="B6" s="2" t="s">
        <v>24</v>
      </c>
      <c r="C6" s="2"/>
      <c r="D6" s="2"/>
      <c r="E6" s="2"/>
      <c r="F6" s="2"/>
      <c r="G6" s="2"/>
      <c r="H6" s="3"/>
      <c r="I6" s="3"/>
      <c r="J6" s="4"/>
      <c r="K6" s="3"/>
      <c r="L6" s="3"/>
      <c r="M6" s="4"/>
      <c r="O6" s="3"/>
      <c r="P6" s="4"/>
      <c r="Q6" s="3"/>
      <c r="R6" s="3"/>
      <c r="S6" s="4"/>
      <c r="T6" s="4"/>
      <c r="U6" s="4"/>
    </row>
    <row r="7" spans="1:21" x14ac:dyDescent="0.2">
      <c r="A7" s="5"/>
      <c r="B7" s="3" t="s">
        <v>25</v>
      </c>
      <c r="C7" s="2"/>
      <c r="D7" s="2"/>
      <c r="E7" s="2"/>
      <c r="F7" s="2"/>
      <c r="G7" s="2"/>
      <c r="H7" s="3"/>
      <c r="I7" s="3"/>
      <c r="J7" s="4"/>
      <c r="K7" s="3"/>
      <c r="L7" s="3"/>
      <c r="M7" s="4"/>
      <c r="O7" s="3"/>
      <c r="P7" s="4"/>
      <c r="Q7" s="3"/>
      <c r="R7" s="3"/>
      <c r="S7" s="4"/>
      <c r="T7" s="4"/>
      <c r="U7" s="4"/>
    </row>
    <row r="8" spans="1:21" x14ac:dyDescent="0.2">
      <c r="A8" s="5"/>
      <c r="B8" s="2"/>
      <c r="C8" s="2"/>
      <c r="D8" s="2"/>
      <c r="E8" s="2"/>
      <c r="F8" s="2"/>
      <c r="G8" s="2"/>
      <c r="H8" s="3"/>
      <c r="I8" s="3"/>
      <c r="J8" s="4"/>
      <c r="K8" s="3"/>
      <c r="L8" s="3"/>
      <c r="M8" s="4"/>
      <c r="O8" s="3"/>
      <c r="P8" s="4"/>
      <c r="Q8" s="3"/>
      <c r="R8" s="3"/>
      <c r="S8" s="4"/>
      <c r="T8" s="4"/>
      <c r="U8" s="4"/>
    </row>
    <row r="9" spans="1:21" x14ac:dyDescent="0.2">
      <c r="A9" s="5"/>
      <c r="B9" s="2"/>
      <c r="C9" s="2"/>
      <c r="D9" s="2"/>
      <c r="E9" s="2"/>
      <c r="F9" s="2"/>
      <c r="G9" s="2"/>
      <c r="H9" s="3"/>
      <c r="I9" s="3"/>
      <c r="J9" s="4"/>
      <c r="K9" s="3"/>
      <c r="L9" s="3"/>
      <c r="M9" s="4"/>
      <c r="O9" s="3"/>
      <c r="P9" s="4"/>
      <c r="Q9" s="3"/>
      <c r="R9" s="3"/>
      <c r="S9" s="4"/>
      <c r="T9" s="4"/>
      <c r="U9" s="4"/>
    </row>
    <row r="10" spans="1:21" x14ac:dyDescent="0.2">
      <c r="A10" s="5">
        <v>44105</v>
      </c>
      <c r="B10" s="2">
        <v>75</v>
      </c>
      <c r="C10" s="2">
        <v>0</v>
      </c>
      <c r="D10" s="2">
        <v>0</v>
      </c>
      <c r="E10" s="2">
        <v>0</v>
      </c>
      <c r="F10" s="2">
        <v>658629</v>
      </c>
      <c r="G10" s="2">
        <v>0</v>
      </c>
      <c r="H10" s="3">
        <f t="shared" ref="H10:I10" si="0">IFERROR(B10/F10/7*36500000,"")</f>
        <v>593.76588120387748</v>
      </c>
      <c r="I10" s="3" t="str">
        <f t="shared" si="0"/>
        <v/>
      </c>
      <c r="J10" s="4"/>
      <c r="K10" s="3">
        <f t="shared" ref="K10:L10" si="1">IFERROR((B10-D10)/F10/7*36500000,"")</f>
        <v>593.76588120387748</v>
      </c>
      <c r="L10" s="3" t="str">
        <f t="shared" si="1"/>
        <v/>
      </c>
      <c r="M10" s="4" t="str">
        <f t="shared" ref="M10:M239" si="2">IFERROR(K10/L10,"")</f>
        <v/>
      </c>
      <c r="O10" s="3"/>
      <c r="P10" s="4"/>
      <c r="Q10" s="3"/>
      <c r="R10" s="3"/>
      <c r="S10" s="4"/>
      <c r="T10" s="4"/>
      <c r="U10" s="4"/>
    </row>
    <row r="11" spans="1:21" x14ac:dyDescent="0.2">
      <c r="A11" s="5">
        <v>44136</v>
      </c>
      <c r="B11" s="2">
        <v>65</v>
      </c>
      <c r="C11" s="2">
        <v>0</v>
      </c>
      <c r="D11" s="2">
        <v>0</v>
      </c>
      <c r="E11" s="2">
        <v>0</v>
      </c>
      <c r="F11" s="2">
        <v>658564</v>
      </c>
      <c r="G11" s="2">
        <v>0</v>
      </c>
      <c r="H11" s="3">
        <f t="shared" ref="H11:I11" si="3">IFERROR(B11/F11/7*36500000,"")</f>
        <v>514.64788756836299</v>
      </c>
      <c r="I11" s="3" t="str">
        <f t="shared" si="3"/>
        <v/>
      </c>
      <c r="J11" s="4"/>
      <c r="K11" s="3">
        <f t="shared" ref="K11:L11" si="4">IFERROR((B11-D11)/F11/7*36500000,"")</f>
        <v>514.64788756836299</v>
      </c>
      <c r="L11" s="3" t="str">
        <f t="shared" si="4"/>
        <v/>
      </c>
      <c r="M11" s="4" t="str">
        <f t="shared" si="2"/>
        <v/>
      </c>
      <c r="O11" s="3"/>
      <c r="P11" s="4"/>
      <c r="Q11" s="3"/>
      <c r="R11" s="3"/>
      <c r="S11" s="4"/>
      <c r="T11" s="4"/>
      <c r="U11" s="4"/>
    </row>
    <row r="12" spans="1:21" x14ac:dyDescent="0.2">
      <c r="A12" s="5">
        <v>44166</v>
      </c>
      <c r="B12" s="2">
        <v>77</v>
      </c>
      <c r="C12" s="2">
        <v>0</v>
      </c>
      <c r="D12" s="2">
        <v>0</v>
      </c>
      <c r="E12" s="2">
        <v>0</v>
      </c>
      <c r="F12" s="2">
        <v>658487</v>
      </c>
      <c r="G12" s="2">
        <v>0</v>
      </c>
      <c r="H12" s="3">
        <f t="shared" ref="H12:I12" si="5">IFERROR(B12/F12/7*36500000,"")</f>
        <v>609.73109567842641</v>
      </c>
      <c r="I12" s="3" t="str">
        <f t="shared" si="5"/>
        <v/>
      </c>
      <c r="J12" s="4"/>
      <c r="K12" s="3">
        <f t="shared" ref="K12:L12" si="6">IFERROR((B12-D12)/F12/7*36500000,"")</f>
        <v>609.73109567842641</v>
      </c>
      <c r="L12" s="3" t="str">
        <f t="shared" si="6"/>
        <v/>
      </c>
      <c r="M12" s="4" t="str">
        <f t="shared" si="2"/>
        <v/>
      </c>
      <c r="O12" s="3"/>
      <c r="P12" s="4"/>
      <c r="Q12" s="3"/>
      <c r="R12" s="3"/>
      <c r="S12" s="4"/>
      <c r="T12" s="4"/>
      <c r="U12" s="4"/>
    </row>
    <row r="13" spans="1:21" x14ac:dyDescent="0.2">
      <c r="A13" s="1" t="s">
        <v>26</v>
      </c>
      <c r="B13" s="2">
        <v>76</v>
      </c>
      <c r="C13" s="2">
        <v>0</v>
      </c>
      <c r="D13" s="2">
        <v>0</v>
      </c>
      <c r="E13" s="2">
        <v>0</v>
      </c>
      <c r="F13" s="2">
        <v>658411</v>
      </c>
      <c r="G13" s="2">
        <v>0</v>
      </c>
      <c r="H13" s="3">
        <f t="shared" ref="H13:I13" si="7">IFERROR(B13/F13/7*36500000,"")</f>
        <v>601.88197688938112</v>
      </c>
      <c r="I13" s="3" t="str">
        <f t="shared" si="7"/>
        <v/>
      </c>
      <c r="J13" s="4"/>
      <c r="K13" s="3">
        <f t="shared" ref="K13:L13" si="8">IFERROR((B13-D13)/F13/7*36500000,"")</f>
        <v>601.88197688938112</v>
      </c>
      <c r="L13" s="3" t="str">
        <f t="shared" si="8"/>
        <v/>
      </c>
      <c r="M13" s="4" t="str">
        <f t="shared" si="2"/>
        <v/>
      </c>
      <c r="O13" s="3"/>
      <c r="P13" s="4"/>
      <c r="Q13" s="3"/>
      <c r="R13" s="3"/>
      <c r="S13" s="4"/>
      <c r="T13" s="4"/>
      <c r="U13" s="4"/>
    </row>
    <row r="14" spans="1:21" x14ac:dyDescent="0.2">
      <c r="A14" s="1" t="s">
        <v>27</v>
      </c>
      <c r="B14" s="2">
        <v>103</v>
      </c>
      <c r="C14" s="2">
        <v>0</v>
      </c>
      <c r="D14" s="2">
        <v>4</v>
      </c>
      <c r="E14" s="2">
        <v>0</v>
      </c>
      <c r="F14" s="2">
        <v>658308</v>
      </c>
      <c r="G14" s="2">
        <v>0</v>
      </c>
      <c r="H14" s="3">
        <f t="shared" ref="H14:I14" si="9">IFERROR(B14/F14/7*36500000,"")</f>
        <v>815.836095826617</v>
      </c>
      <c r="I14" s="3" t="str">
        <f t="shared" si="9"/>
        <v/>
      </c>
      <c r="J14" s="4"/>
      <c r="K14" s="3">
        <f t="shared" ref="K14:L14" si="10">IFERROR((B14-D14)/F14/7*36500000,"")</f>
        <v>784.15314064888435</v>
      </c>
      <c r="L14" s="3" t="str">
        <f t="shared" si="10"/>
        <v/>
      </c>
      <c r="M14" s="4" t="str">
        <f t="shared" si="2"/>
        <v/>
      </c>
      <c r="O14" s="3"/>
      <c r="P14" s="4"/>
      <c r="Q14" s="3"/>
      <c r="R14" s="3"/>
      <c r="S14" s="4"/>
      <c r="T14" s="4"/>
      <c r="U14" s="4"/>
    </row>
    <row r="15" spans="1:21" x14ac:dyDescent="0.2">
      <c r="A15" s="1" t="s">
        <v>28</v>
      </c>
      <c r="B15" s="2">
        <v>103</v>
      </c>
      <c r="C15" s="2">
        <v>0</v>
      </c>
      <c r="D15" s="2">
        <v>6</v>
      </c>
      <c r="E15" s="2">
        <v>0</v>
      </c>
      <c r="F15" s="2">
        <v>658205</v>
      </c>
      <c r="G15" s="2">
        <v>0</v>
      </c>
      <c r="H15" s="3">
        <f t="shared" ref="H15:I15" si="11">IFERROR(B15/F15/7*36500000,"")</f>
        <v>815.96376291797924</v>
      </c>
      <c r="I15" s="3" t="str">
        <f t="shared" si="11"/>
        <v/>
      </c>
      <c r="J15" s="4"/>
      <c r="K15" s="3">
        <f t="shared" ref="K15:L15" si="12">IFERROR((B15-D15)/F15/7*36500000,"")</f>
        <v>768.43189323343688</v>
      </c>
      <c r="L15" s="3" t="str">
        <f t="shared" si="12"/>
        <v/>
      </c>
      <c r="M15" s="4" t="str">
        <f t="shared" si="2"/>
        <v/>
      </c>
      <c r="O15" s="3"/>
      <c r="P15" s="4"/>
      <c r="Q15" s="3"/>
      <c r="R15" s="3"/>
      <c r="S15" s="4"/>
      <c r="T15" s="4"/>
      <c r="U15" s="4"/>
    </row>
    <row r="16" spans="1:21" x14ac:dyDescent="0.2">
      <c r="A16" s="1" t="s">
        <v>29</v>
      </c>
      <c r="B16" s="2">
        <v>114</v>
      </c>
      <c r="C16" s="2">
        <v>0</v>
      </c>
      <c r="D16" s="2">
        <v>6</v>
      </c>
      <c r="E16" s="2">
        <v>0</v>
      </c>
      <c r="F16" s="2">
        <v>658091</v>
      </c>
      <c r="G16" s="2">
        <v>0</v>
      </c>
      <c r="H16" s="3">
        <f t="shared" ref="H16:I16" si="13">IFERROR(B16/F16/7*36500000,"")</f>
        <v>903.2619674612954</v>
      </c>
      <c r="I16" s="3" t="str">
        <f t="shared" si="13"/>
        <v/>
      </c>
      <c r="J16" s="4"/>
      <c r="K16" s="3">
        <f t="shared" ref="K16:L16" si="14">IFERROR((B16-D16)/F16/7*36500000,"")</f>
        <v>855.7218639107009</v>
      </c>
      <c r="L16" s="3" t="str">
        <f t="shared" si="14"/>
        <v/>
      </c>
      <c r="M16" s="4" t="str">
        <f t="shared" si="2"/>
        <v/>
      </c>
      <c r="N16" s="3"/>
      <c r="O16" s="3"/>
      <c r="P16" s="4"/>
      <c r="Q16" s="3"/>
      <c r="R16" s="3"/>
      <c r="S16" s="4"/>
      <c r="T16" s="4"/>
      <c r="U16" s="4"/>
    </row>
    <row r="17" spans="1:21" x14ac:dyDescent="0.2">
      <c r="A17" s="1" t="s">
        <v>30</v>
      </c>
      <c r="B17" s="2">
        <v>135</v>
      </c>
      <c r="C17" s="2">
        <v>0</v>
      </c>
      <c r="D17" s="2">
        <v>4</v>
      </c>
      <c r="E17" s="2">
        <v>0</v>
      </c>
      <c r="F17" s="2">
        <v>657956</v>
      </c>
      <c r="G17" s="2">
        <v>0</v>
      </c>
      <c r="H17" s="3">
        <f t="shared" ref="H17:I17" si="15">IFERROR(B17/F17/7*36500000,"")</f>
        <v>1069.8718021092161</v>
      </c>
      <c r="I17" s="3" t="str">
        <f t="shared" si="15"/>
        <v/>
      </c>
      <c r="J17" s="4"/>
      <c r="K17" s="3">
        <f t="shared" ref="K17:L17" si="16">IFERROR((B17-D17)/F17/7*36500000,"")</f>
        <v>1038.1718968615357</v>
      </c>
      <c r="L17" s="3" t="str">
        <f t="shared" si="16"/>
        <v/>
      </c>
      <c r="M17" s="4" t="str">
        <f t="shared" si="2"/>
        <v/>
      </c>
      <c r="N17" s="3"/>
      <c r="O17" s="3"/>
      <c r="P17" s="4"/>
      <c r="Q17" s="3"/>
      <c r="R17" s="3"/>
      <c r="S17" s="4"/>
      <c r="T17" s="4"/>
      <c r="U17" s="4"/>
    </row>
    <row r="18" spans="1:21" x14ac:dyDescent="0.2">
      <c r="A18" s="1" t="s">
        <v>31</v>
      </c>
      <c r="B18" s="2">
        <v>150</v>
      </c>
      <c r="C18" s="2">
        <v>0</v>
      </c>
      <c r="D18" s="2">
        <v>1</v>
      </c>
      <c r="E18" s="2">
        <v>0</v>
      </c>
      <c r="F18" s="2">
        <v>657806</v>
      </c>
      <c r="G18" s="2">
        <v>0</v>
      </c>
      <c r="H18" s="3">
        <f t="shared" ref="H18:I18" si="17">IFERROR(B18/F18/7*36500000,"")</f>
        <v>1189.0175175399086</v>
      </c>
      <c r="I18" s="3" t="str">
        <f t="shared" si="17"/>
        <v/>
      </c>
      <c r="J18" s="4"/>
      <c r="K18" s="3">
        <f t="shared" ref="K18:L18" si="18">IFERROR((B18-D18)/F18/7*36500000,"")</f>
        <v>1181.0907340896424</v>
      </c>
      <c r="L18" s="3" t="str">
        <f t="shared" si="18"/>
        <v/>
      </c>
      <c r="M18" s="4" t="str">
        <f t="shared" si="2"/>
        <v/>
      </c>
      <c r="N18" s="3"/>
      <c r="O18" s="3"/>
      <c r="P18" s="4"/>
      <c r="Q18" s="3"/>
      <c r="R18" s="3"/>
      <c r="S18" s="4"/>
      <c r="T18" s="4"/>
      <c r="U18" s="4"/>
    </row>
    <row r="19" spans="1:21" x14ac:dyDescent="0.2">
      <c r="A19" s="1" t="s">
        <v>32</v>
      </c>
      <c r="B19" s="2">
        <v>141</v>
      </c>
      <c r="C19" s="2">
        <v>0</v>
      </c>
      <c r="D19" s="2">
        <v>8</v>
      </c>
      <c r="E19" s="2">
        <v>0</v>
      </c>
      <c r="F19" s="2">
        <v>657665</v>
      </c>
      <c r="G19" s="2">
        <v>0</v>
      </c>
      <c r="H19" s="3">
        <f t="shared" ref="H19:I19" si="19">IFERROR(B19/F19/7*36500000,"")</f>
        <v>1117.9160905845465</v>
      </c>
      <c r="I19" s="3" t="str">
        <f t="shared" si="19"/>
        <v/>
      </c>
      <c r="J19" s="4"/>
      <c r="K19" s="3">
        <f t="shared" ref="K19:L19" si="20">IFERROR((B19-D19)/F19/7*36500000,"")</f>
        <v>1054.4882272889693</v>
      </c>
      <c r="L19" s="3" t="str">
        <f t="shared" si="20"/>
        <v/>
      </c>
      <c r="M19" s="4" t="str">
        <f t="shared" si="2"/>
        <v/>
      </c>
      <c r="N19" s="3"/>
      <c r="O19" s="3"/>
      <c r="P19" s="4"/>
      <c r="Q19" s="3"/>
      <c r="R19" s="3"/>
      <c r="S19" s="4"/>
      <c r="T19" s="4"/>
      <c r="U19" s="4"/>
    </row>
    <row r="20" spans="1:21" x14ac:dyDescent="0.2">
      <c r="A20" s="1" t="s">
        <v>33</v>
      </c>
      <c r="B20" s="2">
        <v>131</v>
      </c>
      <c r="C20" s="2">
        <v>0</v>
      </c>
      <c r="D20" s="2">
        <v>4</v>
      </c>
      <c r="E20" s="2">
        <v>0</v>
      </c>
      <c r="F20" s="2">
        <v>657534</v>
      </c>
      <c r="G20" s="2">
        <v>0</v>
      </c>
      <c r="H20" s="3">
        <f t="shared" ref="H20:I20" si="21">IFERROR(B20/F20/7*36500000,"")</f>
        <v>1038.8381871833678</v>
      </c>
      <c r="I20" s="3" t="str">
        <f t="shared" si="21"/>
        <v/>
      </c>
      <c r="J20" s="4"/>
      <c r="K20" s="3">
        <f t="shared" ref="K20:L20" si="22">IFERROR((B20-D20)/F20/7*36500000,"")</f>
        <v>1007.1179371930359</v>
      </c>
      <c r="L20" s="3" t="str">
        <f t="shared" si="22"/>
        <v/>
      </c>
      <c r="M20" s="4" t="str">
        <f t="shared" si="2"/>
        <v/>
      </c>
      <c r="N20" s="3"/>
      <c r="O20" s="3"/>
      <c r="P20" s="4"/>
      <c r="Q20" s="3"/>
      <c r="R20" s="3"/>
      <c r="S20" s="4"/>
      <c r="T20" s="4"/>
      <c r="U20" s="4"/>
    </row>
    <row r="21" spans="1:21" x14ac:dyDescent="0.2">
      <c r="A21" s="1" t="s">
        <v>34</v>
      </c>
      <c r="B21" s="2">
        <v>122</v>
      </c>
      <c r="C21" s="2">
        <v>0</v>
      </c>
      <c r="D21" s="2">
        <v>2</v>
      </c>
      <c r="E21" s="2">
        <v>0</v>
      </c>
      <c r="F21" s="2">
        <v>657412</v>
      </c>
      <c r="G21" s="2">
        <v>0</v>
      </c>
      <c r="H21" s="3">
        <f t="shared" ref="H21:I21" si="23">IFERROR(B21/F21/7*36500000,"")</f>
        <v>967.64716363993534</v>
      </c>
      <c r="I21" s="3" t="str">
        <f t="shared" si="23"/>
        <v/>
      </c>
      <c r="J21" s="4"/>
      <c r="K21" s="3">
        <f t="shared" ref="K21:L21" si="24">IFERROR((B21-D21)/F21/7*36500000,"")</f>
        <v>951.78409538354288</v>
      </c>
      <c r="L21" s="3" t="str">
        <f t="shared" si="24"/>
        <v/>
      </c>
      <c r="M21" s="4" t="str">
        <f t="shared" si="2"/>
        <v/>
      </c>
      <c r="N21" s="3"/>
      <c r="O21" s="3"/>
      <c r="P21" s="4"/>
      <c r="Q21" s="3"/>
      <c r="R21" s="3"/>
      <c r="S21" s="4"/>
      <c r="T21" s="4"/>
      <c r="U21" s="4"/>
    </row>
    <row r="22" spans="1:21" x14ac:dyDescent="0.2">
      <c r="A22" s="1" t="s">
        <v>35</v>
      </c>
      <c r="B22" s="2">
        <v>132</v>
      </c>
      <c r="C22" s="2">
        <v>0</v>
      </c>
      <c r="D22" s="2">
        <v>0</v>
      </c>
      <c r="E22" s="2">
        <v>0</v>
      </c>
      <c r="F22" s="2">
        <v>657280</v>
      </c>
      <c r="G22" s="2">
        <v>0</v>
      </c>
      <c r="H22" s="3">
        <f t="shared" ref="H22:I22" si="25">IFERROR(B22/F22/7*36500000,"")</f>
        <v>1047.1727639449157</v>
      </c>
      <c r="I22" s="3" t="str">
        <f t="shared" si="25"/>
        <v/>
      </c>
      <c r="J22" s="4"/>
      <c r="K22" s="3">
        <f t="shared" ref="K22:L22" si="26">IFERROR((B22-D22)/F22/7*36500000,"")</f>
        <v>1047.1727639449157</v>
      </c>
      <c r="L22" s="3" t="str">
        <f t="shared" si="26"/>
        <v/>
      </c>
      <c r="M22" s="4" t="str">
        <f t="shared" si="2"/>
        <v/>
      </c>
      <c r="N22" s="3"/>
      <c r="O22" s="3"/>
      <c r="P22" s="4"/>
      <c r="Q22" s="3"/>
      <c r="R22" s="3"/>
      <c r="S22" s="4"/>
      <c r="T22" s="4"/>
      <c r="U22" s="4"/>
    </row>
    <row r="23" spans="1:21" x14ac:dyDescent="0.2">
      <c r="A23" s="1" t="s">
        <v>36</v>
      </c>
      <c r="B23" s="2">
        <v>134</v>
      </c>
      <c r="C23" s="2">
        <v>0</v>
      </c>
      <c r="D23" s="2">
        <v>2</v>
      </c>
      <c r="E23" s="2">
        <v>0</v>
      </c>
      <c r="F23" s="2">
        <v>657146</v>
      </c>
      <c r="G23" s="2">
        <v>0</v>
      </c>
      <c r="H23" s="3">
        <f t="shared" ref="H23:I23" si="27">IFERROR(B23/F23/7*36500000,"")</f>
        <v>1063.2557844288572</v>
      </c>
      <c r="I23" s="3" t="str">
        <f t="shared" si="27"/>
        <v/>
      </c>
      <c r="J23" s="4"/>
      <c r="K23" s="3">
        <f t="shared" ref="K23:L23" si="28">IFERROR((B23-D23)/F23/7*36500000,"")</f>
        <v>1047.3862951090234</v>
      </c>
      <c r="L23" s="3" t="str">
        <f t="shared" si="28"/>
        <v/>
      </c>
      <c r="M23" s="4" t="str">
        <f t="shared" si="2"/>
        <v/>
      </c>
      <c r="N23" s="3"/>
      <c r="O23" s="3"/>
      <c r="P23" s="4"/>
      <c r="Q23" s="3"/>
      <c r="R23" s="3"/>
      <c r="S23" s="4"/>
      <c r="T23" s="4"/>
      <c r="U23" s="4"/>
    </row>
    <row r="24" spans="1:21" x14ac:dyDescent="0.2">
      <c r="A24" s="1" t="s">
        <v>37</v>
      </c>
      <c r="B24" s="2">
        <v>123</v>
      </c>
      <c r="C24" s="2">
        <v>0</v>
      </c>
      <c r="D24" s="2">
        <v>0</v>
      </c>
      <c r="E24" s="2">
        <v>0</v>
      </c>
      <c r="F24" s="2">
        <v>657023</v>
      </c>
      <c r="G24" s="2">
        <v>0</v>
      </c>
      <c r="H24" s="3">
        <f t="shared" ref="H24:I24" si="29">IFERROR(B24/F24/7*36500000,"")</f>
        <v>976.15630329096984</v>
      </c>
      <c r="I24" s="3" t="str">
        <f t="shared" si="29"/>
        <v/>
      </c>
      <c r="J24" s="4"/>
      <c r="K24" s="3">
        <f t="shared" ref="K24:L24" si="30">IFERROR((B24-D24)/F24/7*36500000,"")</f>
        <v>976.15630329096984</v>
      </c>
      <c r="L24" s="3" t="str">
        <f t="shared" si="30"/>
        <v/>
      </c>
      <c r="M24" s="4" t="str">
        <f t="shared" si="2"/>
        <v/>
      </c>
      <c r="N24" s="3"/>
      <c r="O24" s="3"/>
      <c r="P24" s="4"/>
      <c r="Q24" s="3"/>
      <c r="R24" s="3"/>
      <c r="S24" s="4"/>
      <c r="T24" s="4"/>
      <c r="U24" s="4"/>
    </row>
    <row r="25" spans="1:21" x14ac:dyDescent="0.2">
      <c r="A25" s="1" t="s">
        <v>38</v>
      </c>
      <c r="B25" s="2">
        <v>133</v>
      </c>
      <c r="C25" s="2">
        <v>0</v>
      </c>
      <c r="D25" s="2">
        <v>2</v>
      </c>
      <c r="E25" s="2">
        <v>0</v>
      </c>
      <c r="F25" s="2">
        <v>656890</v>
      </c>
      <c r="G25" s="2">
        <v>0</v>
      </c>
      <c r="H25" s="3">
        <f t="shared" ref="H25:I25" si="31">IFERROR(B25/F25/7*36500000,"")</f>
        <v>1055.7323143905373</v>
      </c>
      <c r="I25" s="3" t="str">
        <f t="shared" si="31"/>
        <v/>
      </c>
      <c r="J25" s="4"/>
      <c r="K25" s="3">
        <f t="shared" ref="K25:L25" si="32">IFERROR((B25-D25)/F25/7*36500000,"")</f>
        <v>1039.8566404899277</v>
      </c>
      <c r="L25" s="3" t="str">
        <f t="shared" si="32"/>
        <v/>
      </c>
      <c r="M25" s="4" t="str">
        <f t="shared" si="2"/>
        <v/>
      </c>
      <c r="N25" s="3"/>
      <c r="O25" s="3"/>
      <c r="P25" s="4"/>
      <c r="Q25" s="3"/>
      <c r="R25" s="3"/>
      <c r="S25" s="4"/>
      <c r="T25" s="4"/>
      <c r="U25" s="4"/>
    </row>
    <row r="26" spans="1:21" x14ac:dyDescent="0.2">
      <c r="A26" s="1" t="s">
        <v>39</v>
      </c>
      <c r="B26" s="2">
        <v>143</v>
      </c>
      <c r="C26" s="2">
        <v>0</v>
      </c>
      <c r="D26" s="2">
        <v>0</v>
      </c>
      <c r="E26" s="2">
        <v>0</v>
      </c>
      <c r="F26" s="2">
        <v>656747</v>
      </c>
      <c r="G26" s="2">
        <v>0</v>
      </c>
      <c r="H26" s="3">
        <f t="shared" ref="H26:I26" si="33">IFERROR(B26/F26/7*36500000,"")</f>
        <v>1135.357842735265</v>
      </c>
      <c r="I26" s="3" t="str">
        <f t="shared" si="33"/>
        <v/>
      </c>
      <c r="J26" s="4"/>
      <c r="K26" s="3">
        <f t="shared" ref="K26:L26" si="34">IFERROR((B26-D26)/F26/7*36500000,"")</f>
        <v>1135.357842735265</v>
      </c>
      <c r="L26" s="3" t="str">
        <f t="shared" si="34"/>
        <v/>
      </c>
      <c r="M26" s="4" t="str">
        <f t="shared" si="2"/>
        <v/>
      </c>
      <c r="N26" s="3"/>
      <c r="O26" s="3"/>
      <c r="P26" s="4"/>
      <c r="Q26" s="3"/>
      <c r="R26" s="3"/>
      <c r="S26" s="4"/>
      <c r="T26" s="4"/>
      <c r="U26" s="4"/>
    </row>
    <row r="27" spans="1:21" x14ac:dyDescent="0.2">
      <c r="A27" s="1" t="s">
        <v>40</v>
      </c>
      <c r="B27" s="2">
        <v>107</v>
      </c>
      <c r="C27" s="2">
        <v>0</v>
      </c>
      <c r="D27" s="2">
        <v>0</v>
      </c>
      <c r="E27" s="2">
        <v>0</v>
      </c>
      <c r="F27" s="2">
        <v>656640</v>
      </c>
      <c r="G27" s="2">
        <v>0</v>
      </c>
      <c r="H27" s="3">
        <f t="shared" ref="H27:I27" si="35">IFERROR(B27/F27/7*36500000,"")</f>
        <v>849.67192286271245</v>
      </c>
      <c r="I27" s="3" t="str">
        <f t="shared" si="35"/>
        <v/>
      </c>
      <c r="J27" s="4"/>
      <c r="K27" s="3">
        <f t="shared" ref="K27:L27" si="36">IFERROR((B27-D27)/F27/7*36500000,"")</f>
        <v>849.67192286271245</v>
      </c>
      <c r="L27" s="3" t="str">
        <f t="shared" si="36"/>
        <v/>
      </c>
      <c r="M27" s="4" t="str">
        <f t="shared" si="2"/>
        <v/>
      </c>
      <c r="N27" s="3"/>
      <c r="O27" s="3"/>
      <c r="P27" s="4"/>
      <c r="Q27" s="3"/>
      <c r="R27" s="3"/>
      <c r="S27" s="4"/>
      <c r="T27" s="4"/>
      <c r="U27" s="4"/>
    </row>
    <row r="28" spans="1:21" x14ac:dyDescent="0.2">
      <c r="A28" s="1" t="s">
        <v>41</v>
      </c>
      <c r="B28" s="2">
        <v>116</v>
      </c>
      <c r="C28" s="2">
        <v>0</v>
      </c>
      <c r="D28" s="2">
        <v>0</v>
      </c>
      <c r="E28" s="2">
        <v>0</v>
      </c>
      <c r="F28" s="2">
        <v>656524</v>
      </c>
      <c r="G28" s="2">
        <v>0</v>
      </c>
      <c r="H28" s="3">
        <f t="shared" ref="H28:I28" si="37">IFERROR(B28/F28/7*36500000,"")</f>
        <v>921.30240913834507</v>
      </c>
      <c r="I28" s="3" t="str">
        <f t="shared" si="37"/>
        <v/>
      </c>
      <c r="J28" s="4"/>
      <c r="K28" s="3">
        <f t="shared" ref="K28:L28" si="38">IFERROR((B28-D28)/F28/7*36500000,"")</f>
        <v>921.30240913834507</v>
      </c>
      <c r="L28" s="3" t="str">
        <f t="shared" si="38"/>
        <v/>
      </c>
      <c r="M28" s="4" t="str">
        <f t="shared" si="2"/>
        <v/>
      </c>
      <c r="N28" s="3"/>
      <c r="O28" s="3"/>
      <c r="P28" s="4"/>
      <c r="Q28" s="3"/>
      <c r="R28" s="3"/>
      <c r="S28" s="4"/>
      <c r="T28" s="4"/>
      <c r="U28" s="4"/>
    </row>
    <row r="29" spans="1:21" x14ac:dyDescent="0.2">
      <c r="A29" s="1" t="s">
        <v>42</v>
      </c>
      <c r="B29" s="2">
        <v>121</v>
      </c>
      <c r="C29" s="2">
        <v>0</v>
      </c>
      <c r="D29" s="2">
        <v>1</v>
      </c>
      <c r="E29" s="2">
        <v>0</v>
      </c>
      <c r="F29" s="2">
        <v>656403</v>
      </c>
      <c r="G29" s="2">
        <v>0</v>
      </c>
      <c r="H29" s="3">
        <f t="shared" ref="H29:I29" si="39">IFERROR(B29/F29/7*36500000,"")</f>
        <v>961.1908712004232</v>
      </c>
      <c r="I29" s="3" t="str">
        <f t="shared" si="39"/>
        <v/>
      </c>
      <c r="J29" s="4"/>
      <c r="K29" s="3">
        <f t="shared" ref="K29:L29" si="40">IFERROR((B29-D29)/F29/7*36500000,"")</f>
        <v>953.24714499215531</v>
      </c>
      <c r="L29" s="3" t="str">
        <f t="shared" si="40"/>
        <v/>
      </c>
      <c r="M29" s="4" t="str">
        <f t="shared" si="2"/>
        <v/>
      </c>
      <c r="N29" s="3"/>
      <c r="O29" s="3"/>
      <c r="P29" s="4"/>
      <c r="Q29" s="3"/>
      <c r="R29" s="3"/>
      <c r="S29" s="4"/>
      <c r="T29" s="4"/>
      <c r="U29" s="4"/>
    </row>
    <row r="30" spans="1:21" x14ac:dyDescent="0.2">
      <c r="A30" s="1" t="s">
        <v>43</v>
      </c>
      <c r="B30" s="2">
        <v>124</v>
      </c>
      <c r="C30" s="2">
        <v>0</v>
      </c>
      <c r="D30" s="2">
        <v>0</v>
      </c>
      <c r="E30" s="2">
        <v>0</v>
      </c>
      <c r="F30" s="2">
        <v>656279</v>
      </c>
      <c r="G30" s="2">
        <v>0</v>
      </c>
      <c r="H30" s="3">
        <f t="shared" ref="H30:I30" si="41">IFERROR(B30/F30/7*36500000,"")</f>
        <v>985.20816386236413</v>
      </c>
      <c r="I30" s="3" t="str">
        <f t="shared" si="41"/>
        <v/>
      </c>
      <c r="J30" s="4"/>
      <c r="K30" s="3">
        <f t="shared" ref="K30:L30" si="42">IFERROR((B30-D30)/F30/7*36500000,"")</f>
        <v>985.20816386236413</v>
      </c>
      <c r="L30" s="3" t="str">
        <f t="shared" si="42"/>
        <v/>
      </c>
      <c r="M30" s="4" t="str">
        <f t="shared" si="2"/>
        <v/>
      </c>
      <c r="N30" s="3"/>
      <c r="O30" s="3"/>
      <c r="P30" s="4"/>
      <c r="Q30" s="3"/>
      <c r="R30" s="3"/>
      <c r="S30" s="4"/>
      <c r="T30" s="4"/>
      <c r="U30" s="4"/>
    </row>
    <row r="31" spans="1:21" x14ac:dyDescent="0.2">
      <c r="A31" s="1" t="s">
        <v>44</v>
      </c>
      <c r="B31" s="2">
        <v>130</v>
      </c>
      <c r="C31" s="2">
        <v>0</v>
      </c>
      <c r="D31" s="2">
        <v>2</v>
      </c>
      <c r="E31" s="2">
        <v>0</v>
      </c>
      <c r="F31" s="2">
        <v>656149</v>
      </c>
      <c r="G31" s="2">
        <v>0</v>
      </c>
      <c r="H31" s="3">
        <f t="shared" ref="H31:I31" si="43">IFERROR(B31/F31/7*36500000,"")</f>
        <v>1033.0841666407216</v>
      </c>
      <c r="I31" s="3" t="str">
        <f t="shared" si="43"/>
        <v/>
      </c>
      <c r="J31" s="4"/>
      <c r="K31" s="3">
        <f t="shared" ref="K31:L31" si="44">IFERROR((B31-D31)/F31/7*36500000,"")</f>
        <v>1017.1905640770182</v>
      </c>
      <c r="L31" s="3" t="str">
        <f t="shared" si="44"/>
        <v/>
      </c>
      <c r="M31" s="4" t="str">
        <f t="shared" si="2"/>
        <v/>
      </c>
      <c r="N31" s="3"/>
      <c r="O31" s="3"/>
      <c r="P31" s="4"/>
      <c r="Q31" s="3"/>
      <c r="R31" s="3"/>
      <c r="S31" s="4"/>
      <c r="T31" s="4"/>
      <c r="U31" s="4"/>
    </row>
    <row r="32" spans="1:21" x14ac:dyDescent="0.2">
      <c r="A32" s="1" t="s">
        <v>45</v>
      </c>
      <c r="B32" s="2">
        <v>126</v>
      </c>
      <c r="C32" s="2">
        <v>0</v>
      </c>
      <c r="D32" s="2">
        <v>0</v>
      </c>
      <c r="E32" s="2">
        <v>0</v>
      </c>
      <c r="F32" s="2">
        <v>656023</v>
      </c>
      <c r="G32" s="2">
        <v>0</v>
      </c>
      <c r="H32" s="3">
        <f t="shared" ref="H32:I32" si="45">IFERROR(B32/F32/7*36500000,"")</f>
        <v>1001.4892770527862</v>
      </c>
      <c r="I32" s="3" t="str">
        <f t="shared" si="45"/>
        <v/>
      </c>
      <c r="J32" s="4"/>
      <c r="K32" s="3">
        <f t="shared" ref="K32:L32" si="46">IFERROR((B32-D32)/F32/7*36500000,"")</f>
        <v>1001.4892770527862</v>
      </c>
      <c r="L32" s="3" t="str">
        <f t="shared" si="46"/>
        <v/>
      </c>
      <c r="M32" s="4" t="str">
        <f t="shared" si="2"/>
        <v/>
      </c>
      <c r="N32" s="3"/>
      <c r="O32" s="3"/>
      <c r="P32" s="4"/>
      <c r="Q32" s="3"/>
      <c r="R32" s="3"/>
      <c r="S32" s="4"/>
      <c r="T32" s="4"/>
      <c r="U32" s="4"/>
    </row>
    <row r="33" spans="1:21" x14ac:dyDescent="0.2">
      <c r="A33" s="1" t="s">
        <v>46</v>
      </c>
      <c r="B33" s="2">
        <v>148</v>
      </c>
      <c r="C33" s="2">
        <v>0</v>
      </c>
      <c r="D33" s="2">
        <v>2</v>
      </c>
      <c r="E33" s="2">
        <v>0</v>
      </c>
      <c r="F33" s="2">
        <v>655875</v>
      </c>
      <c r="G33" s="2">
        <v>0</v>
      </c>
      <c r="H33" s="3">
        <f t="shared" ref="H33:I33" si="47">IFERROR(B33/F33/7*36500000,"")</f>
        <v>1176.6179313349126</v>
      </c>
      <c r="I33" s="3" t="str">
        <f t="shared" si="47"/>
        <v/>
      </c>
      <c r="J33" s="4"/>
      <c r="K33" s="3">
        <f t="shared" ref="K33:L33" si="48">IFERROR((B33-D33)/F33/7*36500000,"")</f>
        <v>1160.717689019576</v>
      </c>
      <c r="L33" s="3" t="str">
        <f t="shared" si="48"/>
        <v/>
      </c>
      <c r="M33" s="4" t="str">
        <f t="shared" si="2"/>
        <v/>
      </c>
      <c r="N33" s="3"/>
      <c r="O33" s="3"/>
      <c r="P33" s="4"/>
      <c r="Q33" s="3"/>
      <c r="R33" s="3"/>
      <c r="S33" s="4"/>
      <c r="T33" s="4"/>
      <c r="U33" s="4"/>
    </row>
    <row r="34" spans="1:21" x14ac:dyDescent="0.2">
      <c r="A34" s="1" t="s">
        <v>47</v>
      </c>
      <c r="B34" s="2">
        <v>116</v>
      </c>
      <c r="C34" s="2">
        <v>0</v>
      </c>
      <c r="D34" s="2">
        <v>0</v>
      </c>
      <c r="E34" s="2">
        <v>0</v>
      </c>
      <c r="F34" s="2">
        <v>655759</v>
      </c>
      <c r="G34" s="2">
        <v>0</v>
      </c>
      <c r="H34" s="3">
        <f t="shared" ref="H34:I34" si="49">IFERROR(B34/F34/7*36500000,"")</f>
        <v>922.37718865794136</v>
      </c>
      <c r="I34" s="3" t="str">
        <f t="shared" si="49"/>
        <v/>
      </c>
      <c r="J34" s="4"/>
      <c r="K34" s="3">
        <f t="shared" ref="K34:L34" si="50">IFERROR((B34-D34)/F34/7*36500000,"")</f>
        <v>922.37718865794136</v>
      </c>
      <c r="L34" s="3" t="str">
        <f t="shared" si="50"/>
        <v/>
      </c>
      <c r="M34" s="4" t="str">
        <f t="shared" si="2"/>
        <v/>
      </c>
      <c r="N34" s="3"/>
      <c r="O34" s="3"/>
      <c r="P34" s="4"/>
      <c r="Q34" s="3"/>
      <c r="R34" s="3"/>
      <c r="S34" s="4"/>
      <c r="T34" s="4"/>
      <c r="U34" s="4"/>
    </row>
    <row r="35" spans="1:21" x14ac:dyDescent="0.2">
      <c r="A35" s="1" t="s">
        <v>48</v>
      </c>
      <c r="B35" s="2">
        <v>132</v>
      </c>
      <c r="C35" s="2">
        <v>0</v>
      </c>
      <c r="D35" s="2">
        <v>2</v>
      </c>
      <c r="E35" s="2">
        <v>0</v>
      </c>
      <c r="F35" s="2">
        <v>655627</v>
      </c>
      <c r="G35" s="2">
        <v>0</v>
      </c>
      <c r="H35" s="3">
        <f t="shared" ref="H35:I35" si="51">IFERROR(B35/F35/7*36500000,"")</f>
        <v>1049.8129489568219</v>
      </c>
      <c r="I35" s="3" t="str">
        <f t="shared" si="51"/>
        <v/>
      </c>
      <c r="J35" s="4"/>
      <c r="K35" s="3">
        <f t="shared" ref="K35:L35" si="52">IFERROR((B35-D35)/F35/7*36500000,"")</f>
        <v>1033.9066921544459</v>
      </c>
      <c r="L35" s="3" t="str">
        <f t="shared" si="52"/>
        <v/>
      </c>
      <c r="M35" s="4" t="str">
        <f t="shared" si="2"/>
        <v/>
      </c>
      <c r="N35" s="3"/>
      <c r="O35" s="3"/>
      <c r="P35" s="4"/>
      <c r="Q35" s="3"/>
      <c r="R35" s="3"/>
      <c r="S35" s="4"/>
      <c r="T35" s="4"/>
      <c r="U35" s="4"/>
    </row>
    <row r="36" spans="1:21" x14ac:dyDescent="0.2">
      <c r="A36" s="1" t="s">
        <v>49</v>
      </c>
      <c r="B36" s="2">
        <v>134</v>
      </c>
      <c r="C36" s="2">
        <v>0</v>
      </c>
      <c r="D36" s="2">
        <v>0</v>
      </c>
      <c r="E36" s="2">
        <v>0</v>
      </c>
      <c r="F36" s="2">
        <v>655493</v>
      </c>
      <c r="G36" s="2">
        <v>0</v>
      </c>
      <c r="H36" s="3">
        <f t="shared" ref="H36:I36" si="53">IFERROR(B36/F36/7*36500000,"")</f>
        <v>1065.9370667791811</v>
      </c>
      <c r="I36" s="3" t="str">
        <f t="shared" si="53"/>
        <v/>
      </c>
      <c r="J36" s="4"/>
      <c r="K36" s="3">
        <f t="shared" ref="K36:L36" si="54">IFERROR((B36-D36)/F36/7*36500000,"")</f>
        <v>1065.9370667791811</v>
      </c>
      <c r="L36" s="3" t="str">
        <f t="shared" si="54"/>
        <v/>
      </c>
      <c r="M36" s="4" t="str">
        <f t="shared" si="2"/>
        <v/>
      </c>
      <c r="N36" s="3"/>
      <c r="O36" s="3"/>
      <c r="P36" s="4"/>
      <c r="Q36" s="3"/>
      <c r="R36" s="3"/>
      <c r="S36" s="4"/>
      <c r="T36" s="4"/>
      <c r="U36" s="4"/>
    </row>
    <row r="37" spans="1:21" x14ac:dyDescent="0.2">
      <c r="A37" s="1" t="s">
        <v>50</v>
      </c>
      <c r="B37" s="2">
        <v>128</v>
      </c>
      <c r="C37" s="2">
        <v>0</v>
      </c>
      <c r="D37" s="2">
        <v>3</v>
      </c>
      <c r="E37" s="2">
        <v>0</v>
      </c>
      <c r="F37" s="2">
        <v>655365</v>
      </c>
      <c r="G37" s="2">
        <v>0</v>
      </c>
      <c r="H37" s="3">
        <f t="shared" ref="H37:I37" si="55">IFERROR(B37/F37/7*36500000,"")</f>
        <v>1018.4074087395138</v>
      </c>
      <c r="I37" s="3" t="str">
        <f t="shared" si="55"/>
        <v/>
      </c>
      <c r="J37" s="4"/>
      <c r="K37" s="3">
        <f t="shared" ref="K37:L37" si="56">IFERROR((B37-D37)/F37/7*36500000,"")</f>
        <v>994.53848509718136</v>
      </c>
      <c r="L37" s="3" t="str">
        <f t="shared" si="56"/>
        <v/>
      </c>
      <c r="M37" s="4" t="str">
        <f t="shared" si="2"/>
        <v/>
      </c>
      <c r="N37" s="3"/>
      <c r="O37" s="3"/>
      <c r="P37" s="4"/>
      <c r="Q37" s="3"/>
      <c r="R37" s="3"/>
      <c r="S37" s="4"/>
      <c r="T37" s="4"/>
      <c r="U37" s="4"/>
    </row>
    <row r="38" spans="1:21" x14ac:dyDescent="0.2">
      <c r="A38" s="1" t="s">
        <v>51</v>
      </c>
      <c r="B38" s="2">
        <v>130</v>
      </c>
      <c r="C38" s="2">
        <v>0</v>
      </c>
      <c r="D38" s="2">
        <v>8</v>
      </c>
      <c r="E38" s="2">
        <v>0</v>
      </c>
      <c r="F38" s="2">
        <v>655235</v>
      </c>
      <c r="G38" s="2">
        <v>0</v>
      </c>
      <c r="H38" s="3">
        <f t="shared" ref="H38:I38" si="57">IFERROR(B38/F38/7*36500000,"")</f>
        <v>1034.525235766012</v>
      </c>
      <c r="I38" s="3" t="str">
        <f t="shared" si="57"/>
        <v/>
      </c>
      <c r="J38" s="4"/>
      <c r="K38" s="3">
        <f t="shared" ref="K38:L38" si="58">IFERROR((B38-D38)/F38/7*36500000,"")</f>
        <v>970.86214433425732</v>
      </c>
      <c r="L38" s="3" t="str">
        <f t="shared" si="58"/>
        <v/>
      </c>
      <c r="M38" s="4" t="str">
        <f t="shared" si="2"/>
        <v/>
      </c>
      <c r="N38" s="3"/>
      <c r="O38" s="3"/>
      <c r="P38" s="4"/>
      <c r="Q38" s="3"/>
      <c r="R38" s="3"/>
      <c r="S38" s="4"/>
      <c r="T38" s="4"/>
      <c r="U38" s="4"/>
    </row>
    <row r="39" spans="1:21" x14ac:dyDescent="0.2">
      <c r="A39" s="1" t="s">
        <v>52</v>
      </c>
      <c r="B39" s="2">
        <v>143</v>
      </c>
      <c r="C39" s="2">
        <v>0</v>
      </c>
      <c r="D39" s="2">
        <v>9</v>
      </c>
      <c r="E39" s="2">
        <v>0</v>
      </c>
      <c r="F39" s="2">
        <v>655092</v>
      </c>
      <c r="G39" s="2">
        <v>0</v>
      </c>
      <c r="H39" s="3">
        <f t="shared" ref="H39:I39" si="59">IFERROR(B39/F39/7*36500000,"")</f>
        <v>1138.2261684509308</v>
      </c>
      <c r="I39" s="3" t="str">
        <f t="shared" si="59"/>
        <v/>
      </c>
      <c r="J39" s="4"/>
      <c r="K39" s="3">
        <f t="shared" ref="K39:L39" si="60">IFERROR((B39-D39)/F39/7*36500000,"")</f>
        <v>1066.5895564505227</v>
      </c>
      <c r="L39" s="3" t="str">
        <f t="shared" si="60"/>
        <v/>
      </c>
      <c r="M39" s="4" t="str">
        <f t="shared" si="2"/>
        <v/>
      </c>
      <c r="N39" s="3"/>
      <c r="O39" s="3"/>
      <c r="P39" s="4"/>
      <c r="Q39" s="3"/>
      <c r="R39" s="3"/>
      <c r="S39" s="4"/>
      <c r="T39" s="4"/>
      <c r="U39" s="4"/>
    </row>
    <row r="40" spans="1:21" x14ac:dyDescent="0.2">
      <c r="A40" s="1" t="s">
        <v>53</v>
      </c>
      <c r="B40" s="2">
        <v>166</v>
      </c>
      <c r="C40" s="2">
        <v>0</v>
      </c>
      <c r="D40" s="2">
        <v>13</v>
      </c>
      <c r="E40" s="2">
        <v>0</v>
      </c>
      <c r="F40" s="2">
        <v>654926</v>
      </c>
      <c r="G40" s="2">
        <v>0</v>
      </c>
      <c r="H40" s="3">
        <f t="shared" ref="H40:I40" si="61">IFERROR(B40/F40/7*36500000,"")</f>
        <v>1321.6324112516966</v>
      </c>
      <c r="I40" s="3" t="str">
        <f t="shared" si="61"/>
        <v/>
      </c>
      <c r="J40" s="4"/>
      <c r="K40" s="3">
        <f t="shared" ref="K40:L40" si="62">IFERROR((B40-D40)/F40/7*36500000,"")</f>
        <v>1218.131077840419</v>
      </c>
      <c r="L40" s="3" t="str">
        <f t="shared" si="62"/>
        <v/>
      </c>
      <c r="M40" s="4" t="str">
        <f t="shared" si="2"/>
        <v/>
      </c>
      <c r="N40" s="3"/>
      <c r="O40" s="3"/>
      <c r="P40" s="4"/>
      <c r="Q40" s="3"/>
      <c r="R40" s="3"/>
      <c r="S40" s="4"/>
      <c r="T40" s="4"/>
      <c r="U40" s="4"/>
    </row>
    <row r="41" spans="1:21" x14ac:dyDescent="0.2">
      <c r="A41" s="1" t="s">
        <v>54</v>
      </c>
      <c r="B41" s="2">
        <v>197</v>
      </c>
      <c r="C41" s="2">
        <v>0</v>
      </c>
      <c r="D41" s="2">
        <v>31</v>
      </c>
      <c r="E41" s="2">
        <v>0</v>
      </c>
      <c r="F41" s="2">
        <v>654729</v>
      </c>
      <c r="G41" s="2">
        <v>0</v>
      </c>
      <c r="H41" s="3">
        <f t="shared" ref="H41:I41" si="63">IFERROR(B41/F41/7*36500000,"")</f>
        <v>1568.9152087570362</v>
      </c>
      <c r="I41" s="3" t="str">
        <f t="shared" si="63"/>
        <v/>
      </c>
      <c r="J41" s="4"/>
      <c r="K41" s="3">
        <f t="shared" ref="K41:L41" si="64">IFERROR((B41-D41)/F41/7*36500000,"")</f>
        <v>1322.0300743841019</v>
      </c>
      <c r="L41" s="3" t="str">
        <f t="shared" si="64"/>
        <v/>
      </c>
      <c r="M41" s="4" t="str">
        <f t="shared" si="2"/>
        <v/>
      </c>
      <c r="N41" s="3"/>
      <c r="O41" s="3"/>
      <c r="P41" s="4"/>
      <c r="Q41" s="3"/>
      <c r="R41" s="3"/>
      <c r="S41" s="4"/>
      <c r="T41" s="4"/>
      <c r="U41" s="4"/>
    </row>
    <row r="42" spans="1:21" x14ac:dyDescent="0.2">
      <c r="A42" s="1" t="s">
        <v>55</v>
      </c>
      <c r="B42" s="2">
        <v>215</v>
      </c>
      <c r="C42" s="2">
        <v>0</v>
      </c>
      <c r="D42" s="2">
        <v>42</v>
      </c>
      <c r="E42" s="2">
        <v>0</v>
      </c>
      <c r="F42" s="2">
        <v>654514</v>
      </c>
      <c r="G42" s="2">
        <v>0</v>
      </c>
      <c r="H42" s="3">
        <f t="shared" ref="H42:I42" si="65">IFERROR(B42/F42/7*36500000,"")</f>
        <v>1712.8303268859468</v>
      </c>
      <c r="I42" s="3" t="str">
        <f t="shared" si="65"/>
        <v/>
      </c>
      <c r="J42" s="4"/>
      <c r="K42" s="3">
        <f t="shared" ref="K42:L42" si="66">IFERROR((B42-D42)/F42/7*36500000,"")</f>
        <v>1378.2309141919482</v>
      </c>
      <c r="L42" s="3" t="str">
        <f t="shared" si="66"/>
        <v/>
      </c>
      <c r="M42" s="4" t="str">
        <f t="shared" si="2"/>
        <v/>
      </c>
      <c r="N42" s="3"/>
      <c r="O42" s="3"/>
      <c r="P42" s="4"/>
      <c r="Q42" s="3"/>
      <c r="R42" s="3"/>
      <c r="S42" s="4"/>
      <c r="T42" s="4"/>
      <c r="U42" s="4"/>
    </row>
    <row r="43" spans="1:21" x14ac:dyDescent="0.2">
      <c r="A43" s="1" t="s">
        <v>56</v>
      </c>
      <c r="B43" s="2">
        <v>242</v>
      </c>
      <c r="C43" s="2">
        <v>0</v>
      </c>
      <c r="D43" s="2">
        <v>70</v>
      </c>
      <c r="E43" s="2">
        <v>0</v>
      </c>
      <c r="F43" s="2">
        <v>654272</v>
      </c>
      <c r="G43" s="2">
        <v>0</v>
      </c>
      <c r="H43" s="3">
        <f t="shared" ref="H43:I43" si="67">IFERROR(B43/F43/7*36500000,"")</f>
        <v>1928.6430457930996</v>
      </c>
      <c r="I43" s="3" t="str">
        <f t="shared" si="67"/>
        <v/>
      </c>
      <c r="J43" s="4"/>
      <c r="K43" s="3">
        <f t="shared" ref="K43:L43" si="68">IFERROR((B43-D43)/F43/7*36500000,"")</f>
        <v>1370.7710903984014</v>
      </c>
      <c r="L43" s="3" t="str">
        <f t="shared" si="68"/>
        <v/>
      </c>
      <c r="M43" s="4" t="str">
        <f t="shared" si="2"/>
        <v/>
      </c>
      <c r="N43" s="3"/>
      <c r="O43" s="3"/>
      <c r="P43" s="4"/>
      <c r="Q43" s="3"/>
      <c r="R43" s="3"/>
      <c r="S43" s="4"/>
      <c r="T43" s="4"/>
      <c r="U43" s="4"/>
    </row>
    <row r="44" spans="1:21" x14ac:dyDescent="0.2">
      <c r="A44" s="1" t="s">
        <v>57</v>
      </c>
      <c r="B44" s="2">
        <v>297</v>
      </c>
      <c r="C44" s="2">
        <v>0</v>
      </c>
      <c r="D44" s="2">
        <v>121</v>
      </c>
      <c r="E44" s="2">
        <v>0</v>
      </c>
      <c r="F44" s="2">
        <v>653975</v>
      </c>
      <c r="G44" s="2">
        <v>0</v>
      </c>
      <c r="H44" s="3">
        <f t="shared" ref="H44:I44" si="69">IFERROR(B44/F44/7*36500000,"")</f>
        <v>2368.0459606909394</v>
      </c>
      <c r="I44" s="3" t="str">
        <f t="shared" si="69"/>
        <v/>
      </c>
      <c r="J44" s="4"/>
      <c r="K44" s="3">
        <f t="shared" ref="K44:L44" si="70">IFERROR((B44-D44)/F44/7*36500000,"")</f>
        <v>1403.2864952242605</v>
      </c>
      <c r="L44" s="3" t="str">
        <f t="shared" si="70"/>
        <v/>
      </c>
      <c r="M44" s="4" t="str">
        <f t="shared" si="2"/>
        <v/>
      </c>
      <c r="N44" s="3"/>
      <c r="O44" s="3"/>
      <c r="P44" s="4"/>
      <c r="Q44" s="3"/>
      <c r="R44" s="3"/>
      <c r="S44" s="4"/>
      <c r="T44" s="4"/>
      <c r="U44" s="4"/>
    </row>
    <row r="45" spans="1:21" x14ac:dyDescent="0.2">
      <c r="A45" s="1" t="s">
        <v>58</v>
      </c>
      <c r="B45" s="2">
        <v>299</v>
      </c>
      <c r="C45" s="2">
        <v>0</v>
      </c>
      <c r="D45" s="2">
        <v>130</v>
      </c>
      <c r="E45" s="2">
        <v>0</v>
      </c>
      <c r="F45" s="2">
        <v>653676</v>
      </c>
      <c r="G45" s="2">
        <v>0</v>
      </c>
      <c r="H45" s="3">
        <f t="shared" ref="H45:I45" si="71">IFERROR(B45/F45/7*36500000,"")</f>
        <v>2385.0828676154983</v>
      </c>
      <c r="I45" s="3" t="str">
        <f t="shared" si="71"/>
        <v/>
      </c>
      <c r="J45" s="4"/>
      <c r="K45" s="3">
        <f t="shared" ref="K45:L45" si="72">IFERROR((B45-D45)/F45/7*36500000,"")</f>
        <v>1348.0903164783251</v>
      </c>
      <c r="L45" s="3" t="str">
        <f t="shared" si="72"/>
        <v/>
      </c>
      <c r="M45" s="4" t="str">
        <f t="shared" si="2"/>
        <v/>
      </c>
      <c r="N45" s="3"/>
      <c r="O45" s="3"/>
      <c r="P45" s="4"/>
      <c r="Q45" s="3"/>
      <c r="R45" s="3"/>
      <c r="S45" s="4"/>
      <c r="T45" s="4"/>
      <c r="U45" s="4"/>
    </row>
    <row r="46" spans="1:21" x14ac:dyDescent="0.2">
      <c r="A46" s="1" t="s">
        <v>59</v>
      </c>
      <c r="B46" s="2">
        <v>295</v>
      </c>
      <c r="C46" s="2">
        <v>0</v>
      </c>
      <c r="D46" s="2">
        <v>118</v>
      </c>
      <c r="E46" s="2">
        <v>0</v>
      </c>
      <c r="F46" s="2">
        <v>653381</v>
      </c>
      <c r="G46" s="2">
        <v>0</v>
      </c>
      <c r="H46" s="3">
        <f t="shared" ref="H46:I46" si="73">IFERROR(B46/F46/7*36500000,"")</f>
        <v>2354.2378577189811</v>
      </c>
      <c r="I46" s="3" t="str">
        <f t="shared" si="73"/>
        <v/>
      </c>
      <c r="J46" s="4"/>
      <c r="K46" s="3">
        <f t="shared" ref="K46:L46" si="74">IFERROR((B46-D46)/F46/7*36500000,"")</f>
        <v>1412.5427146313889</v>
      </c>
      <c r="L46" s="3" t="str">
        <f t="shared" si="74"/>
        <v/>
      </c>
      <c r="M46" s="4" t="str">
        <f t="shared" si="2"/>
        <v/>
      </c>
      <c r="N46" s="3"/>
      <c r="O46" s="3"/>
      <c r="P46" s="4"/>
      <c r="Q46" s="3"/>
      <c r="R46" s="3"/>
      <c r="S46" s="4"/>
      <c r="T46" s="4"/>
      <c r="U46" s="4"/>
    </row>
    <row r="47" spans="1:21" x14ac:dyDescent="0.2">
      <c r="A47" s="1" t="s">
        <v>60</v>
      </c>
      <c r="B47" s="2">
        <v>260</v>
      </c>
      <c r="C47" s="2">
        <v>0</v>
      </c>
      <c r="D47" s="2">
        <v>90</v>
      </c>
      <c r="E47" s="2">
        <v>0</v>
      </c>
      <c r="F47" s="2">
        <v>653121</v>
      </c>
      <c r="G47" s="2">
        <v>0</v>
      </c>
      <c r="H47" s="3">
        <f t="shared" ref="H47:I47" si="75">IFERROR(B47/F47/7*36500000,"")</f>
        <v>2075.747504236253</v>
      </c>
      <c r="I47" s="3" t="str">
        <f t="shared" si="75"/>
        <v/>
      </c>
      <c r="J47" s="4"/>
      <c r="K47" s="3">
        <f t="shared" ref="K47:L47" si="76">IFERROR((B47-D47)/F47/7*36500000,"")</f>
        <v>1357.2195220006267</v>
      </c>
      <c r="L47" s="3" t="str">
        <f t="shared" si="76"/>
        <v/>
      </c>
      <c r="M47" s="4" t="str">
        <f t="shared" si="2"/>
        <v/>
      </c>
      <c r="N47" s="3"/>
      <c r="O47" s="3"/>
      <c r="P47" s="4"/>
      <c r="Q47" s="3"/>
      <c r="R47" s="3"/>
      <c r="S47" s="4"/>
      <c r="T47" s="4"/>
      <c r="U47" s="4"/>
    </row>
    <row r="48" spans="1:21" x14ac:dyDescent="0.2">
      <c r="A48" s="1" t="s">
        <v>61</v>
      </c>
      <c r="B48" s="2">
        <v>267</v>
      </c>
      <c r="C48" s="2">
        <v>0</v>
      </c>
      <c r="D48" s="2">
        <v>81</v>
      </c>
      <c r="E48" s="2">
        <v>0</v>
      </c>
      <c r="F48" s="2">
        <v>652854</v>
      </c>
      <c r="G48" s="2">
        <v>0</v>
      </c>
      <c r="H48" s="3">
        <f t="shared" ref="H48:I48" si="77">IFERROR(B48/F48/7*36500000,"")</f>
        <v>2132.5047954278994</v>
      </c>
      <c r="I48" s="3" t="str">
        <f t="shared" si="77"/>
        <v/>
      </c>
      <c r="J48" s="4"/>
      <c r="K48" s="3">
        <f t="shared" ref="K48:L48" si="78">IFERROR((B48-D48)/F48/7*36500000,"")</f>
        <v>1485.5651383879747</v>
      </c>
      <c r="L48" s="3" t="str">
        <f t="shared" si="78"/>
        <v/>
      </c>
      <c r="M48" s="4" t="str">
        <f t="shared" si="2"/>
        <v/>
      </c>
      <c r="N48" s="3"/>
      <c r="O48" s="3"/>
      <c r="P48" s="4"/>
      <c r="Q48" s="3"/>
      <c r="R48" s="3"/>
      <c r="S48" s="4"/>
      <c r="T48" s="4"/>
      <c r="U48" s="4"/>
    </row>
    <row r="49" spans="1:21" x14ac:dyDescent="0.2">
      <c r="A49" s="1" t="s">
        <v>62</v>
      </c>
      <c r="B49" s="2">
        <v>267</v>
      </c>
      <c r="C49" s="2">
        <v>0</v>
      </c>
      <c r="D49" s="2">
        <v>91</v>
      </c>
      <c r="E49" s="2">
        <v>0</v>
      </c>
      <c r="F49" s="2">
        <v>652587</v>
      </c>
      <c r="G49" s="2">
        <v>0</v>
      </c>
      <c r="H49" s="3">
        <f t="shared" ref="H49:I49" si="79">IFERROR(B49/F49/7*36500000,"")</f>
        <v>2133.3772902529254</v>
      </c>
      <c r="I49" s="3" t="str">
        <f t="shared" si="79"/>
        <v/>
      </c>
      <c r="J49" s="4"/>
      <c r="K49" s="3">
        <f t="shared" ref="K49:L49" si="80">IFERROR((B49-D49)/F49/7*36500000,"")</f>
        <v>1406.2711726011792</v>
      </c>
      <c r="L49" s="3" t="str">
        <f t="shared" si="80"/>
        <v/>
      </c>
      <c r="M49" s="4" t="str">
        <f t="shared" si="2"/>
        <v/>
      </c>
      <c r="N49" s="3"/>
      <c r="O49" s="3"/>
      <c r="P49" s="4"/>
      <c r="Q49" s="3"/>
      <c r="R49" s="3"/>
      <c r="S49" s="4"/>
      <c r="T49" s="4"/>
      <c r="U49" s="4"/>
    </row>
    <row r="50" spans="1:21" x14ac:dyDescent="0.2">
      <c r="A50" s="1" t="s">
        <v>63</v>
      </c>
      <c r="B50" s="2">
        <v>232</v>
      </c>
      <c r="C50" s="2">
        <v>0</v>
      </c>
      <c r="D50" s="2">
        <v>58</v>
      </c>
      <c r="E50" s="2">
        <v>0</v>
      </c>
      <c r="F50" s="2">
        <v>652355</v>
      </c>
      <c r="G50" s="2">
        <v>0</v>
      </c>
      <c r="H50" s="3">
        <f t="shared" ref="H50:I50" si="81">IFERROR(B50/F50/7*36500000,"")</f>
        <v>1854.3803384879179</v>
      </c>
      <c r="I50" s="3" t="str">
        <f t="shared" si="81"/>
        <v/>
      </c>
      <c r="J50" s="4"/>
      <c r="K50" s="3">
        <f t="shared" ref="K50:L50" si="82">IFERROR((B50-D50)/F50/7*36500000,"")</f>
        <v>1390.7852538659386</v>
      </c>
      <c r="L50" s="3" t="str">
        <f t="shared" si="82"/>
        <v/>
      </c>
      <c r="M50" s="4" t="str">
        <f t="shared" si="2"/>
        <v/>
      </c>
      <c r="N50" s="3"/>
      <c r="O50" s="3"/>
      <c r="P50" s="4"/>
      <c r="Q50" s="3"/>
      <c r="R50" s="3"/>
      <c r="S50" s="4"/>
      <c r="T50" s="4"/>
      <c r="U50" s="4"/>
    </row>
    <row r="51" spans="1:21" x14ac:dyDescent="0.2">
      <c r="A51" s="1" t="s">
        <v>64</v>
      </c>
      <c r="B51" s="2">
        <v>258</v>
      </c>
      <c r="C51" s="2">
        <v>0</v>
      </c>
      <c r="D51" s="2">
        <v>61</v>
      </c>
      <c r="E51" s="2">
        <v>0</v>
      </c>
      <c r="F51" s="2">
        <v>652097</v>
      </c>
      <c r="G51" s="2">
        <v>0</v>
      </c>
      <c r="H51" s="3">
        <f t="shared" ref="H51:I51" si="83">IFERROR(B51/F51/7*36500000,"")</f>
        <v>2063.014726774873</v>
      </c>
      <c r="I51" s="3" t="str">
        <f t="shared" si="83"/>
        <v/>
      </c>
      <c r="J51" s="4"/>
      <c r="K51" s="3">
        <f t="shared" ref="K51:L51" si="84">IFERROR((B51-D51)/F51/7*36500000,"")</f>
        <v>1575.2476789715115</v>
      </c>
      <c r="L51" s="3" t="str">
        <f t="shared" si="84"/>
        <v/>
      </c>
      <c r="M51" s="4" t="str">
        <f t="shared" si="2"/>
        <v/>
      </c>
      <c r="N51" s="3"/>
      <c r="O51" s="3"/>
      <c r="P51" s="4"/>
      <c r="Q51" s="3"/>
      <c r="R51" s="3"/>
      <c r="S51" s="4"/>
      <c r="T51" s="4"/>
      <c r="U51" s="4"/>
    </row>
    <row r="52" spans="1:21" x14ac:dyDescent="0.2">
      <c r="A52" s="1" t="s">
        <v>65</v>
      </c>
      <c r="B52" s="2">
        <v>239</v>
      </c>
      <c r="C52" s="2">
        <v>0</v>
      </c>
      <c r="D52" s="2">
        <v>68</v>
      </c>
      <c r="E52" s="2">
        <v>0</v>
      </c>
      <c r="F52" s="2">
        <v>651776</v>
      </c>
      <c r="G52" s="2">
        <v>82</v>
      </c>
      <c r="H52" s="3">
        <f t="shared" ref="H52:I52" si="85">IFERROR(B52/F52/7*36500000,"")</f>
        <v>1912.0284970822579</v>
      </c>
      <c r="I52" s="3">
        <f t="shared" si="85"/>
        <v>0</v>
      </c>
      <c r="J52" s="4"/>
      <c r="K52" s="3">
        <f t="shared" ref="K52:L52" si="86">IFERROR((B52-D52)/F52/7*36500000,"")</f>
        <v>1368.0203891257997</v>
      </c>
      <c r="L52" s="3">
        <f t="shared" si="86"/>
        <v>0</v>
      </c>
      <c r="M52" s="4" t="str">
        <f t="shared" si="2"/>
        <v/>
      </c>
      <c r="N52" s="3"/>
      <c r="O52" s="3"/>
      <c r="P52" s="4"/>
      <c r="Q52" s="3"/>
      <c r="R52" s="3"/>
      <c r="S52" s="4"/>
      <c r="T52" s="4"/>
      <c r="U52" s="4"/>
    </row>
    <row r="53" spans="1:21" x14ac:dyDescent="0.2">
      <c r="A53" s="1" t="s">
        <v>66</v>
      </c>
      <c r="B53" s="2">
        <v>288</v>
      </c>
      <c r="C53" s="2">
        <v>0</v>
      </c>
      <c r="D53" s="2">
        <v>93</v>
      </c>
      <c r="E53" s="2">
        <v>0</v>
      </c>
      <c r="F53" s="2">
        <v>650919</v>
      </c>
      <c r="G53" s="2">
        <v>651</v>
      </c>
      <c r="H53" s="3">
        <f t="shared" ref="H53:I53" si="87">IFERROR(B53/F53/7*36500000,"")</f>
        <v>2307.0678313496546</v>
      </c>
      <c r="I53" s="3">
        <f t="shared" si="87"/>
        <v>0</v>
      </c>
      <c r="J53" s="4"/>
      <c r="K53" s="3">
        <f t="shared" ref="K53:L53" si="88">IFERROR((B53-D53)/F53/7*36500000,"")</f>
        <v>1562.0771774763284</v>
      </c>
      <c r="L53" s="3">
        <f t="shared" si="88"/>
        <v>0</v>
      </c>
      <c r="M53" s="4" t="str">
        <f t="shared" si="2"/>
        <v/>
      </c>
      <c r="N53" s="3"/>
      <c r="O53" s="3"/>
      <c r="P53" s="4"/>
      <c r="Q53" s="3"/>
      <c r="R53" s="3"/>
      <c r="S53" s="4"/>
      <c r="T53" s="4"/>
      <c r="U53" s="4"/>
    </row>
    <row r="54" spans="1:21" x14ac:dyDescent="0.2">
      <c r="A54" s="7">
        <v>44197</v>
      </c>
      <c r="B54" s="2">
        <v>311</v>
      </c>
      <c r="C54" s="2">
        <v>0</v>
      </c>
      <c r="D54" s="2">
        <v>124</v>
      </c>
      <c r="E54" s="2">
        <v>0</v>
      </c>
      <c r="F54" s="2">
        <v>648974</v>
      </c>
      <c r="G54" s="2">
        <v>2285</v>
      </c>
      <c r="H54" s="3">
        <f t="shared" ref="H54:I54" si="89">IFERROR(B54/F54/7*36500000,"")</f>
        <v>2498.7793919985347</v>
      </c>
      <c r="I54" s="3">
        <f t="shared" si="89"/>
        <v>0</v>
      </c>
      <c r="J54" s="4"/>
      <c r="K54" s="3">
        <f t="shared" ref="K54:L54" si="90">IFERROR((B54-D54)/F54/7*36500000,"")</f>
        <v>1502.4814993688938</v>
      </c>
      <c r="L54" s="3">
        <f t="shared" si="90"/>
        <v>0</v>
      </c>
      <c r="M54" s="4" t="str">
        <f t="shared" si="2"/>
        <v/>
      </c>
      <c r="N54" s="3"/>
      <c r="O54" s="3"/>
      <c r="P54" s="4"/>
      <c r="Q54" s="3"/>
      <c r="R54" s="3"/>
      <c r="S54" s="4"/>
      <c r="T54" s="4"/>
      <c r="U54" s="4"/>
    </row>
    <row r="55" spans="1:21" x14ac:dyDescent="0.2">
      <c r="A55" s="7">
        <v>44228</v>
      </c>
      <c r="B55" s="2">
        <v>368</v>
      </c>
      <c r="C55" s="2">
        <v>4</v>
      </c>
      <c r="D55" s="2">
        <v>126</v>
      </c>
      <c r="E55" s="2">
        <v>2</v>
      </c>
      <c r="F55" s="2">
        <v>644957</v>
      </c>
      <c r="G55" s="2">
        <v>5930</v>
      </c>
      <c r="H55" s="3">
        <f t="shared" ref="H55:I55" si="91">IFERROR(B55/F55/7*36500000,"")</f>
        <v>2975.1706592178125</v>
      </c>
      <c r="I55" s="3">
        <f t="shared" si="91"/>
        <v>3517.2247651168395</v>
      </c>
      <c r="J55" s="4">
        <f t="shared" ref="J55:J239" si="92">H55/I55</f>
        <v>0.84588584975432457</v>
      </c>
      <c r="K55" s="3">
        <f t="shared" ref="K55:L55" si="93">IFERROR((B55-D55)/F55/7*36500000,"")</f>
        <v>1956.4980965508441</v>
      </c>
      <c r="L55" s="3">
        <f t="shared" si="93"/>
        <v>1758.6123825584198</v>
      </c>
      <c r="M55" s="4">
        <f t="shared" si="2"/>
        <v>1.1125237806551442</v>
      </c>
      <c r="N55" s="3"/>
      <c r="O55" s="3"/>
      <c r="P55" s="4"/>
      <c r="Q55" s="3"/>
      <c r="R55" s="3"/>
      <c r="S55" s="4"/>
      <c r="T55" s="4"/>
      <c r="U55" s="4"/>
    </row>
    <row r="56" spans="1:21" x14ac:dyDescent="0.2">
      <c r="A56" s="7">
        <v>44256</v>
      </c>
      <c r="B56" s="2">
        <v>330</v>
      </c>
      <c r="C56" s="2">
        <v>3</v>
      </c>
      <c r="D56" s="2">
        <v>114</v>
      </c>
      <c r="E56" s="2">
        <v>0</v>
      </c>
      <c r="F56" s="2">
        <v>641969</v>
      </c>
      <c r="G56" s="2">
        <v>8585</v>
      </c>
      <c r="H56" s="3">
        <f t="shared" ref="H56:I56" si="94">IFERROR(B56/F56/7*36500000,"")</f>
        <v>2680.3697463807221</v>
      </c>
      <c r="I56" s="3">
        <f t="shared" si="94"/>
        <v>1822.1149846077046</v>
      </c>
      <c r="J56" s="4">
        <f t="shared" si="92"/>
        <v>1.4710211863812739</v>
      </c>
      <c r="K56" s="3">
        <f t="shared" ref="K56:L56" si="95">IFERROR((B56-D56)/F56/7*36500000,"")</f>
        <v>1754.4238339946542</v>
      </c>
      <c r="L56" s="3">
        <f t="shared" si="95"/>
        <v>1822.1149846077046</v>
      </c>
      <c r="M56" s="4">
        <f t="shared" si="2"/>
        <v>0.96285023108592449</v>
      </c>
      <c r="N56" s="3"/>
      <c r="O56" s="3"/>
      <c r="P56" s="4"/>
      <c r="Q56" s="3"/>
      <c r="R56" s="3"/>
      <c r="S56" s="4"/>
      <c r="T56" s="4"/>
      <c r="U56" s="4"/>
    </row>
    <row r="57" spans="1:21" x14ac:dyDescent="0.2">
      <c r="A57" s="7">
        <v>44287</v>
      </c>
      <c r="B57" s="2">
        <v>276</v>
      </c>
      <c r="C57" s="2">
        <v>3</v>
      </c>
      <c r="D57" s="2">
        <v>98</v>
      </c>
      <c r="E57" s="2">
        <v>0</v>
      </c>
      <c r="F57" s="2">
        <v>640438</v>
      </c>
      <c r="G57" s="2">
        <v>9837</v>
      </c>
      <c r="H57" s="3">
        <f t="shared" ref="H57:I57" si="96">IFERROR(B57/F57/7*36500000,"")</f>
        <v>2247.1228395923686</v>
      </c>
      <c r="I57" s="3">
        <f t="shared" si="96"/>
        <v>1590.206073280181</v>
      </c>
      <c r="J57" s="4">
        <f t="shared" si="92"/>
        <v>1.4131016585524285</v>
      </c>
      <c r="K57" s="3">
        <f t="shared" ref="K57:L57" si="97">IFERROR((B57-D57)/F57/7*36500000,"")</f>
        <v>1449.2313965487015</v>
      </c>
      <c r="L57" s="3">
        <f t="shared" si="97"/>
        <v>1590.206073280181</v>
      </c>
      <c r="M57" s="4">
        <f t="shared" si="2"/>
        <v>0.91134817109540678</v>
      </c>
      <c r="N57" s="3"/>
      <c r="O57" s="3"/>
      <c r="P57" s="4"/>
      <c r="Q57" s="3"/>
      <c r="R57" s="3"/>
      <c r="S57" s="4"/>
      <c r="T57" s="4"/>
      <c r="U57" s="4"/>
    </row>
    <row r="58" spans="1:21" x14ac:dyDescent="0.2">
      <c r="A58" s="7">
        <v>44317</v>
      </c>
      <c r="B58" s="2">
        <v>308</v>
      </c>
      <c r="C58" s="2">
        <v>5</v>
      </c>
      <c r="D58" s="2">
        <v>110</v>
      </c>
      <c r="E58" s="2">
        <v>1</v>
      </c>
      <c r="F58" s="2">
        <v>639462</v>
      </c>
      <c r="G58" s="2">
        <v>10500</v>
      </c>
      <c r="H58" s="3">
        <f t="shared" ref="H58:I58" si="98">IFERROR(B58/F58/7*36500000,"")</f>
        <v>2511.4862181020922</v>
      </c>
      <c r="I58" s="3">
        <f t="shared" si="98"/>
        <v>2482.9931972789113</v>
      </c>
      <c r="J58" s="4">
        <f t="shared" si="92"/>
        <v>1.0114752714000208</v>
      </c>
      <c r="K58" s="3">
        <f t="shared" ref="K58:L58" si="99">IFERROR((B58-D58)/F58/7*36500000,"")</f>
        <v>1614.5268544942021</v>
      </c>
      <c r="L58" s="3">
        <f t="shared" si="99"/>
        <v>1986.3945578231294</v>
      </c>
      <c r="M58" s="4">
        <f t="shared" si="2"/>
        <v>0.81279262880358794</v>
      </c>
      <c r="N58" s="3"/>
      <c r="O58" s="3"/>
      <c r="P58" s="4"/>
      <c r="Q58" s="3"/>
      <c r="R58" s="3"/>
      <c r="S58" s="4"/>
      <c r="T58" s="4"/>
      <c r="U58" s="4"/>
    </row>
    <row r="59" spans="1:21" x14ac:dyDescent="0.2">
      <c r="A59" s="7">
        <v>44348</v>
      </c>
      <c r="B59" s="2">
        <v>300</v>
      </c>
      <c r="C59" s="2">
        <v>14</v>
      </c>
      <c r="D59" s="2">
        <v>100</v>
      </c>
      <c r="E59" s="2">
        <v>4</v>
      </c>
      <c r="F59" s="2">
        <v>638218</v>
      </c>
      <c r="G59" s="2">
        <v>11430</v>
      </c>
      <c r="H59" s="3">
        <f t="shared" ref="H59:I59" si="100">IFERROR(B59/F59/7*36500000,"")</f>
        <v>2451.0209901408521</v>
      </c>
      <c r="I59" s="3">
        <f t="shared" si="100"/>
        <v>6386.7016622922138</v>
      </c>
      <c r="J59" s="4">
        <f t="shared" si="92"/>
        <v>0.38376945092205395</v>
      </c>
      <c r="K59" s="3">
        <f t="shared" ref="K59:L59" si="101">IFERROR((B59-D59)/F59/7*36500000,"")</f>
        <v>1634.0139934272347</v>
      </c>
      <c r="L59" s="3">
        <f t="shared" si="101"/>
        <v>4561.929758780153</v>
      </c>
      <c r="M59" s="4">
        <f t="shared" si="2"/>
        <v>0.35818482086058367</v>
      </c>
      <c r="N59" s="3"/>
      <c r="O59" s="3"/>
      <c r="P59" s="4"/>
      <c r="Q59" s="3"/>
      <c r="R59" s="3"/>
      <c r="S59" s="4"/>
      <c r="T59" s="4"/>
      <c r="U59" s="4"/>
    </row>
    <row r="60" spans="1:21" x14ac:dyDescent="0.2">
      <c r="A60" s="7">
        <v>44378</v>
      </c>
      <c r="B60" s="2">
        <v>366</v>
      </c>
      <c r="C60" s="2">
        <v>12</v>
      </c>
      <c r="D60" s="2">
        <v>150</v>
      </c>
      <c r="E60" s="2">
        <v>3</v>
      </c>
      <c r="F60" s="2">
        <v>636232</v>
      </c>
      <c r="G60" s="2">
        <v>13038</v>
      </c>
      <c r="H60" s="3">
        <f t="shared" ref="H60:I60" si="102">IFERROR(B60/F60/7*36500000,"")</f>
        <v>2999.5796681533961</v>
      </c>
      <c r="I60" s="3">
        <f t="shared" si="102"/>
        <v>4799.1585037144168</v>
      </c>
      <c r="J60" s="4">
        <f t="shared" si="92"/>
        <v>0.62502200455179879</v>
      </c>
      <c r="K60" s="3">
        <f t="shared" ref="K60:L60" si="103">IFERROR((B60-D60)/F60/7*36500000,"")</f>
        <v>1770.2437385823318</v>
      </c>
      <c r="L60" s="3">
        <f t="shared" si="103"/>
        <v>3599.3688777858129</v>
      </c>
      <c r="M60" s="4">
        <f t="shared" si="2"/>
        <v>0.4918205937456776</v>
      </c>
      <c r="N60" s="3"/>
      <c r="O60" s="3"/>
      <c r="P60" s="4"/>
      <c r="Q60" s="3"/>
      <c r="R60" s="3"/>
      <c r="S60" s="4"/>
      <c r="T60" s="4"/>
      <c r="U60" s="4"/>
    </row>
    <row r="61" spans="1:21" x14ac:dyDescent="0.2">
      <c r="A61" s="7">
        <v>44409</v>
      </c>
      <c r="B61" s="2">
        <v>339</v>
      </c>
      <c r="C61" s="2">
        <v>12</v>
      </c>
      <c r="D61" s="2">
        <v>130</v>
      </c>
      <c r="E61" s="2">
        <v>3</v>
      </c>
      <c r="F61" s="2">
        <v>633256</v>
      </c>
      <c r="G61" s="2">
        <v>15663</v>
      </c>
      <c r="H61" s="3">
        <f t="shared" ref="H61:I61" si="104">IFERROR(B61/F61/7*36500000,"")</f>
        <v>2791.3558768378939</v>
      </c>
      <c r="I61" s="3">
        <f t="shared" si="104"/>
        <v>3994.8559389279558</v>
      </c>
      <c r="J61" s="4">
        <f t="shared" si="92"/>
        <v>0.69873755637530488</v>
      </c>
      <c r="K61" s="3">
        <f t="shared" ref="K61:L61" si="105">IFERROR((B61-D61)/F61/7*36500000,"")</f>
        <v>1720.9244196434213</v>
      </c>
      <c r="L61" s="3">
        <f t="shared" si="105"/>
        <v>2996.1419541959667</v>
      </c>
      <c r="M61" s="4">
        <f t="shared" si="2"/>
        <v>0.57438013483751704</v>
      </c>
      <c r="N61" s="3"/>
      <c r="O61" s="3"/>
      <c r="P61" s="4"/>
      <c r="Q61" s="3"/>
      <c r="R61" s="3"/>
      <c r="S61" s="4"/>
      <c r="T61" s="4"/>
      <c r="U61" s="4"/>
    </row>
    <row r="62" spans="1:21" x14ac:dyDescent="0.2">
      <c r="A62" s="7">
        <v>44440</v>
      </c>
      <c r="B62" s="2">
        <v>403</v>
      </c>
      <c r="C62" s="2">
        <v>12</v>
      </c>
      <c r="D62" s="2">
        <v>193</v>
      </c>
      <c r="E62" s="2">
        <v>1</v>
      </c>
      <c r="F62" s="2">
        <v>623012</v>
      </c>
      <c r="G62" s="2">
        <v>25492</v>
      </c>
      <c r="H62" s="3">
        <f t="shared" ref="H62:I62" si="106">IFERROR(B62/F62/7*36500000,"")</f>
        <v>3372.899948728344</v>
      </c>
      <c r="I62" s="3">
        <f t="shared" si="106"/>
        <v>2454.5515679989239</v>
      </c>
      <c r="J62" s="4">
        <f t="shared" si="92"/>
        <v>1.3741410010294079</v>
      </c>
      <c r="K62" s="3">
        <f t="shared" ref="K62:L62" si="107">IFERROR((B62-D62)/F62/7*36500000,"")</f>
        <v>1757.5905440023628</v>
      </c>
      <c r="L62" s="3">
        <f t="shared" si="107"/>
        <v>2250.0056039990136</v>
      </c>
      <c r="M62" s="4">
        <f t="shared" si="2"/>
        <v>0.78114940730749105</v>
      </c>
      <c r="N62" s="3"/>
      <c r="O62" s="3"/>
      <c r="P62" s="4"/>
      <c r="Q62" s="3"/>
      <c r="R62" s="3"/>
      <c r="S62" s="4"/>
      <c r="T62" s="4"/>
      <c r="U62" s="4"/>
    </row>
    <row r="63" spans="1:21" x14ac:dyDescent="0.2">
      <c r="A63" s="5">
        <v>44470</v>
      </c>
      <c r="B63" s="2">
        <v>447</v>
      </c>
      <c r="C63" s="2">
        <v>20</v>
      </c>
      <c r="D63" s="2">
        <v>217</v>
      </c>
      <c r="E63" s="2">
        <v>6</v>
      </c>
      <c r="F63" s="2">
        <v>608520</v>
      </c>
      <c r="G63" s="2">
        <v>39517</v>
      </c>
      <c r="H63" s="3">
        <f t="shared" ref="H63:I63" si="108">IFERROR(B63/F63/7*36500000,"")</f>
        <v>3830.2532608389442</v>
      </c>
      <c r="I63" s="3">
        <f t="shared" si="108"/>
        <v>2639.0088894833689</v>
      </c>
      <c r="J63" s="4">
        <f t="shared" si="92"/>
        <v>1.4513983928219287</v>
      </c>
      <c r="K63" s="3">
        <f t="shared" ref="K63:L63" si="109">IFERROR((B63-D63)/F63/7*36500000,"")</f>
        <v>1970.8238254876001</v>
      </c>
      <c r="L63" s="3">
        <f t="shared" si="109"/>
        <v>1847.3062226383581</v>
      </c>
      <c r="M63" s="4">
        <f t="shared" si="2"/>
        <v>1.0668636316684039</v>
      </c>
      <c r="N63" s="3"/>
      <c r="O63" s="3"/>
      <c r="P63" s="4"/>
      <c r="Q63" s="3"/>
      <c r="R63" s="3"/>
      <c r="S63" s="4"/>
      <c r="T63" s="4"/>
      <c r="U63" s="4"/>
    </row>
    <row r="64" spans="1:21" x14ac:dyDescent="0.2">
      <c r="A64" s="5">
        <v>44501</v>
      </c>
      <c r="B64" s="2">
        <v>414</v>
      </c>
      <c r="C64" s="2">
        <v>21</v>
      </c>
      <c r="D64" s="2">
        <v>202</v>
      </c>
      <c r="E64" s="2">
        <v>5</v>
      </c>
      <c r="F64" s="2">
        <v>590047</v>
      </c>
      <c r="G64" s="2">
        <v>57555</v>
      </c>
      <c r="H64" s="3">
        <f t="shared" ref="H64:I64" si="110">IFERROR(B64/F64/7*36500000,"")</f>
        <v>3658.5463288759806</v>
      </c>
      <c r="I64" s="3">
        <f t="shared" si="110"/>
        <v>1902.5280166796977</v>
      </c>
      <c r="J64" s="4">
        <f t="shared" si="92"/>
        <v>1.9229920909448135</v>
      </c>
      <c r="K64" s="3">
        <f t="shared" ref="K64:L64" si="111">IFERROR((B64-D64)/F64/7*36500000,"")</f>
        <v>1873.4585065741737</v>
      </c>
      <c r="L64" s="3">
        <f t="shared" si="111"/>
        <v>1449.545155565484</v>
      </c>
      <c r="M64" s="4">
        <f t="shared" si="2"/>
        <v>1.2924457712690685</v>
      </c>
      <c r="N64" s="3"/>
      <c r="O64" s="3"/>
      <c r="P64" s="4"/>
      <c r="Q64" s="3"/>
      <c r="R64" s="3"/>
      <c r="S64" s="4"/>
      <c r="T64" s="4"/>
      <c r="U64" s="4"/>
    </row>
    <row r="65" spans="1:21" x14ac:dyDescent="0.2">
      <c r="A65" s="5">
        <v>44531</v>
      </c>
      <c r="B65" s="2">
        <v>386</v>
      </c>
      <c r="C65" s="2">
        <v>25</v>
      </c>
      <c r="D65" s="2">
        <v>156</v>
      </c>
      <c r="E65" s="2">
        <v>9</v>
      </c>
      <c r="F65" s="2">
        <v>573224</v>
      </c>
      <c r="G65" s="2">
        <v>73967</v>
      </c>
      <c r="H65" s="3">
        <f t="shared" ref="H65:I65" si="112">IFERROR(B65/F65/7*36500000,"")</f>
        <v>3511.2177538175056</v>
      </c>
      <c r="I65" s="3">
        <f t="shared" si="112"/>
        <v>1762.3689328638834</v>
      </c>
      <c r="J65" s="4">
        <f t="shared" si="92"/>
        <v>1.9923284440288613</v>
      </c>
      <c r="K65" s="3">
        <f t="shared" ref="K65:L65" si="113">IFERROR((B65-D65)/F65/7*36500000,"")</f>
        <v>2092.1763818083582</v>
      </c>
      <c r="L65" s="3">
        <f t="shared" si="113"/>
        <v>1127.9161170328853</v>
      </c>
      <c r="M65" s="4">
        <f t="shared" si="2"/>
        <v>1.8549042346447464</v>
      </c>
      <c r="N65" s="3"/>
      <c r="O65" s="3"/>
      <c r="P65" s="4"/>
      <c r="Q65" s="3"/>
      <c r="R65" s="3"/>
      <c r="S65" s="4"/>
      <c r="T65" s="4"/>
      <c r="U65" s="4"/>
    </row>
    <row r="66" spans="1:21" x14ac:dyDescent="0.2">
      <c r="A66" s="1" t="s">
        <v>67</v>
      </c>
      <c r="B66" s="2">
        <v>378</v>
      </c>
      <c r="C66" s="2">
        <v>26</v>
      </c>
      <c r="D66" s="2">
        <v>149</v>
      </c>
      <c r="E66" s="2">
        <v>6</v>
      </c>
      <c r="F66" s="2">
        <v>558865</v>
      </c>
      <c r="G66" s="2">
        <v>87922</v>
      </c>
      <c r="H66" s="3">
        <f t="shared" ref="H66:I66" si="114">IFERROR(B66/F66/7*36500000,"")</f>
        <v>3526.7909065695653</v>
      </c>
      <c r="I66" s="3">
        <f t="shared" si="114"/>
        <v>1541.9511450084005</v>
      </c>
      <c r="J66" s="4">
        <f t="shared" si="92"/>
        <v>2.2872261018038618</v>
      </c>
      <c r="K66" s="3">
        <f t="shared" ref="K66:L66" si="115">IFERROR((B66-D66)/F66/7*36500000,"")</f>
        <v>2136.600840223361</v>
      </c>
      <c r="L66" s="3">
        <f t="shared" si="115"/>
        <v>1186.1162653910774</v>
      </c>
      <c r="M66" s="4">
        <f t="shared" si="2"/>
        <v>1.8013418267381209</v>
      </c>
      <c r="N66" s="3"/>
      <c r="O66" s="3"/>
      <c r="P66" s="4"/>
      <c r="Q66" s="3"/>
      <c r="R66" s="3"/>
      <c r="S66" s="4"/>
      <c r="T66" s="4"/>
      <c r="U66" s="4"/>
    </row>
    <row r="67" spans="1:21" x14ac:dyDescent="0.2">
      <c r="A67" s="1" t="s">
        <v>68</v>
      </c>
      <c r="B67" s="2">
        <v>316</v>
      </c>
      <c r="C67" s="2">
        <v>32</v>
      </c>
      <c r="D67" s="2">
        <v>97</v>
      </c>
      <c r="E67" s="2">
        <v>10</v>
      </c>
      <c r="F67" s="2">
        <v>536217</v>
      </c>
      <c r="G67" s="2">
        <v>110222</v>
      </c>
      <c r="H67" s="3">
        <f t="shared" ref="H67:I67" si="116">IFERROR(B67/F67/7*36500000,"")</f>
        <v>3072.8497711081254</v>
      </c>
      <c r="I67" s="3">
        <f t="shared" si="116"/>
        <v>1513.8279368650801</v>
      </c>
      <c r="J67" s="4">
        <f t="shared" si="92"/>
        <v>2.0298540516246222</v>
      </c>
      <c r="K67" s="3">
        <f t="shared" ref="K67:L67" si="117">IFERROR((B67-D67)/F67/7*36500000,"")</f>
        <v>2129.6015818755682</v>
      </c>
      <c r="L67" s="3">
        <f t="shared" si="117"/>
        <v>1040.7567065947426</v>
      </c>
      <c r="M67" s="4">
        <f t="shared" si="2"/>
        <v>2.0462050048598033</v>
      </c>
      <c r="N67" s="3"/>
      <c r="O67" s="3"/>
      <c r="P67" s="4"/>
      <c r="Q67" s="3"/>
      <c r="R67" s="3"/>
      <c r="S67" s="4"/>
      <c r="T67" s="4"/>
      <c r="U67" s="4"/>
    </row>
    <row r="68" spans="1:21" x14ac:dyDescent="0.2">
      <c r="A68" s="1" t="s">
        <v>69</v>
      </c>
      <c r="B68" s="2">
        <v>262</v>
      </c>
      <c r="C68" s="2">
        <v>33</v>
      </c>
      <c r="D68" s="2">
        <v>74</v>
      </c>
      <c r="E68" s="2">
        <v>6</v>
      </c>
      <c r="F68" s="2">
        <v>477515</v>
      </c>
      <c r="G68" s="2">
        <v>168629</v>
      </c>
      <c r="H68" s="3">
        <f t="shared" ref="H68:I68" si="118">IFERROR(B68/F68/7*36500000,"")</f>
        <v>2860.9422890230821</v>
      </c>
      <c r="I68" s="3">
        <f t="shared" si="118"/>
        <v>1020.414214467432</v>
      </c>
      <c r="J68" s="4">
        <f t="shared" si="92"/>
        <v>2.8037068167619035</v>
      </c>
      <c r="K68" s="3">
        <f t="shared" ref="K68:L68" si="119">IFERROR((B68-D68)/F68/7*36500000,"")</f>
        <v>2052.8898867799217</v>
      </c>
      <c r="L68" s="3">
        <f t="shared" si="119"/>
        <v>834.88435729153514</v>
      </c>
      <c r="M68" s="4">
        <f t="shared" si="2"/>
        <v>2.4588913049464027</v>
      </c>
      <c r="N68" s="3"/>
      <c r="O68" s="3"/>
      <c r="P68" s="4"/>
      <c r="Q68" s="3"/>
      <c r="R68" s="3"/>
      <c r="S68" s="4"/>
      <c r="T68" s="4"/>
      <c r="U68" s="4"/>
    </row>
    <row r="69" spans="1:21" x14ac:dyDescent="0.2">
      <c r="A69" s="1" t="s">
        <v>70</v>
      </c>
      <c r="B69" s="2">
        <v>229</v>
      </c>
      <c r="C69" s="2">
        <v>37</v>
      </c>
      <c r="D69" s="2">
        <v>58</v>
      </c>
      <c r="E69" s="2">
        <v>6</v>
      </c>
      <c r="F69" s="2">
        <v>371617</v>
      </c>
      <c r="G69" s="2">
        <v>274261</v>
      </c>
      <c r="H69" s="3">
        <f t="shared" ref="H69:I69" si="120">IFERROR(B69/F69/7*36500000,"")</f>
        <v>3213.1776225830049</v>
      </c>
      <c r="I69" s="3">
        <f t="shared" si="120"/>
        <v>703.44880033461345</v>
      </c>
      <c r="J69" s="4">
        <f t="shared" si="92"/>
        <v>4.5677490970978623</v>
      </c>
      <c r="K69" s="3">
        <f t="shared" ref="K69:L69" si="121">IFERROR((B69-D69)/F69/7*36500000,"")</f>
        <v>2399.3597094397114</v>
      </c>
      <c r="L69" s="3">
        <f t="shared" si="121"/>
        <v>589.37602190197344</v>
      </c>
      <c r="M69" s="4">
        <f t="shared" si="2"/>
        <v>4.0710168386164503</v>
      </c>
      <c r="N69" s="3"/>
      <c r="O69" s="3"/>
      <c r="P69" s="4"/>
      <c r="Q69" s="3"/>
      <c r="R69" s="3"/>
      <c r="S69" s="4"/>
      <c r="T69" s="4"/>
      <c r="U69" s="4"/>
    </row>
    <row r="70" spans="1:21" x14ac:dyDescent="0.2">
      <c r="A70" s="1" t="s">
        <v>71</v>
      </c>
      <c r="B70" s="2">
        <v>208</v>
      </c>
      <c r="C70" s="2">
        <v>46</v>
      </c>
      <c r="D70" s="2">
        <v>45</v>
      </c>
      <c r="E70" s="2">
        <v>7</v>
      </c>
      <c r="F70" s="2">
        <v>285297</v>
      </c>
      <c r="G70" s="2">
        <v>360327</v>
      </c>
      <c r="H70" s="3">
        <f t="shared" ref="H70:I70" si="122">IFERROR(B70/F70/7*36500000,"")</f>
        <v>3801.5521669398154</v>
      </c>
      <c r="I70" s="3">
        <f t="shared" si="122"/>
        <v>665.66519538403418</v>
      </c>
      <c r="J70" s="4">
        <f t="shared" si="92"/>
        <v>5.7109072147697786</v>
      </c>
      <c r="K70" s="3">
        <f t="shared" ref="K70:L70" si="123">IFERROR((B70-D70)/F70/7*36500000,"")</f>
        <v>2979.1009769768752</v>
      </c>
      <c r="L70" s="3">
        <f t="shared" si="123"/>
        <v>564.3683178255942</v>
      </c>
      <c r="M70" s="4">
        <f t="shared" si="2"/>
        <v>5.2786467327840008</v>
      </c>
      <c r="N70" s="3"/>
      <c r="O70" s="3"/>
      <c r="P70" s="4"/>
      <c r="Q70" s="3"/>
      <c r="R70" s="3"/>
      <c r="S70" s="4"/>
      <c r="T70" s="4"/>
      <c r="U70" s="4"/>
    </row>
    <row r="71" spans="1:21" x14ac:dyDescent="0.2">
      <c r="A71" s="1" t="s">
        <v>72</v>
      </c>
      <c r="B71" s="2">
        <v>186</v>
      </c>
      <c r="C71" s="2">
        <v>59</v>
      </c>
      <c r="D71" s="2">
        <v>38</v>
      </c>
      <c r="E71" s="2">
        <v>13</v>
      </c>
      <c r="F71" s="2">
        <v>234649</v>
      </c>
      <c r="G71" s="2">
        <v>410730</v>
      </c>
      <c r="H71" s="3">
        <f t="shared" ref="H71:I71" si="124">IFERROR(B71/F71/7*36500000,"")</f>
        <v>4133.2251271351806</v>
      </c>
      <c r="I71" s="3">
        <f t="shared" si="124"/>
        <v>749.0148203025276</v>
      </c>
      <c r="J71" s="4">
        <f t="shared" si="92"/>
        <v>5.518215414570526</v>
      </c>
      <c r="K71" s="3">
        <f t="shared" ref="K71:L71" si="125">IFERROR((B71-D71)/F71/7*36500000,"")</f>
        <v>3288.8027893333688</v>
      </c>
      <c r="L71" s="3">
        <f t="shared" si="125"/>
        <v>583.97765650705537</v>
      </c>
      <c r="M71" s="4">
        <f t="shared" si="2"/>
        <v>5.6317270921025981</v>
      </c>
      <c r="N71" s="3"/>
      <c r="O71" s="3"/>
      <c r="P71" s="4"/>
      <c r="Q71" s="3"/>
      <c r="R71" s="3"/>
      <c r="S71" s="4"/>
      <c r="T71" s="4"/>
      <c r="U71" s="4"/>
    </row>
    <row r="72" spans="1:21" x14ac:dyDescent="0.2">
      <c r="A72" s="1" t="s">
        <v>73</v>
      </c>
      <c r="B72" s="2">
        <v>185</v>
      </c>
      <c r="C72" s="2">
        <v>56</v>
      </c>
      <c r="D72" s="2">
        <v>16</v>
      </c>
      <c r="E72" s="2">
        <v>4</v>
      </c>
      <c r="F72" s="2">
        <v>199905</v>
      </c>
      <c r="G72" s="2">
        <v>445233</v>
      </c>
      <c r="H72" s="3">
        <f t="shared" ref="H72:I72" si="126">IFERROR(B72/F72/7*36500000,"")</f>
        <v>4825.506401254881</v>
      </c>
      <c r="I72" s="3">
        <f t="shared" si="126"/>
        <v>655.83638229870655</v>
      </c>
      <c r="J72" s="4">
        <f t="shared" si="92"/>
        <v>7.3577900395545015</v>
      </c>
      <c r="K72" s="3">
        <f t="shared" ref="K72:L72" si="127">IFERROR((B72-D72)/F72/7*36500000,"")</f>
        <v>4408.1653070922976</v>
      </c>
      <c r="L72" s="3">
        <f t="shared" si="127"/>
        <v>608.99092642022742</v>
      </c>
      <c r="M72" s="4">
        <f t="shared" si="2"/>
        <v>7.2384745253995657</v>
      </c>
      <c r="N72" s="3"/>
      <c r="O72" s="3"/>
      <c r="P72" s="4"/>
      <c r="Q72" s="3"/>
      <c r="R72" s="3"/>
      <c r="S72" s="4"/>
      <c r="T72" s="4"/>
      <c r="U72" s="4"/>
    </row>
    <row r="73" spans="1:21" x14ac:dyDescent="0.2">
      <c r="A73" s="1" t="s">
        <v>74</v>
      </c>
      <c r="B73" s="2">
        <v>147</v>
      </c>
      <c r="C73" s="2">
        <v>58</v>
      </c>
      <c r="D73" s="2">
        <v>13</v>
      </c>
      <c r="E73" s="2">
        <v>1</v>
      </c>
      <c r="F73" s="2">
        <v>178508</v>
      </c>
      <c r="G73" s="2">
        <v>466425</v>
      </c>
      <c r="H73" s="3">
        <f t="shared" ref="H73:I73" si="128">IFERROR(B73/F73/7*36500000,"")</f>
        <v>4293.9252022318324</v>
      </c>
      <c r="I73" s="3">
        <f t="shared" si="128"/>
        <v>648.39700150843419</v>
      </c>
      <c r="J73" s="4">
        <f t="shared" si="92"/>
        <v>6.6223705418785439</v>
      </c>
      <c r="K73" s="3">
        <f t="shared" ref="K73:L73" si="129">IFERROR((B73-D73)/F73/7*36500000,"")</f>
        <v>3914.1903204018067</v>
      </c>
      <c r="L73" s="3">
        <f t="shared" si="129"/>
        <v>637.21774286173718</v>
      </c>
      <c r="M73" s="4">
        <f t="shared" si="2"/>
        <v>6.142626071306843</v>
      </c>
      <c r="N73" s="3"/>
      <c r="O73" s="3"/>
      <c r="P73" s="4"/>
      <c r="Q73" s="3"/>
      <c r="R73" s="3"/>
      <c r="S73" s="4"/>
      <c r="T73" s="4"/>
      <c r="U73" s="4"/>
    </row>
    <row r="74" spans="1:21" x14ac:dyDescent="0.2">
      <c r="A74" s="1" t="s">
        <v>75</v>
      </c>
      <c r="B74" s="2">
        <v>135</v>
      </c>
      <c r="C74" s="2">
        <v>64</v>
      </c>
      <c r="D74" s="2">
        <v>13</v>
      </c>
      <c r="E74" s="2">
        <v>0</v>
      </c>
      <c r="F74" s="2">
        <v>164502</v>
      </c>
      <c r="G74" s="2">
        <v>480232</v>
      </c>
      <c r="H74" s="3">
        <f t="shared" ref="H74:I74" si="130">IFERROR(B74/F74/7*36500000,"")</f>
        <v>4279.1490159911209</v>
      </c>
      <c r="I74" s="3">
        <f t="shared" si="130"/>
        <v>694.90222582894455</v>
      </c>
      <c r="J74" s="4">
        <f t="shared" si="92"/>
        <v>6.1579152533099899</v>
      </c>
      <c r="K74" s="3">
        <f t="shared" ref="K74:L74" si="131">IFERROR((B74-D74)/F74/7*36500000,"")</f>
        <v>3867.0828144512352</v>
      </c>
      <c r="L74" s="3">
        <f t="shared" si="131"/>
        <v>694.90222582894455</v>
      </c>
      <c r="M74" s="4">
        <f t="shared" si="2"/>
        <v>5.564930821509769</v>
      </c>
      <c r="N74" s="3"/>
      <c r="O74" s="3"/>
      <c r="P74" s="4"/>
      <c r="Q74" s="3"/>
      <c r="R74" s="3"/>
      <c r="S74" s="4"/>
      <c r="T74" s="4"/>
      <c r="U74" s="4"/>
    </row>
    <row r="75" spans="1:21" x14ac:dyDescent="0.2">
      <c r="A75" s="1" t="s">
        <v>76</v>
      </c>
      <c r="B75" s="2">
        <v>156</v>
      </c>
      <c r="C75" s="2">
        <v>84</v>
      </c>
      <c r="D75" s="2">
        <v>5</v>
      </c>
      <c r="E75" s="2">
        <v>0</v>
      </c>
      <c r="F75" s="2">
        <v>153147</v>
      </c>
      <c r="G75" s="2">
        <v>491347</v>
      </c>
      <c r="H75" s="3">
        <f t="shared" ref="H75:I75" si="132">IFERROR(B75/F75/7*36500000,"")</f>
        <v>5311.4234782827698</v>
      </c>
      <c r="I75" s="3">
        <f t="shared" si="132"/>
        <v>891.4270362900354</v>
      </c>
      <c r="J75" s="4">
        <f t="shared" si="92"/>
        <v>5.9583378807849403</v>
      </c>
      <c r="K75" s="3">
        <f t="shared" ref="K75:L75" si="133">IFERROR((B75-D75)/F75/7*36500000,"")</f>
        <v>5141.1855462865278</v>
      </c>
      <c r="L75" s="3">
        <f t="shared" si="133"/>
        <v>891.4270362900354</v>
      </c>
      <c r="M75" s="4">
        <f t="shared" si="2"/>
        <v>5.7673655128110646</v>
      </c>
      <c r="N75" s="3"/>
      <c r="O75" s="3"/>
      <c r="P75" s="4"/>
      <c r="Q75" s="3"/>
      <c r="R75" s="3"/>
      <c r="S75" s="4"/>
      <c r="T75" s="4"/>
      <c r="U75" s="4"/>
    </row>
    <row r="76" spans="1:21" x14ac:dyDescent="0.2">
      <c r="A76" s="1" t="s">
        <v>77</v>
      </c>
      <c r="B76" s="2">
        <v>111</v>
      </c>
      <c r="C76" s="2">
        <v>92</v>
      </c>
      <c r="D76" s="2">
        <v>3</v>
      </c>
      <c r="E76" s="2">
        <v>1</v>
      </c>
      <c r="F76" s="2">
        <v>143959</v>
      </c>
      <c r="G76" s="2">
        <v>500332</v>
      </c>
      <c r="H76" s="3">
        <f t="shared" ref="H76:I76" si="134">IFERROR(B76/F76/7*36500000,"")</f>
        <v>4020.4899609313366</v>
      </c>
      <c r="I76" s="3">
        <f t="shared" si="134"/>
        <v>958.79193358467126</v>
      </c>
      <c r="J76" s="4">
        <f t="shared" si="92"/>
        <v>4.1932872191569031</v>
      </c>
      <c r="K76" s="3">
        <f t="shared" ref="K76:L76" si="135">IFERROR((B76-D76)/F76/7*36500000,"")</f>
        <v>3911.8280700953546</v>
      </c>
      <c r="L76" s="3">
        <f t="shared" si="135"/>
        <v>948.37028213266399</v>
      </c>
      <c r="M76" s="4">
        <f t="shared" si="2"/>
        <v>4.1247898039345605</v>
      </c>
      <c r="N76" s="3">
        <f t="shared" ref="N76:O76" si="136">IFERROR(SUM(B$76:B76)/SUM(F$76:F76)/7*36500000,"")</f>
        <v>4020.4899609313366</v>
      </c>
      <c r="O76" s="3">
        <f t="shared" si="136"/>
        <v>958.79193358467126</v>
      </c>
      <c r="P76" s="4">
        <f>IFERROR(O76/N76,"")</f>
        <v>0.23847639041550286</v>
      </c>
      <c r="Q76" s="3">
        <f t="shared" ref="Q76:R76" si="137">IFERROR((SUM(B$76:B76)-SUM(D$76:D76))/SUM(F$76:F76)/7*36500000,"")</f>
        <v>3911.8280700953546</v>
      </c>
      <c r="R76" s="3">
        <f t="shared" si="137"/>
        <v>948.37028213266399</v>
      </c>
      <c r="S76" s="4">
        <f>IFERROR(R76/Q76,"")</f>
        <v>0.2424365961742144</v>
      </c>
      <c r="T76" s="4">
        <f t="shared" ref="T76:T239" si="138">P76/P$88</f>
        <v>0.82956283318566959</v>
      </c>
      <c r="U76" s="4">
        <f t="shared" ref="U76:U239" si="139">S76/P$88</f>
        <v>0.84333878603144607</v>
      </c>
    </row>
    <row r="77" spans="1:21" s="12" customFormat="1" x14ac:dyDescent="0.2">
      <c r="A77" s="8" t="s">
        <v>78</v>
      </c>
      <c r="B77" s="9">
        <v>110</v>
      </c>
      <c r="C77" s="9">
        <v>97</v>
      </c>
      <c r="D77" s="9">
        <v>1</v>
      </c>
      <c r="E77" s="9">
        <v>0</v>
      </c>
      <c r="F77" s="9">
        <v>137961</v>
      </c>
      <c r="G77" s="9">
        <v>506123</v>
      </c>
      <c r="H77" s="10">
        <f t="shared" ref="H77:I77" si="140">IFERROR(B77/F77/7*36500000,"")</f>
        <v>4157.4896425180204</v>
      </c>
      <c r="I77" s="10">
        <f t="shared" si="140"/>
        <v>999.33358943520511</v>
      </c>
      <c r="J77" s="11">
        <f t="shared" si="92"/>
        <v>4.160262085123863</v>
      </c>
      <c r="K77" s="10">
        <f t="shared" ref="K77:L77" si="141">IFERROR((B77-D77)/F77/7*36500000,"")</f>
        <v>4119.6942821314924</v>
      </c>
      <c r="L77" s="10">
        <f t="shared" si="141"/>
        <v>999.33358943520511</v>
      </c>
      <c r="M77" s="11">
        <f t="shared" si="2"/>
        <v>4.1224415207136449</v>
      </c>
      <c r="N77" s="10">
        <f t="shared" ref="N77:O77" si="142">IFERROR(SUM(B$76:B77)/SUM(F$76:F77)/7*36500000,"")</f>
        <v>4087.5324306794228</v>
      </c>
      <c r="O77" s="10">
        <f t="shared" si="142"/>
        <v>979.17939699241401</v>
      </c>
      <c r="P77" s="4">
        <f t="shared" ref="P77:P140" si="143">IFERROR(O77/N77,"")</f>
        <v>0.23955269189868089</v>
      </c>
      <c r="Q77" s="10">
        <f t="shared" ref="Q77:R77" si="144">IFERROR((SUM(B$76:B77)-SUM(D$76:D77))/SUM(F$76:F77)/7*36500000,"")</f>
        <v>4013.5499432463112</v>
      </c>
      <c r="R77" s="10">
        <f t="shared" si="144"/>
        <v>973.99855362208359</v>
      </c>
      <c r="S77" s="4">
        <f t="shared" ref="S77:S140" si="145">IFERROR(R77/Q77,"")</f>
        <v>0.24267757157502234</v>
      </c>
      <c r="T77" s="11">
        <f t="shared" si="138"/>
        <v>0.83330685038666563</v>
      </c>
      <c r="U77" s="11">
        <f t="shared" si="139"/>
        <v>0.84417704191025233</v>
      </c>
    </row>
    <row r="78" spans="1:21" x14ac:dyDescent="0.2">
      <c r="A78" s="1" t="s">
        <v>79</v>
      </c>
      <c r="B78" s="2">
        <v>108</v>
      </c>
      <c r="C78" s="2">
        <v>100</v>
      </c>
      <c r="D78" s="2">
        <v>1</v>
      </c>
      <c r="E78" s="2">
        <v>0</v>
      </c>
      <c r="F78" s="2">
        <v>133586</v>
      </c>
      <c r="G78" s="2">
        <v>510290</v>
      </c>
      <c r="H78" s="3">
        <f t="shared" ref="H78:I78" si="146">IFERROR(B78/F78/7*36500000,"")</f>
        <v>4215.5828989778656</v>
      </c>
      <c r="I78" s="3">
        <f t="shared" si="146"/>
        <v>1021.8279241775684</v>
      </c>
      <c r="J78" s="4">
        <f t="shared" si="92"/>
        <v>4.1255311185303851</v>
      </c>
      <c r="K78" s="3">
        <f t="shared" ref="K78:L78" si="147">IFERROR((B78-D78)/F78/7*36500000,"")</f>
        <v>4176.5497239873303</v>
      </c>
      <c r="L78" s="3">
        <f t="shared" si="147"/>
        <v>1021.8279241775684</v>
      </c>
      <c r="M78" s="4">
        <f t="shared" si="2"/>
        <v>4.0873317563217713</v>
      </c>
      <c r="N78" s="3">
        <f t="shared" ref="N78:O78" si="148">IFERROR(SUM(B$76:B78)/SUM(F$76:F78)/7*36500000,"")</f>
        <v>4128.7009092528151</v>
      </c>
      <c r="O78" s="3">
        <f t="shared" si="148"/>
        <v>993.52796378334619</v>
      </c>
      <c r="P78" s="4">
        <f t="shared" si="143"/>
        <v>0.24063936468654212</v>
      </c>
      <c r="Q78" s="3">
        <f t="shared" ref="Q78:R78" si="149">IFERROR((SUM(B$76:B78)-SUM(D$76:D78))/SUM(F$76:F78)/7*36500000,"")</f>
        <v>4065.9546948264797</v>
      </c>
      <c r="R78" s="3">
        <f t="shared" si="149"/>
        <v>990.0901507598744</v>
      </c>
      <c r="S78" s="4">
        <f t="shared" si="145"/>
        <v>0.24350742324297539</v>
      </c>
      <c r="T78" s="4">
        <f t="shared" si="138"/>
        <v>0.83708694515861892</v>
      </c>
      <c r="U78" s="4">
        <f t="shared" si="139"/>
        <v>0.84706375996058658</v>
      </c>
    </row>
    <row r="79" spans="1:21" x14ac:dyDescent="0.2">
      <c r="A79" s="1" t="s">
        <v>80</v>
      </c>
      <c r="B79" s="2">
        <v>106</v>
      </c>
      <c r="C79" s="2">
        <v>99</v>
      </c>
      <c r="D79" s="2">
        <v>0</v>
      </c>
      <c r="E79" s="2">
        <v>0</v>
      </c>
      <c r="F79" s="2">
        <v>129437</v>
      </c>
      <c r="G79" s="2">
        <v>514234</v>
      </c>
      <c r="H79" s="3">
        <f t="shared" ref="H79:I79" si="150">IFERROR(B79/F79/7*36500000,"")</f>
        <v>4270.1413484110853</v>
      </c>
      <c r="I79" s="3">
        <f t="shared" si="150"/>
        <v>1003.8509427892471</v>
      </c>
      <c r="J79" s="4">
        <f t="shared" si="92"/>
        <v>4.2537603606231587</v>
      </c>
      <c r="K79" s="3">
        <f t="shared" ref="K79:L79" si="151">IFERROR((B79-D79)/F79/7*36500000,"")</f>
        <v>4270.1413484110853</v>
      </c>
      <c r="L79" s="3">
        <f t="shared" si="151"/>
        <v>1003.8509427892471</v>
      </c>
      <c r="M79" s="4">
        <f t="shared" si="2"/>
        <v>4.2537603606231587</v>
      </c>
      <c r="N79" s="3">
        <f t="shared" ref="N79:O79" si="152">IFERROR(SUM(B$76:B79)/SUM(F$76:F79)/7*36500000,"")</f>
        <v>4162.296397447597</v>
      </c>
      <c r="O79" s="3">
        <f t="shared" si="152"/>
        <v>996.14169183573892</v>
      </c>
      <c r="P79" s="4">
        <f t="shared" si="143"/>
        <v>0.23932502559082358</v>
      </c>
      <c r="Q79" s="3">
        <f t="shared" ref="Q79:R79" si="153">IFERROR((SUM(B$76:B79)-SUM(D$76:D79))/SUM(F$76:F79)/7*36500000,"")</f>
        <v>4114.4539101206128</v>
      </c>
      <c r="R79" s="3">
        <f t="shared" si="153"/>
        <v>993.57431634131683</v>
      </c>
      <c r="S79" s="4">
        <f t="shared" si="145"/>
        <v>0.24148388535775112</v>
      </c>
      <c r="T79" s="4">
        <f t="shared" si="138"/>
        <v>0.83251489145505841</v>
      </c>
      <c r="U79" s="4">
        <f t="shared" si="139"/>
        <v>0.84002469073364783</v>
      </c>
    </row>
    <row r="80" spans="1:21" x14ac:dyDescent="0.2">
      <c r="A80" s="1" t="s">
        <v>81</v>
      </c>
      <c r="B80" s="2">
        <v>97</v>
      </c>
      <c r="C80" s="2">
        <v>94</v>
      </c>
      <c r="D80" s="2">
        <v>1</v>
      </c>
      <c r="E80" s="2">
        <v>0</v>
      </c>
      <c r="F80" s="2">
        <v>126311</v>
      </c>
      <c r="G80" s="2">
        <v>517169</v>
      </c>
      <c r="H80" s="3">
        <f t="shared" ref="H80:I80" si="154">IFERROR(B80/F80/7*36500000,"")</f>
        <v>4004.2887340430707</v>
      </c>
      <c r="I80" s="3">
        <f t="shared" si="154"/>
        <v>947.7421445269481</v>
      </c>
      <c r="J80" s="4">
        <f t="shared" si="92"/>
        <v>4.2250824838455969</v>
      </c>
      <c r="K80" s="3">
        <f t="shared" ref="K80:L80" si="155">IFERROR((B80-D80)/F80/7*36500000,"")</f>
        <v>3963.0074068879871</v>
      </c>
      <c r="L80" s="3">
        <f t="shared" si="155"/>
        <v>947.7421445269481</v>
      </c>
      <c r="M80" s="4">
        <f t="shared" si="2"/>
        <v>4.1815249324657451</v>
      </c>
      <c r="N80" s="3">
        <f t="shared" ref="N80:O80" si="156">IFERROR(SUM(B$76:B80)/SUM(F$76:F80)/7*36500000,"")</f>
        <v>4132.5638282974851</v>
      </c>
      <c r="O80" s="3">
        <f t="shared" si="156"/>
        <v>986.31857893878782</v>
      </c>
      <c r="P80" s="4">
        <f t="shared" si="143"/>
        <v>0.23866989595781438</v>
      </c>
      <c r="Q80" s="3">
        <f t="shared" ref="Q80:R80" si="157">IFERROR((SUM(B$76:B80)-SUM(D$76:D80))/SUM(F$76:F80)/7*36500000,"")</f>
        <v>4085.955965572326</v>
      </c>
      <c r="R80" s="3">
        <f t="shared" si="157"/>
        <v>984.2722748331056</v>
      </c>
      <c r="S80" s="4">
        <f t="shared" si="145"/>
        <v>0.24089155221603986</v>
      </c>
      <c r="T80" s="4">
        <f t="shared" si="138"/>
        <v>0.83023596064133676</v>
      </c>
      <c r="U80" s="4">
        <f t="shared" si="139"/>
        <v>0.83796420349475753</v>
      </c>
    </row>
    <row r="81" spans="1:21" x14ac:dyDescent="0.2">
      <c r="A81" s="1" t="s">
        <v>82</v>
      </c>
      <c r="B81" s="2">
        <v>74</v>
      </c>
      <c r="C81" s="2">
        <v>95</v>
      </c>
      <c r="D81" s="2">
        <v>0</v>
      </c>
      <c r="E81" s="2">
        <v>0</v>
      </c>
      <c r="F81" s="2">
        <v>121863</v>
      </c>
      <c r="G81" s="2">
        <v>521448</v>
      </c>
      <c r="H81" s="3">
        <f t="shared" ref="H81:I81" si="158">IFERROR(B81/F81/7*36500000,"")</f>
        <v>3166.319086655858</v>
      </c>
      <c r="I81" s="3">
        <f t="shared" si="158"/>
        <v>949.96460405858852</v>
      </c>
      <c r="J81" s="4">
        <f t="shared" si="92"/>
        <v>3.3330916469184331</v>
      </c>
      <c r="K81" s="3">
        <f t="shared" ref="K81:L81" si="159">IFERROR((B81-D81)/F81/7*36500000,"")</f>
        <v>3166.319086655858</v>
      </c>
      <c r="L81" s="3">
        <f t="shared" si="159"/>
        <v>949.96460405858852</v>
      </c>
      <c r="M81" s="4">
        <f t="shared" si="2"/>
        <v>3.3330916469184331</v>
      </c>
      <c r="N81" s="3">
        <f t="shared" ref="N81:O81" si="160">IFERROR(SUM(B$76:B81)/SUM(F$76:F81)/7*36500000,"")</f>
        <v>3984.0996257262705</v>
      </c>
      <c r="O81" s="3">
        <f t="shared" si="160"/>
        <v>980.14294296150285</v>
      </c>
      <c r="P81" s="4">
        <f t="shared" si="143"/>
        <v>0.24601366307019254</v>
      </c>
      <c r="Q81" s="3">
        <f t="shared" ref="Q81:R81" si="161">IFERROR((SUM(B$76:B81)-SUM(D$76:D81))/SUM(F$76:F81)/7*36500000,"")</f>
        <v>3944.6530947784863</v>
      </c>
      <c r="R81" s="3">
        <f t="shared" si="161"/>
        <v>978.44425501876185</v>
      </c>
      <c r="S81" s="4">
        <f t="shared" si="145"/>
        <v>0.24804316919881311</v>
      </c>
      <c r="T81" s="4">
        <f t="shared" si="138"/>
        <v>0.85578195385846711</v>
      </c>
      <c r="U81" s="4">
        <f t="shared" si="139"/>
        <v>0.86284178418839108</v>
      </c>
    </row>
    <row r="82" spans="1:21" x14ac:dyDescent="0.2">
      <c r="A82" s="1" t="s">
        <v>83</v>
      </c>
      <c r="B82" s="2">
        <v>105</v>
      </c>
      <c r="C82" s="2">
        <v>112</v>
      </c>
      <c r="D82" s="2">
        <v>0</v>
      </c>
      <c r="E82" s="2">
        <v>1</v>
      </c>
      <c r="F82" s="2">
        <v>118139</v>
      </c>
      <c r="G82" s="2">
        <v>524955</v>
      </c>
      <c r="H82" s="3">
        <f t="shared" ref="H82:I82" si="162">IFERROR(B82/F82/7*36500000,"")</f>
        <v>4634.3713760908759</v>
      </c>
      <c r="I82" s="3">
        <f t="shared" si="162"/>
        <v>1112.4763074930233</v>
      </c>
      <c r="J82" s="4">
        <f t="shared" si="92"/>
        <v>4.1658157974927832</v>
      </c>
      <c r="K82" s="3">
        <f t="shared" ref="K82:L82" si="163">IFERROR((B82-D82)/F82/7*36500000,"")</f>
        <v>4634.3713760908759</v>
      </c>
      <c r="L82" s="3">
        <f t="shared" si="163"/>
        <v>1102.5434833189784</v>
      </c>
      <c r="M82" s="4">
        <f t="shared" si="2"/>
        <v>4.2033456695422684</v>
      </c>
      <c r="N82" s="3">
        <f t="shared" ref="N82:O82" si="164">IFERROR(SUM(B$76:B82)/SUM(F$76:F82)/7*36500000,"")</f>
        <v>4068.4035472547152</v>
      </c>
      <c r="O82" s="3">
        <f t="shared" si="164"/>
        <v>999.46915682733595</v>
      </c>
      <c r="P82" s="4">
        <f t="shared" si="143"/>
        <v>0.24566617967427531</v>
      </c>
      <c r="Q82" s="3">
        <f t="shared" ref="Q82:R82" si="165">IFERROR((SUM(B$76:B82)-SUM(D$76:D82))/SUM(F$76:F82)/7*36500000,"")</f>
        <v>4034.0710278685997</v>
      </c>
      <c r="R82" s="3">
        <f t="shared" si="165"/>
        <v>996.56794011666148</v>
      </c>
      <c r="S82" s="4">
        <f t="shared" si="145"/>
        <v>0.24703777728058443</v>
      </c>
      <c r="T82" s="4">
        <f t="shared" si="138"/>
        <v>0.85457319977635515</v>
      </c>
      <c r="U82" s="4">
        <f t="shared" si="139"/>
        <v>0.8593444326614974</v>
      </c>
    </row>
    <row r="83" spans="1:21" x14ac:dyDescent="0.2">
      <c r="A83" s="1" t="s">
        <v>84</v>
      </c>
      <c r="B83" s="2">
        <v>87</v>
      </c>
      <c r="C83" s="2">
        <v>119</v>
      </c>
      <c r="D83" s="2">
        <v>0</v>
      </c>
      <c r="E83" s="2">
        <v>0</v>
      </c>
      <c r="F83" s="2">
        <v>114625</v>
      </c>
      <c r="G83" s="2">
        <v>528263</v>
      </c>
      <c r="H83" s="3">
        <f t="shared" ref="H83:I83" si="166">IFERROR(B83/F83/7*36500000,"")</f>
        <v>3957.625798410967</v>
      </c>
      <c r="I83" s="3">
        <f t="shared" si="166"/>
        <v>1174.6043164105758</v>
      </c>
      <c r="J83" s="4">
        <f t="shared" si="92"/>
        <v>3.3693267963674014</v>
      </c>
      <c r="K83" s="3">
        <f t="shared" ref="K83:L83" si="167">IFERROR((B83-D83)/F83/7*36500000,"")</f>
        <v>3957.625798410967</v>
      </c>
      <c r="L83" s="3">
        <f t="shared" si="167"/>
        <v>1174.6043164105758</v>
      </c>
      <c r="M83" s="4">
        <f t="shared" si="2"/>
        <v>3.3693267963674014</v>
      </c>
      <c r="N83" s="3">
        <f t="shared" ref="N83:O83" si="168">IFERROR(SUM(B$76:B83)/SUM(F$76:F83)/7*36500000,"")</f>
        <v>4056.025991318681</v>
      </c>
      <c r="O83" s="3">
        <f t="shared" si="168"/>
        <v>1021.9095154772582</v>
      </c>
      <c r="P83" s="4">
        <f t="shared" si="143"/>
        <v>0.25194846326539899</v>
      </c>
      <c r="Q83" s="3">
        <f t="shared" ref="Q83:R83" si="169">IFERROR((SUM(B$76:B83)-SUM(D$76:D83))/SUM(F$76:F83)/7*36500000,"")</f>
        <v>4025.5295552937287</v>
      </c>
      <c r="R83" s="3">
        <f t="shared" si="169"/>
        <v>1019.3800364785523</v>
      </c>
      <c r="S83" s="4">
        <f t="shared" si="145"/>
        <v>0.25322880442848261</v>
      </c>
      <c r="T83" s="4">
        <f t="shared" si="138"/>
        <v>0.87642672148409395</v>
      </c>
      <c r="U83" s="4">
        <f t="shared" si="139"/>
        <v>0.88088051014150082</v>
      </c>
    </row>
    <row r="84" spans="1:21" x14ac:dyDescent="0.2">
      <c r="A84" s="1" t="s">
        <v>85</v>
      </c>
      <c r="B84" s="2">
        <v>82</v>
      </c>
      <c r="C84" s="2">
        <v>139</v>
      </c>
      <c r="D84" s="2">
        <v>0</v>
      </c>
      <c r="E84" s="2">
        <v>1</v>
      </c>
      <c r="F84" s="2">
        <v>111989</v>
      </c>
      <c r="G84" s="2">
        <v>530678</v>
      </c>
      <c r="H84" s="3">
        <f t="shared" ref="H84:I84" si="170">IFERROR(B84/F84/7*36500000,"")</f>
        <v>3817.9770207022884</v>
      </c>
      <c r="I84" s="3">
        <f t="shared" si="170"/>
        <v>1365.7730568927188</v>
      </c>
      <c r="J84" s="4">
        <f t="shared" si="92"/>
        <v>2.7954695704633377</v>
      </c>
      <c r="K84" s="3">
        <f t="shared" ref="K84:L84" si="171">IFERROR((B84-D84)/F84/7*36500000,"")</f>
        <v>3817.9770207022884</v>
      </c>
      <c r="L84" s="3">
        <f t="shared" si="171"/>
        <v>1355.9473514474475</v>
      </c>
      <c r="M84" s="4">
        <f t="shared" si="2"/>
        <v>2.8157265963362601</v>
      </c>
      <c r="N84" s="3">
        <f t="shared" ref="N84:O84" si="172">IFERROR(SUM(B$76:B84)/SUM(F$76:F84)/7*36500000,"")</f>
        <v>4032.5972462332502</v>
      </c>
      <c r="O84" s="3">
        <f t="shared" si="172"/>
        <v>1061.1232535542281</v>
      </c>
      <c r="P84" s="4">
        <f t="shared" si="143"/>
        <v>0.26313643261681963</v>
      </c>
      <c r="Q84" s="3">
        <f t="shared" ref="Q84:R84" si="173">IFERROR((SUM(B$76:B84)-SUM(D$76:D84))/SUM(F$76:F84)/7*36500000,"")</f>
        <v>4005.102265008933</v>
      </c>
      <c r="R84" s="3">
        <f t="shared" si="173"/>
        <v>1057.7617226559569</v>
      </c>
      <c r="S84" s="4">
        <f t="shared" si="145"/>
        <v>0.26410354908967537</v>
      </c>
      <c r="T84" s="4">
        <f t="shared" si="138"/>
        <v>0.91534513825729413</v>
      </c>
      <c r="U84" s="4">
        <f t="shared" si="139"/>
        <v>0.91870934500264489</v>
      </c>
    </row>
    <row r="85" spans="1:21" x14ac:dyDescent="0.2">
      <c r="A85" s="1" t="s">
        <v>86</v>
      </c>
      <c r="B85" s="2">
        <v>94</v>
      </c>
      <c r="C85" s="2">
        <v>137</v>
      </c>
      <c r="D85" s="2">
        <v>1</v>
      </c>
      <c r="E85" s="2">
        <v>0</v>
      </c>
      <c r="F85" s="2">
        <v>110177</v>
      </c>
      <c r="G85" s="2">
        <v>532259</v>
      </c>
      <c r="H85" s="3">
        <f t="shared" ref="H85:I85" si="174">IFERROR(B85/F85/7*36500000,"")</f>
        <v>4448.6858159403246</v>
      </c>
      <c r="I85" s="3">
        <f t="shared" si="174"/>
        <v>1342.1231822423722</v>
      </c>
      <c r="J85" s="4">
        <f t="shared" si="92"/>
        <v>3.3146628229069233</v>
      </c>
      <c r="K85" s="3">
        <f t="shared" ref="K85:L85" si="175">IFERROR((B85-D85)/F85/7*36500000,"")</f>
        <v>4401.3593710898958</v>
      </c>
      <c r="L85" s="3">
        <f t="shared" si="175"/>
        <v>1342.1231822423722</v>
      </c>
      <c r="M85" s="4">
        <f t="shared" si="2"/>
        <v>3.2794004524504667</v>
      </c>
      <c r="N85" s="3">
        <f t="shared" ref="N85:O85" si="176">IFERROR(SUM(B$76:B85)/SUM(F$76:F85)/7*36500000,"")</f>
        <v>4069.3293487459091</v>
      </c>
      <c r="O85" s="3">
        <f t="shared" si="176"/>
        <v>1089.9647349604165</v>
      </c>
      <c r="P85" s="4">
        <f t="shared" si="143"/>
        <v>0.26784873907940709</v>
      </c>
      <c r="Q85" s="3">
        <f t="shared" ref="Q85:R85" si="177">IFERROR((SUM(B$76:B85)-SUM(D$76:D85))/SUM(F$76:F85)/7*36500000,"")</f>
        <v>4040.083655274429</v>
      </c>
      <c r="R85" s="3">
        <f t="shared" si="177"/>
        <v>1086.9482273913377</v>
      </c>
      <c r="S85" s="4">
        <f t="shared" si="145"/>
        <v>0.26904101997301466</v>
      </c>
      <c r="T85" s="4">
        <f t="shared" si="138"/>
        <v>0.93173734502095817</v>
      </c>
      <c r="U85" s="4">
        <f t="shared" si="139"/>
        <v>0.93588480764537552</v>
      </c>
    </row>
    <row r="86" spans="1:21" x14ac:dyDescent="0.2">
      <c r="A86" s="1" t="s">
        <v>87</v>
      </c>
      <c r="B86" s="2">
        <v>77</v>
      </c>
      <c r="C86" s="2">
        <v>147</v>
      </c>
      <c r="D86" s="2">
        <v>0</v>
      </c>
      <c r="E86" s="2">
        <v>1</v>
      </c>
      <c r="F86" s="2">
        <v>108480</v>
      </c>
      <c r="G86" s="2">
        <v>533732</v>
      </c>
      <c r="H86" s="3">
        <f t="shared" ref="H86:I86" si="178">IFERROR(B86/F86/7*36500000,"")</f>
        <v>3701.1430678466077</v>
      </c>
      <c r="I86" s="3">
        <f t="shared" si="178"/>
        <v>1436.1140047814258</v>
      </c>
      <c r="J86" s="4">
        <f t="shared" si="92"/>
        <v>2.577193074870066</v>
      </c>
      <c r="K86" s="3">
        <f t="shared" ref="K86:L86" si="179">IFERROR((B86-D86)/F86/7*36500000,"")</f>
        <v>3701.1430678466077</v>
      </c>
      <c r="L86" s="3">
        <f t="shared" si="179"/>
        <v>1426.3445217557019</v>
      </c>
      <c r="M86" s="4">
        <f t="shared" si="2"/>
        <v>2.5948450822321898</v>
      </c>
      <c r="N86" s="3">
        <f t="shared" ref="N86:O86" si="180">IFERROR(SUM(B$76:B86)/SUM(F$76:F86)/7*36500000,"")</f>
        <v>4039.8858892703834</v>
      </c>
      <c r="O86" s="3">
        <f t="shared" si="180"/>
        <v>1122.2667703157285</v>
      </c>
      <c r="P86" s="4">
        <f t="shared" si="143"/>
        <v>0.27779665096392453</v>
      </c>
      <c r="Q86" s="3">
        <f t="shared" ref="Q86:R86" si="181">IFERROR((SUM(B$76:B86)-SUM(D$76:D86))/SUM(F$76:F86)/7*36500000,"")</f>
        <v>4012.9789423389921</v>
      </c>
      <c r="R86" s="3">
        <f t="shared" si="181"/>
        <v>1118.6200870653117</v>
      </c>
      <c r="S86" s="4">
        <f t="shared" si="145"/>
        <v>0.27875054993767706</v>
      </c>
      <c r="T86" s="4">
        <f t="shared" si="138"/>
        <v>0.96634210380996577</v>
      </c>
      <c r="U86" s="4">
        <f t="shared" si="139"/>
        <v>0.96966033222603798</v>
      </c>
    </row>
    <row r="87" spans="1:21" x14ac:dyDescent="0.2">
      <c r="A87" s="1" t="s">
        <v>88</v>
      </c>
      <c r="B87" s="2">
        <v>64</v>
      </c>
      <c r="C87" s="2">
        <v>131</v>
      </c>
      <c r="D87" s="2">
        <v>0</v>
      </c>
      <c r="E87" s="2">
        <v>1</v>
      </c>
      <c r="F87" s="2">
        <v>106840</v>
      </c>
      <c r="G87" s="2">
        <v>535177</v>
      </c>
      <c r="H87" s="3">
        <f t="shared" ref="H87:I87" si="182">IFERROR(B87/F87/7*36500000,"")</f>
        <v>3123.4957479809591</v>
      </c>
      <c r="I87" s="3">
        <f t="shared" si="182"/>
        <v>1276.3467573745297</v>
      </c>
      <c r="J87" s="4">
        <f t="shared" si="92"/>
        <v>2.4472156409955952</v>
      </c>
      <c r="K87" s="3">
        <f t="shared" ref="K87:L87" si="183">IFERROR((B87-D87)/F87/7*36500000,"")</f>
        <v>3123.4957479809591</v>
      </c>
      <c r="L87" s="3">
        <f t="shared" si="183"/>
        <v>1266.6036523564032</v>
      </c>
      <c r="M87" s="4">
        <f t="shared" si="2"/>
        <v>2.4660403766955619</v>
      </c>
      <c r="N87" s="3">
        <f t="shared" ref="N87:O87" si="184">IFERROR(SUM(B$76:B87)/SUM(F$76:F87)/7*36500000,"")</f>
        <v>3972.9805109918234</v>
      </c>
      <c r="O87" s="3">
        <f t="shared" si="184"/>
        <v>1135.450550926372</v>
      </c>
      <c r="P87" s="4">
        <f t="shared" si="143"/>
        <v>0.2857931338412017</v>
      </c>
      <c r="Q87" s="3">
        <f t="shared" ref="Q87:R87" si="185">IFERROR((SUM(B$76:B87)-SUM(D$76:D87))/SUM(F$76:F87)/7*36500000,"")</f>
        <v>3948.03803244748</v>
      </c>
      <c r="R87" s="3">
        <f t="shared" si="185"/>
        <v>1131.2822302548363</v>
      </c>
      <c r="S87" s="4">
        <f t="shared" si="145"/>
        <v>0.28654289066043481</v>
      </c>
      <c r="T87" s="4">
        <f t="shared" si="138"/>
        <v>0.99415863097073376</v>
      </c>
      <c r="U87" s="4">
        <f t="shared" si="139"/>
        <v>0.9967667314626929</v>
      </c>
    </row>
    <row r="88" spans="1:21" x14ac:dyDescent="0.2">
      <c r="A88" s="1" t="s">
        <v>89</v>
      </c>
      <c r="B88" s="2">
        <v>72</v>
      </c>
      <c r="C88" s="2">
        <v>115</v>
      </c>
      <c r="D88" s="2">
        <v>0</v>
      </c>
      <c r="E88" s="2">
        <v>0</v>
      </c>
      <c r="F88" s="2">
        <v>105539</v>
      </c>
      <c r="G88" s="2">
        <v>536291</v>
      </c>
      <c r="H88" s="3">
        <f t="shared" ref="H88:I88" si="186">IFERROR(B88/F88/7*36500000,"")</f>
        <v>3557.2496558482781</v>
      </c>
      <c r="I88" s="3">
        <f t="shared" si="186"/>
        <v>1118.1296295161717</v>
      </c>
      <c r="J88" s="4">
        <f t="shared" si="92"/>
        <v>3.181428666180274</v>
      </c>
      <c r="K88" s="3">
        <f t="shared" ref="K88:L88" si="187">IFERROR((B88-D88)/F88/7*36500000,"")</f>
        <v>3557.2496558482781</v>
      </c>
      <c r="L88" s="3">
        <f t="shared" si="187"/>
        <v>1118.1296295161717</v>
      </c>
      <c r="M88" s="4">
        <f t="shared" si="2"/>
        <v>3.181428666180274</v>
      </c>
      <c r="N88" s="3">
        <f t="shared" ref="N88:O88" si="188">IFERROR(SUM(B$76:B88)/SUM(F$76:F88)/7*36500000,"")</f>
        <v>3945.0146425962694</v>
      </c>
      <c r="O88" s="3">
        <f t="shared" si="188"/>
        <v>1134.0826932781579</v>
      </c>
      <c r="P88" s="4">
        <f t="shared" si="143"/>
        <v>0.28747236601682224</v>
      </c>
      <c r="Q88" s="3">
        <f t="shared" ref="Q88:R88" si="189">IFERROR((SUM(B$76:B88)-SUM(D$76:D88))/SUM(F$76:F88)/7*36500000,"")</f>
        <v>3921.7500238109506</v>
      </c>
      <c r="R88" s="3">
        <f t="shared" si="189"/>
        <v>1130.2435507822941</v>
      </c>
      <c r="S88" s="4">
        <f t="shared" si="145"/>
        <v>0.28819877450628095</v>
      </c>
      <c r="T88" s="4">
        <f t="shared" si="138"/>
        <v>1</v>
      </c>
      <c r="U88" s="4">
        <f t="shared" si="139"/>
        <v>1.0025268811034735</v>
      </c>
    </row>
    <row r="89" spans="1:21" x14ac:dyDescent="0.2">
      <c r="A89" s="1" t="s">
        <v>90</v>
      </c>
      <c r="B89" s="2">
        <v>86</v>
      </c>
      <c r="C89" s="2">
        <v>147</v>
      </c>
      <c r="D89" s="2">
        <v>1</v>
      </c>
      <c r="E89" s="2">
        <v>0</v>
      </c>
      <c r="F89" s="2">
        <v>104247</v>
      </c>
      <c r="G89" s="2">
        <v>537350</v>
      </c>
      <c r="H89" s="3">
        <f t="shared" ref="H89:I89" si="190">IFERROR(B89/F89/7*36500000,"")</f>
        <v>4301.5968941894871</v>
      </c>
      <c r="I89" s="3">
        <f t="shared" si="190"/>
        <v>1426.4445891876803</v>
      </c>
      <c r="J89" s="4">
        <f t="shared" si="92"/>
        <v>3.015607424778501</v>
      </c>
      <c r="K89" s="3">
        <f t="shared" ref="K89:L89" si="191">IFERROR((B89-D89)/F89/7*36500000,"")</f>
        <v>4251.5783256523991</v>
      </c>
      <c r="L89" s="3">
        <f t="shared" si="191"/>
        <v>1426.4445891876803</v>
      </c>
      <c r="M89" s="4">
        <f t="shared" si="2"/>
        <v>2.9805422221647966</v>
      </c>
      <c r="N89" s="3">
        <f t="shared" ref="N89:O89" si="192">IFERROR(SUM(B$76:B89)/SUM(F$76:F89)/7*36500000,"")</f>
        <v>3967.2317560233369</v>
      </c>
      <c r="O89" s="3">
        <f t="shared" si="192"/>
        <v>1155.5202222179464</v>
      </c>
      <c r="P89" s="4">
        <f t="shared" si="143"/>
        <v>0.29126612541945712</v>
      </c>
      <c r="Q89" s="3">
        <f t="shared" ref="Q89:R89" si="193">IFERROR((SUM(B$76:B89)-SUM(D$76:D89))/SUM(F$76:F89)/7*36500000,"")</f>
        <v>3942.3002131732296</v>
      </c>
      <c r="R89" s="3">
        <f t="shared" si="193"/>
        <v>1151.9625860657977</v>
      </c>
      <c r="S89" s="4">
        <f t="shared" si="145"/>
        <v>0.2922056981395037</v>
      </c>
      <c r="T89" s="4">
        <f t="shared" si="138"/>
        <v>1.0131969533461622</v>
      </c>
      <c r="U89" s="4">
        <f t="shared" si="139"/>
        <v>1.0164653465244882</v>
      </c>
    </row>
    <row r="90" spans="1:21" x14ac:dyDescent="0.2">
      <c r="A90" s="1" t="s">
        <v>91</v>
      </c>
      <c r="B90" s="2">
        <v>85</v>
      </c>
      <c r="C90" s="2">
        <v>146</v>
      </c>
      <c r="D90" s="2">
        <v>1</v>
      </c>
      <c r="E90" s="2">
        <v>0</v>
      </c>
      <c r="F90" s="2">
        <v>102960</v>
      </c>
      <c r="G90" s="2">
        <v>538406</v>
      </c>
      <c r="H90" s="3">
        <f t="shared" ref="H90:I90" si="194">IFERROR(B90/F90/7*36500000,"")</f>
        <v>4304.7230547230556</v>
      </c>
      <c r="I90" s="3">
        <f t="shared" si="194"/>
        <v>1413.9621666283701</v>
      </c>
      <c r="J90" s="4">
        <f t="shared" si="92"/>
        <v>3.0444400538578629</v>
      </c>
      <c r="K90" s="3">
        <f t="shared" ref="K90:L90" si="195">IFERROR((B90-D90)/F90/7*36500000,"")</f>
        <v>4254.0792540792545</v>
      </c>
      <c r="L90" s="3">
        <f t="shared" si="195"/>
        <v>1413.9621666283701</v>
      </c>
      <c r="M90" s="4">
        <f t="shared" si="2"/>
        <v>3.0086231120477702</v>
      </c>
      <c r="N90" s="3">
        <f t="shared" ref="N90:O90" si="196">IFERROR(SUM(B$76:B90)/SUM(F$76:F90)/7*36500000,"")</f>
        <v>3986.7958851717199</v>
      </c>
      <c r="O90" s="3">
        <f t="shared" si="196"/>
        <v>1173.2082705362884</v>
      </c>
      <c r="P90" s="4">
        <f t="shared" si="143"/>
        <v>0.29427347281556548</v>
      </c>
      <c r="Q90" s="3">
        <f t="shared" ref="Q90:R90" si="197">IFERROR((SUM(B$76:B90)-SUM(D$76:D90))/SUM(F$76:F90)/7*36500000,"")</f>
        <v>3960.3738211315545</v>
      </c>
      <c r="R90" s="3">
        <f t="shared" si="197"/>
        <v>1169.8941228794063</v>
      </c>
      <c r="S90" s="4">
        <f t="shared" si="145"/>
        <v>0.29539992326914866</v>
      </c>
      <c r="T90" s="4">
        <f t="shared" si="138"/>
        <v>1.0236582976408426</v>
      </c>
      <c r="U90" s="4">
        <f t="shared" si="139"/>
        <v>1.0275767628108732</v>
      </c>
    </row>
    <row r="91" spans="1:21" x14ac:dyDescent="0.2">
      <c r="A91" s="1" t="s">
        <v>92</v>
      </c>
      <c r="B91" s="2">
        <v>74</v>
      </c>
      <c r="C91" s="2">
        <v>136</v>
      </c>
      <c r="D91" s="2">
        <v>1</v>
      </c>
      <c r="E91" s="2">
        <v>0</v>
      </c>
      <c r="F91" s="2">
        <v>101879</v>
      </c>
      <c r="G91" s="2">
        <v>539277</v>
      </c>
      <c r="H91" s="3">
        <f t="shared" ref="H91:I91" si="198">IFERROR(B91/F91/7*36500000,"")</f>
        <v>3787.4060685434965</v>
      </c>
      <c r="I91" s="3">
        <f t="shared" si="198"/>
        <v>1314.988136232135</v>
      </c>
      <c r="J91" s="4">
        <f t="shared" si="92"/>
        <v>2.8801826907698467</v>
      </c>
      <c r="K91" s="3">
        <f t="shared" ref="K91:L91" si="199">IFERROR((B91-D91)/F91/7*36500000,"")</f>
        <v>3736.2249054550703</v>
      </c>
      <c r="L91" s="3">
        <f t="shared" si="199"/>
        <v>1314.988136232135</v>
      </c>
      <c r="M91" s="4">
        <f t="shared" si="2"/>
        <v>2.8412613030567404</v>
      </c>
      <c r="N91" s="3">
        <f t="shared" ref="N91:O91" si="200">IFERROR(SUM(B$76:B91)/SUM(F$76:F91)/7*36500000,"")</f>
        <v>3975.9792069706059</v>
      </c>
      <c r="O91" s="3">
        <f t="shared" si="200"/>
        <v>1182.304007648429</v>
      </c>
      <c r="P91" s="4">
        <f t="shared" si="143"/>
        <v>0.29736171798273936</v>
      </c>
      <c r="Q91" s="3">
        <f t="shared" ref="Q91:R91" si="201">IFERROR((SUM(B$76:B91)-SUM(D$76:D91))/SUM(F$76:F91)/7*36500000,"")</f>
        <v>3948.2139890448339</v>
      </c>
      <c r="R91" s="3">
        <f t="shared" si="201"/>
        <v>1179.2024756241676</v>
      </c>
      <c r="S91" s="4">
        <f t="shared" si="145"/>
        <v>0.29866731613233671</v>
      </c>
      <c r="T91" s="4">
        <f t="shared" si="138"/>
        <v>1.0344010525357363</v>
      </c>
      <c r="U91" s="4">
        <f t="shared" si="139"/>
        <v>1.03894270002585</v>
      </c>
    </row>
    <row r="92" spans="1:21" x14ac:dyDescent="0.2">
      <c r="A92" s="1" t="s">
        <v>93</v>
      </c>
      <c r="B92" s="2">
        <v>85</v>
      </c>
      <c r="C92" s="2">
        <v>145</v>
      </c>
      <c r="D92" s="2">
        <v>0</v>
      </c>
      <c r="E92" s="2">
        <v>0</v>
      </c>
      <c r="F92" s="2">
        <v>101158</v>
      </c>
      <c r="G92" s="2">
        <v>539768</v>
      </c>
      <c r="H92" s="3">
        <f t="shared" ref="H92:I92" si="202">IFERROR(B92/F92/7*36500000,"")</f>
        <v>4381.4061736519679</v>
      </c>
      <c r="I92" s="3">
        <f t="shared" si="202"/>
        <v>1400.7340719928347</v>
      </c>
      <c r="J92" s="4">
        <f t="shared" si="92"/>
        <v>3.1279357454470347</v>
      </c>
      <c r="K92" s="3">
        <f t="shared" ref="K92:L92" si="203">IFERROR((B92-D92)/F92/7*36500000,"")</f>
        <v>4381.4061736519679</v>
      </c>
      <c r="L92" s="3">
        <f t="shared" si="203"/>
        <v>1400.7340719928347</v>
      </c>
      <c r="M92" s="4">
        <f t="shared" si="2"/>
        <v>3.1279357454470347</v>
      </c>
      <c r="N92" s="3">
        <f t="shared" ref="N92:O92" si="204">IFERROR(SUM(B$76:B92)/SUM(F$76:F92)/7*36500000,"")</f>
        <v>3996.7013256051482</v>
      </c>
      <c r="O92" s="3">
        <f t="shared" si="204"/>
        <v>1195.4836217234727</v>
      </c>
      <c r="P92" s="4">
        <f t="shared" si="143"/>
        <v>0.29911757830501939</v>
      </c>
      <c r="Q92" s="3">
        <f t="shared" ref="Q92:R92" si="205">IFERROR((SUM(B$76:B92)-SUM(D$76:D92))/SUM(F$76:F92)/7*36500000,"")</f>
        <v>3970.3552390817126</v>
      </c>
      <c r="R92" s="3">
        <f t="shared" si="205"/>
        <v>1192.5692296666141</v>
      </c>
      <c r="S92" s="4">
        <f t="shared" si="145"/>
        <v>0.30036839472894084</v>
      </c>
      <c r="T92" s="4">
        <f t="shared" si="138"/>
        <v>1.0405089798701406</v>
      </c>
      <c r="U92" s="4">
        <f t="shared" si="139"/>
        <v>1.0448600639108523</v>
      </c>
    </row>
    <row r="93" spans="1:21" x14ac:dyDescent="0.2">
      <c r="A93" s="1" t="s">
        <v>94</v>
      </c>
      <c r="B93" s="2">
        <v>73</v>
      </c>
      <c r="C93" s="2">
        <v>148</v>
      </c>
      <c r="D93" s="2">
        <v>4</v>
      </c>
      <c r="E93" s="2">
        <v>2</v>
      </c>
      <c r="F93" s="2">
        <v>100377</v>
      </c>
      <c r="G93" s="2">
        <v>540328</v>
      </c>
      <c r="H93" s="3">
        <f t="shared" ref="H93:I93" si="206">IFERROR(B93/F93/7*36500000,"")</f>
        <v>3792.1322329104992</v>
      </c>
      <c r="I93" s="3">
        <f t="shared" si="206"/>
        <v>1428.2330097908782</v>
      </c>
      <c r="J93" s="4">
        <f t="shared" si="92"/>
        <v>2.6551215431337378</v>
      </c>
      <c r="K93" s="3">
        <f t="shared" ref="K93:L93" si="207">IFERROR((B93-D93)/F93/7*36500000,"")</f>
        <v>3584.3441653537593</v>
      </c>
      <c r="L93" s="3">
        <f t="shared" si="207"/>
        <v>1408.9325637126235</v>
      </c>
      <c r="M93" s="4">
        <f t="shared" si="2"/>
        <v>2.5440139987316308</v>
      </c>
      <c r="N93" s="3">
        <f t="shared" ref="N93:O93" si="208">IFERROR(SUM(B$76:B93)/SUM(F$76:F93)/7*36500000,"")</f>
        <v>3986.8269494525848</v>
      </c>
      <c r="O93" s="3">
        <f t="shared" si="208"/>
        <v>1208.7410485378875</v>
      </c>
      <c r="P93" s="4">
        <f t="shared" si="143"/>
        <v>0.3031837257706545</v>
      </c>
      <c r="Q93" s="3">
        <f t="shared" ref="Q93:R93" si="209">IFERROR((SUM(B$76:B93)-SUM(D$76:D93))/SUM(F$76:F93)/7*36500000,"")</f>
        <v>3951.7228127907388</v>
      </c>
      <c r="R93" s="3">
        <f t="shared" si="209"/>
        <v>1204.8933053183493</v>
      </c>
      <c r="S93" s="4">
        <f t="shared" si="145"/>
        <v>0.30490329468919503</v>
      </c>
      <c r="T93" s="4">
        <f t="shared" si="138"/>
        <v>1.0546534610318434</v>
      </c>
      <c r="U93" s="4">
        <f t="shared" si="139"/>
        <v>1.0606351452624589</v>
      </c>
    </row>
    <row r="94" spans="1:21" x14ac:dyDescent="0.2">
      <c r="A94" s="1" t="s">
        <v>95</v>
      </c>
      <c r="B94" s="2">
        <v>82</v>
      </c>
      <c r="C94" s="2">
        <v>151</v>
      </c>
      <c r="D94" s="2">
        <v>2</v>
      </c>
      <c r="E94" s="2">
        <v>1</v>
      </c>
      <c r="F94" s="2">
        <v>99685</v>
      </c>
      <c r="G94" s="2">
        <v>540787</v>
      </c>
      <c r="H94" s="3">
        <f t="shared" ref="H94:I94" si="210">IFERROR(B94/F94/7*36500000,"")</f>
        <v>4289.2253455527762</v>
      </c>
      <c r="I94" s="3">
        <f t="shared" si="210"/>
        <v>1455.9468753079175</v>
      </c>
      <c r="J94" s="4">
        <f t="shared" si="92"/>
        <v>2.9460040186189143</v>
      </c>
      <c r="K94" s="3">
        <f t="shared" ref="K94:L94" si="211">IFERROR((B94-D94)/F94/7*36500000,"")</f>
        <v>4184.6100932222216</v>
      </c>
      <c r="L94" s="3">
        <f t="shared" si="211"/>
        <v>1446.3048430211102</v>
      </c>
      <c r="M94" s="4">
        <f t="shared" si="2"/>
        <v>2.8933112638143488</v>
      </c>
      <c r="N94" s="3">
        <f t="shared" ref="N94:O94" si="212">IFERROR(SUM(B$76:B94)/SUM(F$76:F94)/7*36500000,"")</f>
        <v>4000.659740440909</v>
      </c>
      <c r="O94" s="3">
        <f t="shared" si="212"/>
        <v>1222.0737971862425</v>
      </c>
      <c r="P94" s="4">
        <f t="shared" si="143"/>
        <v>0.30546806688727768</v>
      </c>
      <c r="Q94" s="3">
        <f t="shared" ref="Q94:R94" si="213">IFERROR((SUM(B$76:B94)-SUM(D$76:D94))/SUM(F$76:F94)/7*36500000,"")</f>
        <v>3962.3759151735321</v>
      </c>
      <c r="R94" s="3">
        <f t="shared" si="213"/>
        <v>1217.9135459617787</v>
      </c>
      <c r="S94" s="4">
        <f t="shared" si="145"/>
        <v>0.30736951062565709</v>
      </c>
      <c r="T94" s="4">
        <f t="shared" si="138"/>
        <v>1.0625997591344218</v>
      </c>
      <c r="U94" s="4">
        <f t="shared" si="139"/>
        <v>1.0692141122450376</v>
      </c>
    </row>
    <row r="95" spans="1:21" x14ac:dyDescent="0.2">
      <c r="A95" s="1" t="s">
        <v>96</v>
      </c>
      <c r="B95" s="2">
        <v>77</v>
      </c>
      <c r="C95" s="2">
        <v>150</v>
      </c>
      <c r="D95" s="2">
        <v>4</v>
      </c>
      <c r="E95" s="2">
        <v>2</v>
      </c>
      <c r="F95" s="2">
        <v>98551</v>
      </c>
      <c r="G95" s="2">
        <v>541694</v>
      </c>
      <c r="H95" s="3">
        <f t="shared" ref="H95:I95" si="214">IFERROR(B95/F95/7*36500000,"")</f>
        <v>4074.0327343203012</v>
      </c>
      <c r="I95" s="3">
        <f t="shared" si="214"/>
        <v>1443.8831833892514</v>
      </c>
      <c r="J95" s="4">
        <f t="shared" si="92"/>
        <v>2.8215805691131157</v>
      </c>
      <c r="K95" s="3">
        <f t="shared" ref="K95:L95" si="215">IFERROR((B95-D95)/F95/7*36500000,"")</f>
        <v>3862.3946701997661</v>
      </c>
      <c r="L95" s="3">
        <f t="shared" si="215"/>
        <v>1424.631407610728</v>
      </c>
      <c r="M95" s="4">
        <f t="shared" si="2"/>
        <v>2.7111536707431219</v>
      </c>
      <c r="N95" s="3">
        <f t="shared" ref="N95:O95" si="216">IFERROR(SUM(B$76:B95)/SUM(F$76:F95)/7*36500000,"")</f>
        <v>4003.8343384652899</v>
      </c>
      <c r="O95" s="3">
        <f t="shared" si="216"/>
        <v>1233.4426877712383</v>
      </c>
      <c r="P95" s="4">
        <f t="shared" si="143"/>
        <v>0.30806536522288513</v>
      </c>
      <c r="Q95" s="3">
        <f t="shared" ref="Q95:R95" si="217">IFERROR((SUM(B$76:B95)-SUM(D$76:D95))/SUM(F$76:F95)/7*36500000,"")</f>
        <v>3958.0500693004496</v>
      </c>
      <c r="R95" s="3">
        <f t="shared" si="217"/>
        <v>1228.5089170201534</v>
      </c>
      <c r="S95" s="4">
        <f t="shared" si="145"/>
        <v>0.31038235886623877</v>
      </c>
      <c r="T95" s="4">
        <f t="shared" si="138"/>
        <v>1.0716347087248652</v>
      </c>
      <c r="U95" s="4">
        <f t="shared" si="139"/>
        <v>1.0796945917510412</v>
      </c>
    </row>
    <row r="96" spans="1:21" x14ac:dyDescent="0.2">
      <c r="A96" s="1" t="s">
        <v>97</v>
      </c>
      <c r="B96" s="2">
        <v>94</v>
      </c>
      <c r="C96" s="2">
        <v>160</v>
      </c>
      <c r="D96" s="2">
        <v>9</v>
      </c>
      <c r="E96" s="2">
        <v>2</v>
      </c>
      <c r="F96" s="2">
        <v>96867</v>
      </c>
      <c r="G96" s="2">
        <v>543124</v>
      </c>
      <c r="H96" s="3">
        <f t="shared" ref="H96:I96" si="218">IFERROR(B96/F96/7*36500000,"")</f>
        <v>5059.957025022527</v>
      </c>
      <c r="I96" s="3">
        <f t="shared" si="218"/>
        <v>1536.0869972339913</v>
      </c>
      <c r="J96" s="4">
        <f t="shared" si="92"/>
        <v>3.2940562833575933</v>
      </c>
      <c r="K96" s="3">
        <f t="shared" ref="K96:L96" si="219">IFERROR((B96-D96)/F96/7*36500000,"")</f>
        <v>4575.4930545416473</v>
      </c>
      <c r="L96" s="3">
        <f t="shared" si="219"/>
        <v>1516.8859097685663</v>
      </c>
      <c r="M96" s="4">
        <f t="shared" si="2"/>
        <v>3.0163725729641313</v>
      </c>
      <c r="N96" s="3">
        <f t="shared" ref="N96:O96" si="220">IFERROR(SUM(B$76:B96)/SUM(F$76:F96)/7*36500000,"")</f>
        <v>4046.916181227632</v>
      </c>
      <c r="O96" s="3">
        <f t="shared" si="220"/>
        <v>1248.2355286349459</v>
      </c>
      <c r="P96" s="4">
        <f t="shared" si="143"/>
        <v>0.30844116179749825</v>
      </c>
      <c r="Q96" s="3">
        <f t="shared" ref="Q96:R96" si="221">IFERROR((SUM(B$76:B96)-SUM(D$76:D96))/SUM(F$76:F96)/7*36500000,"")</f>
        <v>3983.237087762845</v>
      </c>
      <c r="R96" s="3">
        <f t="shared" si="221"/>
        <v>1242.6043909117809</v>
      </c>
      <c r="S96" s="4">
        <f t="shared" si="145"/>
        <v>0.3119584306767138</v>
      </c>
      <c r="T96" s="4">
        <f t="shared" si="138"/>
        <v>1.0729419528952184</v>
      </c>
      <c r="U96" s="4">
        <f t="shared" si="139"/>
        <v>1.0851771076266117</v>
      </c>
    </row>
    <row r="97" spans="1:21" x14ac:dyDescent="0.2">
      <c r="A97" s="1" t="s">
        <v>98</v>
      </c>
      <c r="B97" s="2">
        <v>95</v>
      </c>
      <c r="C97" s="2">
        <v>168</v>
      </c>
      <c r="D97" s="2">
        <v>17</v>
      </c>
      <c r="E97" s="2">
        <v>18</v>
      </c>
      <c r="F97" s="2">
        <v>93964</v>
      </c>
      <c r="G97" s="2">
        <v>545764</v>
      </c>
      <c r="H97" s="3">
        <f t="shared" ref="H97:I97" si="222">IFERROR(B97/F97/7*36500000,"")</f>
        <v>5271.7758168781966</v>
      </c>
      <c r="I97" s="3">
        <f t="shared" si="222"/>
        <v>1605.0893792921484</v>
      </c>
      <c r="J97" s="4">
        <f t="shared" si="92"/>
        <v>3.2844126220578902</v>
      </c>
      <c r="K97" s="3">
        <f t="shared" ref="K97:L97" si="223">IFERROR((B97-D97)/F97/7*36500000,"")</f>
        <v>4328.4054075420981</v>
      </c>
      <c r="L97" s="3">
        <f t="shared" si="223"/>
        <v>1433.1155172251324</v>
      </c>
      <c r="M97" s="4">
        <f t="shared" si="2"/>
        <v>3.0202767017155505</v>
      </c>
      <c r="N97" s="3">
        <f t="shared" ref="N97:O97" si="224">IFERROR(SUM(B$76:B97)/SUM(F$76:F97)/7*36500000,"")</f>
        <v>4093.5389595396059</v>
      </c>
      <c r="O97" s="3">
        <f t="shared" si="224"/>
        <v>1264.9422699597483</v>
      </c>
      <c r="P97" s="4">
        <f t="shared" si="143"/>
        <v>0.3090094616082546</v>
      </c>
      <c r="Q97" s="3">
        <f t="shared" ref="Q97:R97" si="225">IFERROR((SUM(B$76:B97)-SUM(D$76:D97))/SUM(F$76:F97)/7*36500000,"")</f>
        <v>3996.3754961036816</v>
      </c>
      <c r="R97" s="3">
        <f t="shared" si="225"/>
        <v>1251.523504719723</v>
      </c>
      <c r="S97" s="4">
        <f t="shared" si="145"/>
        <v>0.3131646427969324</v>
      </c>
      <c r="T97" s="4">
        <f t="shared" si="138"/>
        <v>1.0749188379037866</v>
      </c>
      <c r="U97" s="4">
        <f t="shared" si="139"/>
        <v>1.0893730313494088</v>
      </c>
    </row>
    <row r="98" spans="1:21" x14ac:dyDescent="0.2">
      <c r="A98" s="1" t="s">
        <v>99</v>
      </c>
      <c r="B98" s="2">
        <v>121</v>
      </c>
      <c r="C98" s="2">
        <v>208</v>
      </c>
      <c r="D98" s="2">
        <v>33</v>
      </c>
      <c r="E98" s="2">
        <v>21</v>
      </c>
      <c r="F98" s="2">
        <v>91252</v>
      </c>
      <c r="G98" s="2">
        <v>548147</v>
      </c>
      <c r="H98" s="3">
        <f t="shared" ref="H98:I98" si="226">IFERROR(B98/F98/7*36500000,"")</f>
        <v>6914.134171618939</v>
      </c>
      <c r="I98" s="3">
        <f t="shared" si="226"/>
        <v>1978.614183004611</v>
      </c>
      <c r="J98" s="4">
        <f t="shared" si="92"/>
        <v>3.494432735299374</v>
      </c>
      <c r="K98" s="3">
        <f t="shared" ref="K98:L98" si="227">IFERROR((B98-D98)/F98/7*36500000,"")</f>
        <v>5028.4612157228648</v>
      </c>
      <c r="L98" s="3">
        <f t="shared" si="227"/>
        <v>1778.8502510666458</v>
      </c>
      <c r="M98" s="4">
        <f t="shared" si="2"/>
        <v>2.826804118394826</v>
      </c>
      <c r="N98" s="3">
        <f t="shared" ref="N98:O98" si="228">IFERROR(SUM(B$76:B98)/SUM(F$76:F98)/7*36500000,"")</f>
        <v>4194.0860058434318</v>
      </c>
      <c r="O98" s="3">
        <f t="shared" si="228"/>
        <v>1296.9929062514791</v>
      </c>
      <c r="P98" s="4">
        <f t="shared" si="143"/>
        <v>0.30924327837923138</v>
      </c>
      <c r="Q98" s="3">
        <f t="shared" ref="Q98:R98" si="229">IFERROR((SUM(B$76:B98)-SUM(D$76:D98))/SUM(F$76:F98)/7*36500000,"")</f>
        <v>4033.1667273287981</v>
      </c>
      <c r="R98" s="3">
        <f t="shared" si="229"/>
        <v>1275.2054760081244</v>
      </c>
      <c r="S98" s="4">
        <f t="shared" si="145"/>
        <v>0.31617970746592572</v>
      </c>
      <c r="T98" s="4">
        <f t="shared" si="138"/>
        <v>1.0757321918070384</v>
      </c>
      <c r="U98" s="4">
        <f t="shared" si="139"/>
        <v>1.0998612209127037</v>
      </c>
    </row>
    <row r="99" spans="1:21" x14ac:dyDescent="0.2">
      <c r="A99" s="1" t="s">
        <v>100</v>
      </c>
      <c r="B99" s="2">
        <v>150</v>
      </c>
      <c r="C99" s="2">
        <v>177</v>
      </c>
      <c r="D99" s="2">
        <v>55</v>
      </c>
      <c r="E99" s="2">
        <v>30</v>
      </c>
      <c r="F99" s="2">
        <v>88584</v>
      </c>
      <c r="G99" s="2">
        <v>550488</v>
      </c>
      <c r="H99" s="3">
        <f t="shared" ref="H99:I99" si="230">IFERROR(B99/F99/7*36500000,"")</f>
        <v>8829.39195727058</v>
      </c>
      <c r="I99" s="3">
        <f t="shared" si="230"/>
        <v>1676.5643782036511</v>
      </c>
      <c r="J99" s="4">
        <f t="shared" si="92"/>
        <v>5.2663602257437914</v>
      </c>
      <c r="K99" s="3">
        <f t="shared" ref="K99:L99" si="231">IFERROR((B99-D99)/F99/7*36500000,"")</f>
        <v>5591.9482396047015</v>
      </c>
      <c r="L99" s="3">
        <f t="shared" si="231"/>
        <v>1392.4009242708289</v>
      </c>
      <c r="M99" s="4">
        <f t="shared" si="2"/>
        <v>4.016047491876729</v>
      </c>
      <c r="N99" s="3">
        <f t="shared" ref="N99:O99" si="232">IFERROR(SUM(B$76:B99)/SUM(F$76:F99)/7*36500000,"")</f>
        <v>4349.1265175432773</v>
      </c>
      <c r="O99" s="3">
        <f t="shared" si="232"/>
        <v>1313.3732891693091</v>
      </c>
      <c r="P99" s="4">
        <f t="shared" si="143"/>
        <v>0.30198553292747249</v>
      </c>
      <c r="Q99" s="3">
        <f t="shared" ref="Q99:R99" si="233">IFERROR((SUM(B$76:B99)-SUM(D$76:D99))/SUM(F$76:F99)/7*36500000,"")</f>
        <v>4085.3044472169768</v>
      </c>
      <c r="R99" s="3">
        <f t="shared" si="233"/>
        <v>1280.2630381818478</v>
      </c>
      <c r="S99" s="4">
        <f t="shared" si="145"/>
        <v>0.31338252870089001</v>
      </c>
      <c r="T99" s="4">
        <f t="shared" si="138"/>
        <v>1.050485433127861</v>
      </c>
      <c r="U99" s="4">
        <f t="shared" si="139"/>
        <v>1.0901309682147033</v>
      </c>
    </row>
    <row r="100" spans="1:21" x14ac:dyDescent="0.2">
      <c r="A100" s="1" t="s">
        <v>101</v>
      </c>
      <c r="B100" s="2">
        <v>146</v>
      </c>
      <c r="C100" s="2">
        <v>227</v>
      </c>
      <c r="D100" s="2">
        <v>60</v>
      </c>
      <c r="E100" s="2">
        <v>41</v>
      </c>
      <c r="F100" s="2">
        <v>85504</v>
      </c>
      <c r="G100" s="2">
        <v>553195</v>
      </c>
      <c r="H100" s="3">
        <f t="shared" ref="H100:I100" si="234">IFERROR(B100/F100/7*36500000,"")</f>
        <v>8903.5099443969211</v>
      </c>
      <c r="I100" s="3">
        <f t="shared" si="234"/>
        <v>2139.6485093734709</v>
      </c>
      <c r="J100" s="4">
        <f t="shared" si="92"/>
        <v>4.1612021345524806</v>
      </c>
      <c r="K100" s="3">
        <f t="shared" ref="K100:L100" si="235">IFERROR((B100-D100)/F100/7*36500000,"")</f>
        <v>5244.5332549187333</v>
      </c>
      <c r="L100" s="3">
        <f t="shared" si="235"/>
        <v>1753.1921706760597</v>
      </c>
      <c r="M100" s="4">
        <f t="shared" si="2"/>
        <v>2.9914195047405188</v>
      </c>
      <c r="N100" s="3">
        <f t="shared" ref="N100:O100" si="236">IFERROR(SUM(B$76:B100)/SUM(F$76:F100)/7*36500000,"")</f>
        <v>4491.5652159645615</v>
      </c>
      <c r="O100" s="3">
        <f t="shared" si="236"/>
        <v>1347.7170970074981</v>
      </c>
      <c r="P100" s="4">
        <f t="shared" si="143"/>
        <v>0.30005511045843214</v>
      </c>
      <c r="Q100" s="3">
        <f t="shared" ref="Q100:R100" si="237">IFERROR((SUM(B$76:B100)-SUM(D$76:D100))/SUM(F$76:F100)/7*36500000,"")</f>
        <v>4121.5594189806443</v>
      </c>
      <c r="R100" s="3">
        <f t="shared" si="237"/>
        <v>1299.9201534508368</v>
      </c>
      <c r="S100" s="4">
        <f t="shared" si="145"/>
        <v>0.31539522333814535</v>
      </c>
      <c r="T100" s="4">
        <f t="shared" si="138"/>
        <v>1.0437702747431159</v>
      </c>
      <c r="U100" s="4">
        <f t="shared" si="139"/>
        <v>1.0971323181710242</v>
      </c>
    </row>
    <row r="101" spans="1:21" x14ac:dyDescent="0.2">
      <c r="A101" s="1" t="s">
        <v>102</v>
      </c>
      <c r="B101" s="2">
        <v>166</v>
      </c>
      <c r="C101" s="2">
        <v>206</v>
      </c>
      <c r="D101" s="2">
        <v>59</v>
      </c>
      <c r="E101" s="2">
        <v>43</v>
      </c>
      <c r="F101" s="2">
        <v>83082</v>
      </c>
      <c r="G101" s="2">
        <v>555245</v>
      </c>
      <c r="H101" s="3">
        <f t="shared" ref="H101:I101" si="238">IFERROR(B101/F101/7*36500000,"")</f>
        <v>10418.278671329872</v>
      </c>
      <c r="I101" s="3">
        <f t="shared" si="238"/>
        <v>1934.5385499065408</v>
      </c>
      <c r="J101" s="4">
        <f t="shared" si="92"/>
        <v>5.3854076321369702</v>
      </c>
      <c r="K101" s="3">
        <f t="shared" ref="K101:L101" si="239">IFERROR((B101-D101)/F101/7*36500000,"")</f>
        <v>6715.3964929656422</v>
      </c>
      <c r="L101" s="3">
        <f t="shared" si="239"/>
        <v>1530.7271050231363</v>
      </c>
      <c r="M101" s="4">
        <f t="shared" si="2"/>
        <v>4.3870631616366014</v>
      </c>
      <c r="N101" s="3">
        <f t="shared" ref="N101:O101" si="240">IFERROR(SUM(B$76:B101)/SUM(F$76:F101)/7*36500000,"")</f>
        <v>4666.3612438531709</v>
      </c>
      <c r="O101" s="3">
        <f t="shared" si="240"/>
        <v>1371.2180608786653</v>
      </c>
      <c r="P101" s="4">
        <f t="shared" si="143"/>
        <v>0.29385167354647507</v>
      </c>
      <c r="Q101" s="3">
        <f t="shared" ref="Q101:R101" si="241">IFERROR((SUM(B$76:B101)-SUM(D$76:D101))/SUM(F$76:F101)/7*36500000,"")</f>
        <v>4198.0592229508102</v>
      </c>
      <c r="R101" s="3">
        <f t="shared" si="241"/>
        <v>1309.1634859897513</v>
      </c>
      <c r="S101" s="4">
        <f t="shared" si="145"/>
        <v>0.31184969445703581</v>
      </c>
      <c r="T101" s="4">
        <f t="shared" si="138"/>
        <v>1.022191028717103</v>
      </c>
      <c r="U101" s="4">
        <f t="shared" si="139"/>
        <v>1.084798858331959</v>
      </c>
    </row>
    <row r="102" spans="1:21" x14ac:dyDescent="0.2">
      <c r="A102" s="1" t="s">
        <v>103</v>
      </c>
      <c r="B102" s="2">
        <v>155</v>
      </c>
      <c r="C102" s="2">
        <v>239</v>
      </c>
      <c r="D102" s="2">
        <v>68</v>
      </c>
      <c r="E102" s="2">
        <v>37</v>
      </c>
      <c r="F102" s="2">
        <v>81464</v>
      </c>
      <c r="G102" s="2">
        <v>556469</v>
      </c>
      <c r="H102" s="3">
        <f t="shared" ref="H102:I102" si="242">IFERROR(B102/F102/7*36500000,"")</f>
        <v>9921.1220381307794</v>
      </c>
      <c r="I102" s="3">
        <f t="shared" si="242"/>
        <v>2239.5035225938655</v>
      </c>
      <c r="J102" s="4">
        <f t="shared" si="92"/>
        <v>4.4300542231966729</v>
      </c>
      <c r="K102" s="3">
        <f t="shared" ref="K102:L102" si="243">IFERROR((B102-D102)/F102/7*36500000,"")</f>
        <v>5568.6297891443719</v>
      </c>
      <c r="L102" s="3">
        <f t="shared" si="243"/>
        <v>1892.8021404349824</v>
      </c>
      <c r="M102" s="4">
        <f t="shared" si="2"/>
        <v>2.9420031128370621</v>
      </c>
      <c r="N102" s="3">
        <f t="shared" ref="N102:O102" si="244">IFERROR(SUM(B$76:B102)/SUM(F$76:F102)/7*36500000,"")</f>
        <v>4814.0503199706645</v>
      </c>
      <c r="O102" s="3">
        <f t="shared" si="244"/>
        <v>1404.722961865386</v>
      </c>
      <c r="P102" s="4">
        <f t="shared" si="143"/>
        <v>0.29179648497607436</v>
      </c>
      <c r="Q102" s="3">
        <f t="shared" ref="Q102:R102" si="245">IFERROR((SUM(B$76:B102)-SUM(D$76:D102))/SUM(F$76:F102)/7*36500000,"")</f>
        <v>4236.5801582701479</v>
      </c>
      <c r="R102" s="3">
        <f t="shared" si="245"/>
        <v>1331.6845993694253</v>
      </c>
      <c r="S102" s="4">
        <f t="shared" si="145"/>
        <v>0.3143300845541348</v>
      </c>
      <c r="T102" s="4">
        <f t="shared" si="138"/>
        <v>1.0150418595678135</v>
      </c>
      <c r="U102" s="4">
        <f t="shared" si="139"/>
        <v>1.0934271314820601</v>
      </c>
    </row>
    <row r="103" spans="1:21" x14ac:dyDescent="0.2">
      <c r="A103" s="1" t="s">
        <v>104</v>
      </c>
      <c r="B103" s="2">
        <v>134</v>
      </c>
      <c r="C103" s="2">
        <v>239</v>
      </c>
      <c r="D103" s="2">
        <v>56</v>
      </c>
      <c r="E103" s="2">
        <v>36</v>
      </c>
      <c r="F103" s="2">
        <v>79987</v>
      </c>
      <c r="G103" s="2">
        <v>557573</v>
      </c>
      <c r="H103" s="3">
        <f t="shared" ref="H103:I103" si="246">IFERROR(B103/F103/7*36500000,"")</f>
        <v>8735.3480654892137</v>
      </c>
      <c r="I103" s="3">
        <f t="shared" si="246"/>
        <v>2235.0692836889261</v>
      </c>
      <c r="J103" s="4">
        <f t="shared" si="92"/>
        <v>3.9083119835425144</v>
      </c>
      <c r="K103" s="3">
        <f t="shared" ref="K103:L103" si="247">IFERROR((B103-D103)/F103/7*36500000,"")</f>
        <v>5084.7548440907367</v>
      </c>
      <c r="L103" s="3">
        <f t="shared" si="247"/>
        <v>1898.4061279868286</v>
      </c>
      <c r="M103" s="4">
        <f t="shared" si="2"/>
        <v>2.6784336444820069</v>
      </c>
      <c r="N103" s="3">
        <f t="shared" ref="N103:O103" si="248">IFERROR(SUM(B$76:B103)/SUM(F$76:F103)/7*36500000,"")</f>
        <v>4919.3571247030286</v>
      </c>
      <c r="O103" s="3">
        <f t="shared" si="248"/>
        <v>1435.6323753364832</v>
      </c>
      <c r="P103" s="4">
        <f t="shared" si="143"/>
        <v>0.29183333084872332</v>
      </c>
      <c r="Q103" s="3">
        <f t="shared" ref="Q103:R103" si="249">IFERROR((SUM(B$76:B103)-SUM(D$76:D103))/SUM(F$76:F103)/7*36500000,"")</f>
        <v>4259.3579659795269</v>
      </c>
      <c r="R103" s="3">
        <f t="shared" si="249"/>
        <v>1352.7806524145426</v>
      </c>
      <c r="S103" s="4">
        <f t="shared" si="145"/>
        <v>0.31760201026058699</v>
      </c>
      <c r="T103" s="4">
        <f t="shared" si="138"/>
        <v>1.0151700314445038</v>
      </c>
      <c r="U103" s="4">
        <f t="shared" si="139"/>
        <v>1.1048088366239752</v>
      </c>
    </row>
    <row r="104" spans="1:21" x14ac:dyDescent="0.2">
      <c r="A104" s="1" t="s">
        <v>105</v>
      </c>
      <c r="B104" s="2">
        <v>119</v>
      </c>
      <c r="C104" s="2">
        <v>183</v>
      </c>
      <c r="D104" s="2">
        <v>54</v>
      </c>
      <c r="E104" s="2">
        <v>25</v>
      </c>
      <c r="F104" s="2">
        <v>79423</v>
      </c>
      <c r="G104" s="2">
        <v>557835</v>
      </c>
      <c r="H104" s="3">
        <f t="shared" ref="H104:I104" si="250">IFERROR(B104/F104/7*36500000,"")</f>
        <v>7812.5983657127035</v>
      </c>
      <c r="I104" s="3">
        <f t="shared" si="250"/>
        <v>1710.5672568309371</v>
      </c>
      <c r="J104" s="4">
        <f t="shared" si="92"/>
        <v>4.5672558822309179</v>
      </c>
      <c r="K104" s="3">
        <f t="shared" ref="K104:L104" si="251">IFERROR((B104-D104)/F104/7*36500000,"")</f>
        <v>4267.385661943913</v>
      </c>
      <c r="L104" s="3">
        <f t="shared" si="251"/>
        <v>1476.8832053513008</v>
      </c>
      <c r="M104" s="4">
        <f t="shared" si="2"/>
        <v>2.8894537133888294</v>
      </c>
      <c r="N104" s="3">
        <f t="shared" ref="N104:O104" si="252">IFERROR(SUM(B$76:B104)/SUM(F$76:F104)/7*36500000,"")</f>
        <v>4994.5036797081839</v>
      </c>
      <c r="O104" s="3">
        <f t="shared" si="252"/>
        <v>1445.5039214956262</v>
      </c>
      <c r="P104" s="4">
        <f t="shared" si="143"/>
        <v>0.28941893212902453</v>
      </c>
      <c r="Q104" s="3">
        <f t="shared" ref="Q104:R104" si="253">IFERROR((SUM(B$76:B104)-SUM(D$76:D104))/SUM(F$76:F104)/7*36500000,"")</f>
        <v>4259.5664704373658</v>
      </c>
      <c r="R104" s="3">
        <f t="shared" si="253"/>
        <v>1357.2365587481572</v>
      </c>
      <c r="S104" s="4">
        <f t="shared" si="145"/>
        <v>0.31863255760128995</v>
      </c>
      <c r="T104" s="4">
        <f t="shared" si="138"/>
        <v>1.0067713155847766</v>
      </c>
      <c r="U104" s="4">
        <f t="shared" si="139"/>
        <v>1.1083936936833931</v>
      </c>
    </row>
    <row r="105" spans="1:21" x14ac:dyDescent="0.2">
      <c r="A105" s="1" t="s">
        <v>106</v>
      </c>
      <c r="B105" s="2">
        <v>111</v>
      </c>
      <c r="C105" s="2">
        <v>206</v>
      </c>
      <c r="D105" s="2">
        <v>35</v>
      </c>
      <c r="E105" s="2">
        <v>25</v>
      </c>
      <c r="F105" s="2">
        <v>79054</v>
      </c>
      <c r="G105" s="2">
        <v>557887</v>
      </c>
      <c r="H105" s="3">
        <f t="shared" ref="H105:I105" si="254">IFERROR(B105/F105/7*36500000,"")</f>
        <v>7321.396947475323</v>
      </c>
      <c r="I105" s="3">
        <f t="shared" si="254"/>
        <v>1925.3771052970533</v>
      </c>
      <c r="J105" s="4">
        <f t="shared" si="92"/>
        <v>3.8025781688859102</v>
      </c>
      <c r="K105" s="3">
        <f t="shared" ref="K105:L105" si="255">IFERROR((B105-D105)/F105/7*36500000,"")</f>
        <v>5012.8483604335552</v>
      </c>
      <c r="L105" s="3">
        <f t="shared" si="255"/>
        <v>1691.7148352367315</v>
      </c>
      <c r="M105" s="4">
        <f t="shared" si="2"/>
        <v>2.9631757409824204</v>
      </c>
      <c r="N105" s="3">
        <f t="shared" ref="N105:O105" si="256">IFERROR(SUM(B$76:B105)/SUM(F$76:F105)/7*36500000,"")</f>
        <v>5053.1436236759637</v>
      </c>
      <c r="O105" s="3">
        <f t="shared" si="256"/>
        <v>1462.1380845534406</v>
      </c>
      <c r="P105" s="4">
        <f t="shared" si="143"/>
        <v>0.28935217231957333</v>
      </c>
      <c r="Q105" s="3">
        <f t="shared" ref="Q105:R105" si="257">IFERROR((SUM(B$76:B105)-SUM(D$76:D105))/SUM(F$76:F105)/7*36500000,"")</f>
        <v>4278.549897151951</v>
      </c>
      <c r="R105" s="3">
        <f t="shared" si="257"/>
        <v>1368.8308015152422</v>
      </c>
      <c r="S105" s="4">
        <f t="shared" si="145"/>
        <v>0.31992867546698817</v>
      </c>
      <c r="T105" s="4">
        <f t="shared" si="138"/>
        <v>1.0065390852303386</v>
      </c>
      <c r="U105" s="4">
        <f t="shared" si="139"/>
        <v>1.1129023631031953</v>
      </c>
    </row>
    <row r="106" spans="1:21" x14ac:dyDescent="0.2">
      <c r="A106" s="7">
        <v>44562</v>
      </c>
      <c r="B106" s="2">
        <v>97</v>
      </c>
      <c r="C106" s="2">
        <v>179</v>
      </c>
      <c r="D106" s="2">
        <v>32</v>
      </c>
      <c r="E106" s="2">
        <v>15</v>
      </c>
      <c r="F106" s="2">
        <v>78393</v>
      </c>
      <c r="G106" s="2">
        <v>558272</v>
      </c>
      <c r="H106" s="3">
        <f t="shared" ref="H106:I106" si="258">IFERROR(B106/F106/7*36500000,"")</f>
        <v>6451.9244611854929</v>
      </c>
      <c r="I106" s="3">
        <f t="shared" si="258"/>
        <v>1671.8680909254679</v>
      </c>
      <c r="J106" s="4">
        <f t="shared" si="92"/>
        <v>3.8591109527151808</v>
      </c>
      <c r="K106" s="3">
        <f t="shared" ref="K106:L106" si="259">IFERROR((B106-D106)/F106/7*36500000,"")</f>
        <v>4323.4545358459482</v>
      </c>
      <c r="L106" s="3">
        <f t="shared" si="259"/>
        <v>1531.7674129149539</v>
      </c>
      <c r="M106" s="4">
        <f t="shared" si="2"/>
        <v>2.8225267748831482</v>
      </c>
      <c r="N106" s="3">
        <f t="shared" ref="N106:O106" si="260">IFERROR(SUM(B$76:B106)/SUM(F$76:F106)/7*36500000,"")</f>
        <v>5087.2472421131242</v>
      </c>
      <c r="O106" s="3">
        <f t="shared" si="260"/>
        <v>1469.1692191127713</v>
      </c>
      <c r="P106" s="4">
        <f t="shared" si="143"/>
        <v>0.28879453841966457</v>
      </c>
      <c r="Q106" s="3">
        <f t="shared" ref="Q106:R106" si="261">IFERROR((SUM(B$76:B106)-SUM(D$76:D106))/SUM(F$76:F106)/7*36500000,"")</f>
        <v>4279.6447153128893</v>
      </c>
      <c r="R106" s="3">
        <f t="shared" si="261"/>
        <v>1374.2932017659746</v>
      </c>
      <c r="S106" s="4">
        <f t="shared" si="145"/>
        <v>0.32112319904702619</v>
      </c>
      <c r="T106" s="4">
        <f t="shared" si="138"/>
        <v>1.0045993026083242</v>
      </c>
      <c r="U106" s="4">
        <f t="shared" si="139"/>
        <v>1.1170576271259227</v>
      </c>
    </row>
    <row r="107" spans="1:21" x14ac:dyDescent="0.2">
      <c r="A107" s="7">
        <v>44593</v>
      </c>
      <c r="B107" s="2">
        <v>97</v>
      </c>
      <c r="C107" s="2">
        <v>187</v>
      </c>
      <c r="D107" s="2">
        <v>19</v>
      </c>
      <c r="E107" s="2">
        <v>11</v>
      </c>
      <c r="F107" s="2">
        <v>77748</v>
      </c>
      <c r="G107" s="2">
        <v>558633</v>
      </c>
      <c r="H107" s="3">
        <f t="shared" ref="H107:I107" si="262">IFERROR(B107/F107/7*36500000,"")</f>
        <v>6505.4498416128299</v>
      </c>
      <c r="I107" s="3">
        <f t="shared" si="262"/>
        <v>1745.4597715699369</v>
      </c>
      <c r="J107" s="4">
        <f t="shared" si="92"/>
        <v>3.7270694790986596</v>
      </c>
      <c r="K107" s="3">
        <f t="shared" ref="K107:L107" si="263">IFERROR((B107-D107)/F107/7*36500000,"")</f>
        <v>5231.186470575266</v>
      </c>
      <c r="L107" s="3">
        <f t="shared" si="263"/>
        <v>1642.7856673599406</v>
      </c>
      <c r="M107" s="4">
        <f t="shared" si="2"/>
        <v>3.1843390008278498</v>
      </c>
      <c r="N107" s="3">
        <f t="shared" ref="N107:O107" si="264">IFERROR(SUM(B$76:B107)/SUM(F$76:F107)/7*36500000,"")</f>
        <v>5120.7302574941123</v>
      </c>
      <c r="O107" s="3">
        <f t="shared" si="264"/>
        <v>1478.1369310076295</v>
      </c>
      <c r="P107" s="4">
        <f t="shared" si="143"/>
        <v>0.28865744858253334</v>
      </c>
      <c r="Q107" s="3">
        <f t="shared" ref="Q107:R107" si="265">IFERROR((SUM(B$76:B107)-SUM(D$76:D107))/SUM(F$76:F107)/7*36500000,"")</f>
        <v>4302.1101142892712</v>
      </c>
      <c r="R107" s="3">
        <f t="shared" si="265"/>
        <v>1383.0078069378621</v>
      </c>
      <c r="S107" s="4">
        <f t="shared" si="145"/>
        <v>0.32147196845200732</v>
      </c>
      <c r="T107" s="4">
        <f t="shared" si="138"/>
        <v>1.0041224225553622</v>
      </c>
      <c r="U107" s="4">
        <f t="shared" si="139"/>
        <v>1.1182708547130249</v>
      </c>
    </row>
    <row r="108" spans="1:21" x14ac:dyDescent="0.2">
      <c r="A108" s="7">
        <v>44621</v>
      </c>
      <c r="B108" s="2">
        <v>77</v>
      </c>
      <c r="C108" s="2">
        <v>213</v>
      </c>
      <c r="D108" s="2">
        <v>13</v>
      </c>
      <c r="E108" s="2">
        <v>15</v>
      </c>
      <c r="F108" s="2">
        <v>77276</v>
      </c>
      <c r="G108" s="2">
        <v>558815</v>
      </c>
      <c r="H108" s="3">
        <f t="shared" ref="H108:I108" si="266">IFERROR(B108/F108/7*36500000,"")</f>
        <v>5195.6623013613535</v>
      </c>
      <c r="I108" s="3">
        <f t="shared" si="266"/>
        <v>1987.4965008864422</v>
      </c>
      <c r="J108" s="4">
        <f t="shared" si="92"/>
        <v>2.6141743137882454</v>
      </c>
      <c r="K108" s="3">
        <f t="shared" ref="K108:L108" si="267">IFERROR((B108-D108)/F108/7*36500000,"")</f>
        <v>4318.4725621704765</v>
      </c>
      <c r="L108" s="3">
        <f t="shared" si="267"/>
        <v>1847.5319585704956</v>
      </c>
      <c r="M108" s="4">
        <f t="shared" si="2"/>
        <v>2.3374278004434847</v>
      </c>
      <c r="N108" s="3">
        <f t="shared" ref="N108:O108" si="268">IFERROR(SUM(B$76:B108)/SUM(F$76:F108)/7*36500000,"")</f>
        <v>5122.4483074661739</v>
      </c>
      <c r="O108" s="3">
        <f t="shared" si="268"/>
        <v>1494.1548060722796</v>
      </c>
      <c r="P108" s="4">
        <f t="shared" si="143"/>
        <v>0.29168762989652602</v>
      </c>
      <c r="Q108" s="3">
        <f t="shared" ref="Q108:R108" si="269">IFERROR((SUM(B$76:B108)-SUM(D$76:D108))/SUM(F$76:F108)/7*36500000,"")</f>
        <v>4302.4852742565472</v>
      </c>
      <c r="R108" s="3">
        <f t="shared" si="269"/>
        <v>1397.6157386728726</v>
      </c>
      <c r="S108" s="4">
        <f t="shared" si="145"/>
        <v>0.3248391684302453</v>
      </c>
      <c r="T108" s="4">
        <f t="shared" si="138"/>
        <v>1.0146631968077833</v>
      </c>
      <c r="U108" s="4">
        <f t="shared" si="139"/>
        <v>1.1299839804819236</v>
      </c>
    </row>
    <row r="109" spans="1:21" x14ac:dyDescent="0.2">
      <c r="A109" s="7">
        <v>44652</v>
      </c>
      <c r="B109" s="2">
        <v>78</v>
      </c>
      <c r="C109" s="2">
        <v>174</v>
      </c>
      <c r="D109" s="2">
        <v>11</v>
      </c>
      <c r="E109" s="2">
        <v>10</v>
      </c>
      <c r="F109" s="2">
        <v>76961</v>
      </c>
      <c r="G109" s="2">
        <v>558878</v>
      </c>
      <c r="H109" s="3">
        <f t="shared" ref="H109:I109" si="270">IFERROR(B109/F109/7*36500000,"")</f>
        <v>5284.6803668648499</v>
      </c>
      <c r="I109" s="3">
        <f t="shared" si="270"/>
        <v>1623.4056704427699</v>
      </c>
      <c r="J109" s="4">
        <f t="shared" si="92"/>
        <v>3.2553048588425213</v>
      </c>
      <c r="K109" s="3">
        <f t="shared" ref="K109:L109" si="271">IFERROR((B109-D109)/F109/7*36500000,"")</f>
        <v>4539.4049305121143</v>
      </c>
      <c r="L109" s="3">
        <f t="shared" si="271"/>
        <v>1530.1064939805417</v>
      </c>
      <c r="M109" s="4">
        <f t="shared" si="2"/>
        <v>2.9667248314873444</v>
      </c>
      <c r="N109" s="3">
        <f t="shared" ref="N109:O109" si="272">IFERROR(SUM(B$76:B109)/SUM(F$76:F109)/7*36500000,"")</f>
        <v>5126.0701163727335</v>
      </c>
      <c r="O109" s="3">
        <f t="shared" si="272"/>
        <v>1498.0958783544495</v>
      </c>
      <c r="P109" s="4">
        <f t="shared" si="143"/>
        <v>0.29225036808792609</v>
      </c>
      <c r="Q109" s="3">
        <f t="shared" ref="Q109:R109" si="273">IFERROR((SUM(B$76:B109)-SUM(D$76:D109))/SUM(F$76:F109)/7*36500000,"")</f>
        <v>4307.7744737177773</v>
      </c>
      <c r="R109" s="3">
        <f t="shared" si="273"/>
        <v>1401.6556005796376</v>
      </c>
      <c r="S109" s="4">
        <f t="shared" si="145"/>
        <v>0.32537812950313394</v>
      </c>
      <c r="T109" s="4">
        <f t="shared" si="138"/>
        <v>1.0166207351938108</v>
      </c>
      <c r="U109" s="4">
        <f t="shared" si="139"/>
        <v>1.131858807897012</v>
      </c>
    </row>
    <row r="110" spans="1:21" x14ac:dyDescent="0.2">
      <c r="A110" s="7">
        <v>44682</v>
      </c>
      <c r="B110" s="2">
        <v>93</v>
      </c>
      <c r="C110" s="2">
        <v>204</v>
      </c>
      <c r="D110" s="2">
        <v>20</v>
      </c>
      <c r="E110" s="2">
        <v>17</v>
      </c>
      <c r="F110" s="2">
        <v>76718</v>
      </c>
      <c r="G110" s="2">
        <v>558824</v>
      </c>
      <c r="H110" s="3">
        <f t="shared" ref="H110:I110" si="274">IFERROR(B110/F110/7*36500000,"")</f>
        <v>6320.9230093142605</v>
      </c>
      <c r="I110" s="3">
        <f t="shared" si="274"/>
        <v>1903.4871188679899</v>
      </c>
      <c r="J110" s="4">
        <f t="shared" si="92"/>
        <v>3.3207070048749974</v>
      </c>
      <c r="K110" s="3">
        <f t="shared" ref="K110:L110" si="275">IFERROR((B110-D110)/F110/7*36500000,"")</f>
        <v>4961.5847277413013</v>
      </c>
      <c r="L110" s="3">
        <f t="shared" si="275"/>
        <v>1744.8631922956577</v>
      </c>
      <c r="M110" s="4">
        <f t="shared" si="2"/>
        <v>2.8435379631187656</v>
      </c>
      <c r="N110" s="3">
        <f t="shared" ref="N110:O110" si="276">IFERROR(SUM(B$76:B110)/SUM(F$76:F110)/7*36500000,"")</f>
        <v>5152.0819449106302</v>
      </c>
      <c r="O110" s="3">
        <f t="shared" si="276"/>
        <v>1510.0900457039447</v>
      </c>
      <c r="P110" s="4">
        <f t="shared" si="143"/>
        <v>0.29310287799200352</v>
      </c>
      <c r="Q110" s="3">
        <f t="shared" ref="Q110:R110" si="277">IFERROR((SUM(B$76:B110)-SUM(D$76:D110))/SUM(F$76:F110)/7*36500000,"")</f>
        <v>4322.0078578644316</v>
      </c>
      <c r="R110" s="3">
        <f t="shared" si="277"/>
        <v>1411.8099622906718</v>
      </c>
      <c r="S110" s="4">
        <f t="shared" si="145"/>
        <v>0.3266560378231862</v>
      </c>
      <c r="T110" s="4">
        <f t="shared" si="138"/>
        <v>1.0195862720761542</v>
      </c>
      <c r="U110" s="4">
        <f t="shared" si="139"/>
        <v>1.1363041336782647</v>
      </c>
    </row>
    <row r="111" spans="1:21" x14ac:dyDescent="0.2">
      <c r="A111" s="7">
        <v>44713</v>
      </c>
      <c r="B111" s="2">
        <v>92</v>
      </c>
      <c r="C111" s="2">
        <v>186</v>
      </c>
      <c r="D111" s="2">
        <v>24</v>
      </c>
      <c r="E111" s="2">
        <v>21</v>
      </c>
      <c r="F111" s="2">
        <v>76554</v>
      </c>
      <c r="G111" s="2">
        <v>558710</v>
      </c>
      <c r="H111" s="3">
        <f t="shared" ref="H111:I111" si="278">IFERROR(B111/F111/7*36500000,"")</f>
        <v>6266.3516695964381</v>
      </c>
      <c r="I111" s="3">
        <f t="shared" si="278"/>
        <v>1735.8864936320147</v>
      </c>
      <c r="J111" s="4">
        <f t="shared" si="92"/>
        <v>3.6098856074888173</v>
      </c>
      <c r="K111" s="3">
        <f t="shared" ref="K111:L111" si="279">IFERROR((B111-D111)/F111/7*36500000,"")</f>
        <v>4631.651234049541</v>
      </c>
      <c r="L111" s="3">
        <f t="shared" si="279"/>
        <v>1539.8993088671095</v>
      </c>
      <c r="M111" s="4">
        <f t="shared" si="2"/>
        <v>3.0077623954887067</v>
      </c>
      <c r="N111" s="3">
        <f t="shared" ref="N111:O111" si="280">IFERROR(SUM(B$76:B111)/SUM(F$76:F111)/7*36500000,"")</f>
        <v>5175.7729815850225</v>
      </c>
      <c r="O111" s="3">
        <f t="shared" si="280"/>
        <v>1516.5773443132464</v>
      </c>
      <c r="P111" s="4">
        <f t="shared" si="143"/>
        <v>0.2930146568848952</v>
      </c>
      <c r="Q111" s="3">
        <f t="shared" ref="Q111:R111" si="281">IFERROR((SUM(B$76:B111)-SUM(D$76:D111))/SUM(F$76:F111)/7*36500000,"")</f>
        <v>4328.591337984788</v>
      </c>
      <c r="R111" s="3">
        <f t="shared" si="281"/>
        <v>1415.4900637605426</v>
      </c>
      <c r="S111" s="4">
        <f t="shared" si="145"/>
        <v>0.32700940172826198</v>
      </c>
      <c r="T111" s="4">
        <f t="shared" si="138"/>
        <v>1.019279386554145</v>
      </c>
      <c r="U111" s="4">
        <f t="shared" si="139"/>
        <v>1.1375333436714614</v>
      </c>
    </row>
    <row r="112" spans="1:21" x14ac:dyDescent="0.2">
      <c r="A112" s="7">
        <v>44743</v>
      </c>
      <c r="B112" s="2">
        <v>76</v>
      </c>
      <c r="C112" s="2">
        <v>168</v>
      </c>
      <c r="D112" s="2">
        <v>15</v>
      </c>
      <c r="E112" s="2">
        <v>23</v>
      </c>
      <c r="F112" s="2">
        <v>76437</v>
      </c>
      <c r="G112" s="2">
        <v>558583</v>
      </c>
      <c r="H112" s="3">
        <f t="shared" ref="H112:I112" si="282">IFERROR(B112/F112/7*36500000,"")</f>
        <v>5184.4749831327008</v>
      </c>
      <c r="I112" s="3">
        <f t="shared" si="282"/>
        <v>1568.2539568873383</v>
      </c>
      <c r="J112" s="4">
        <f t="shared" si="92"/>
        <v>3.3058899423552663</v>
      </c>
      <c r="K112" s="3">
        <f t="shared" ref="K112:L112" si="283">IFERROR((B112-D112)/F112/7*36500000,"")</f>
        <v>4161.2233417249317</v>
      </c>
      <c r="L112" s="3">
        <f t="shared" si="283"/>
        <v>1353.5525223134762</v>
      </c>
      <c r="M112" s="4">
        <f t="shared" si="2"/>
        <v>3.074297652382648</v>
      </c>
      <c r="N112" s="3">
        <f t="shared" ref="N112:O112" si="284">IFERROR(SUM(B$76:B112)/SUM(F$76:F112)/7*36500000,"")</f>
        <v>5175.9538761416088</v>
      </c>
      <c r="O112" s="3">
        <f t="shared" si="284"/>
        <v>1518.0202672301523</v>
      </c>
      <c r="P112" s="4">
        <f t="shared" si="143"/>
        <v>0.29328319060712987</v>
      </c>
      <c r="Q112" s="3">
        <f t="shared" ref="Q112:R112" si="285">IFERROR((SUM(B$76:B112)-SUM(D$76:D112))/SUM(F$76:F112)/7*36500000,"")</f>
        <v>4325.1121430772355</v>
      </c>
      <c r="R112" s="3">
        <f t="shared" si="285"/>
        <v>1413.7606334918178</v>
      </c>
      <c r="S112" s="4">
        <f t="shared" si="145"/>
        <v>0.32687259583654488</v>
      </c>
      <c r="T112" s="4">
        <f t="shared" si="138"/>
        <v>1.0202135066782996</v>
      </c>
      <c r="U112" s="4">
        <f t="shared" si="139"/>
        <v>1.1370574513496612</v>
      </c>
    </row>
    <row r="113" spans="1:21" x14ac:dyDescent="0.2">
      <c r="A113" s="7">
        <v>44774</v>
      </c>
      <c r="B113" s="2">
        <v>79</v>
      </c>
      <c r="C113" s="2">
        <v>167</v>
      </c>
      <c r="D113" s="2">
        <v>19</v>
      </c>
      <c r="E113" s="2">
        <v>14</v>
      </c>
      <c r="F113" s="2">
        <v>76329</v>
      </c>
      <c r="G113" s="2">
        <v>558445</v>
      </c>
      <c r="H113" s="3">
        <f t="shared" ref="H113:I113" si="286">IFERROR(B113/F113/7*36500000,"")</f>
        <v>5396.7505329373034</v>
      </c>
      <c r="I113" s="3">
        <f t="shared" si="286"/>
        <v>1559.304343822067</v>
      </c>
      <c r="J113" s="4">
        <f t="shared" si="92"/>
        <v>3.4609988449779685</v>
      </c>
      <c r="K113" s="3">
        <f t="shared" ref="K113:L113" si="287">IFERROR((B113-D113)/F113/7*36500000,"")</f>
        <v>4098.7978731169387</v>
      </c>
      <c r="L113" s="3">
        <f t="shared" si="287"/>
        <v>1428.5842191902771</v>
      </c>
      <c r="M113" s="4">
        <f t="shared" si="2"/>
        <v>2.8691328225928054</v>
      </c>
      <c r="N113" s="3">
        <f t="shared" ref="N113:O113" si="288">IFERROR(SUM(B$76:B113)/SUM(F$76:F113)/7*36500000,"")</f>
        <v>5180.444036429074</v>
      </c>
      <c r="O113" s="3">
        <f t="shared" si="288"/>
        <v>1519.1414258098018</v>
      </c>
      <c r="P113" s="4">
        <f t="shared" si="143"/>
        <v>0.29324540814014072</v>
      </c>
      <c r="Q113" s="3">
        <f t="shared" ref="Q113:R113" si="289">IFERROR((SUM(B$76:B113)-SUM(D$76:D113))/SUM(F$76:F113)/7*36500000,"")</f>
        <v>4320.5097756219948</v>
      </c>
      <c r="R113" s="3">
        <f t="shared" si="289"/>
        <v>1414.1632000903462</v>
      </c>
      <c r="S113" s="4">
        <f t="shared" si="145"/>
        <v>0.32731396838160343</v>
      </c>
      <c r="T113" s="4">
        <f t="shared" si="138"/>
        <v>1.0200820767690091</v>
      </c>
      <c r="U113" s="4">
        <f t="shared" si="139"/>
        <v>1.1385928077777387</v>
      </c>
    </row>
    <row r="114" spans="1:21" x14ac:dyDescent="0.2">
      <c r="A114" s="7">
        <v>44805</v>
      </c>
      <c r="B114" s="2">
        <v>79</v>
      </c>
      <c r="C114" s="2">
        <v>156</v>
      </c>
      <c r="D114" s="2">
        <v>15</v>
      </c>
      <c r="E114" s="2">
        <v>18</v>
      </c>
      <c r="F114" s="2">
        <v>76204</v>
      </c>
      <c r="G114" s="2">
        <v>558335</v>
      </c>
      <c r="H114" s="3">
        <f t="shared" ref="H114:I114" si="290">IFERROR(B114/F114/7*36500000,"")</f>
        <v>5405.6030054665298</v>
      </c>
      <c r="I114" s="3">
        <f t="shared" si="290"/>
        <v>1456.8826446999944</v>
      </c>
      <c r="J114" s="4">
        <f t="shared" si="92"/>
        <v>3.7103901437302573</v>
      </c>
      <c r="K114" s="3">
        <f t="shared" ref="K114:L114" si="291">IFERROR((B114-D114)/F114/7*36500000,"")</f>
        <v>4379.2226879728851</v>
      </c>
      <c r="L114" s="3">
        <f t="shared" si="291"/>
        <v>1288.7808010807644</v>
      </c>
      <c r="M114" s="4">
        <f t="shared" si="2"/>
        <v>3.3979577320677756</v>
      </c>
      <c r="N114" s="3">
        <f t="shared" ref="N114:O114" si="292">IFERROR(SUM(B$76:B114)/SUM(F$76:F114)/7*36500000,"")</f>
        <v>5184.9244457071354</v>
      </c>
      <c r="O114" s="3">
        <f t="shared" si="292"/>
        <v>1517.4956719190934</v>
      </c>
      <c r="P114" s="4">
        <f t="shared" si="143"/>
        <v>0.29267459686428138</v>
      </c>
      <c r="Q114" s="3">
        <f t="shared" ref="Q114:R114" si="293">IFERROR((SUM(B$76:B114)-SUM(D$76:D114))/SUM(F$76:F114)/7*36500000,"")</f>
        <v>4321.6780962905586</v>
      </c>
      <c r="R114" s="3">
        <f t="shared" si="293"/>
        <v>1410.8488311400063</v>
      </c>
      <c r="S114" s="4">
        <f t="shared" si="145"/>
        <v>0.32645856533159773</v>
      </c>
      <c r="T114" s="4">
        <f t="shared" si="138"/>
        <v>1.0180964553899232</v>
      </c>
      <c r="U114" s="4">
        <f t="shared" si="139"/>
        <v>1.1356172068117814</v>
      </c>
    </row>
    <row r="115" spans="1:21" x14ac:dyDescent="0.2">
      <c r="A115" s="5">
        <v>44835</v>
      </c>
      <c r="B115" s="2">
        <v>84</v>
      </c>
      <c r="C115" s="2">
        <v>180</v>
      </c>
      <c r="D115" s="2">
        <v>12</v>
      </c>
      <c r="E115" s="2">
        <v>11</v>
      </c>
      <c r="F115" s="2">
        <v>76068</v>
      </c>
      <c r="G115" s="2">
        <v>558207</v>
      </c>
      <c r="H115" s="3">
        <f t="shared" ref="H115:I115" si="294">IFERROR(B115/F115/7*36500000,"")</f>
        <v>5758.0059946363772</v>
      </c>
      <c r="I115" s="3">
        <f t="shared" si="294"/>
        <v>1681.4039031603484</v>
      </c>
      <c r="J115" s="4">
        <f t="shared" si="92"/>
        <v>3.4245227953935946</v>
      </c>
      <c r="K115" s="3">
        <f t="shared" ref="K115:L115" si="295">IFERROR((B115-D115)/F115/7*36500000,"")</f>
        <v>4935.4337096883246</v>
      </c>
      <c r="L115" s="3">
        <f t="shared" si="295"/>
        <v>1578.6514424116604</v>
      </c>
      <c r="M115" s="4">
        <f t="shared" si="2"/>
        <v>3.1263606247042124</v>
      </c>
      <c r="N115" s="3">
        <f t="shared" ref="N115:O115" si="296">IFERROR(SUM(B$76:B115)/SUM(F$76:F115)/7*36500000,"")</f>
        <v>5196.086062383758</v>
      </c>
      <c r="O115" s="3">
        <f t="shared" si="296"/>
        <v>1521.7159101219936</v>
      </c>
      <c r="P115" s="4">
        <f t="shared" si="143"/>
        <v>0.29285810355186664</v>
      </c>
      <c r="Q115" s="3">
        <f t="shared" ref="Q115:R115" si="297">IFERROR((SUM(B$76:B115)-SUM(D$76:D115))/SUM(F$76:F115)/7*36500000,"")</f>
        <v>4333.6319009500712</v>
      </c>
      <c r="R115" s="3">
        <f t="shared" si="297"/>
        <v>1415.1693401545456</v>
      </c>
      <c r="S115" s="4">
        <f t="shared" si="145"/>
        <v>0.32655504032178989</v>
      </c>
      <c r="T115" s="4">
        <f t="shared" si="138"/>
        <v>1.0187348008772754</v>
      </c>
      <c r="U115" s="4">
        <f t="shared" si="139"/>
        <v>1.135952804252081</v>
      </c>
    </row>
    <row r="116" spans="1:21" x14ac:dyDescent="0.2">
      <c r="A116" s="5">
        <v>44866</v>
      </c>
      <c r="B116" s="2">
        <v>67</v>
      </c>
      <c r="C116" s="2">
        <v>192</v>
      </c>
      <c r="D116" s="2">
        <v>8</v>
      </c>
      <c r="E116" s="2">
        <v>10</v>
      </c>
      <c r="F116" s="2">
        <v>75946</v>
      </c>
      <c r="G116" s="2">
        <v>558070</v>
      </c>
      <c r="H116" s="3">
        <f t="shared" ref="H116:I116" si="298">IFERROR(B116/F116/7*36500000,"")</f>
        <v>4600.0729841880129</v>
      </c>
      <c r="I116" s="3">
        <f t="shared" si="298"/>
        <v>1793.9377804627684</v>
      </c>
      <c r="J116" s="4">
        <f t="shared" si="92"/>
        <v>2.5642321792238341</v>
      </c>
      <c r="K116" s="3">
        <f t="shared" ref="K116:L116" si="299">IFERROR((B116-D116)/F116/7*36500000,"")</f>
        <v>4050.8105383148181</v>
      </c>
      <c r="L116" s="3">
        <f t="shared" si="299"/>
        <v>1700.5035210636659</v>
      </c>
      <c r="M116" s="4">
        <f t="shared" si="2"/>
        <v>2.3821241697759228</v>
      </c>
      <c r="N116" s="3">
        <f t="shared" ref="N116:O116" si="300">IFERROR(SUM(B$76:B116)/SUM(F$76:F116)/7*36500000,"")</f>
        <v>5184.7175021705316</v>
      </c>
      <c r="O116" s="3">
        <f t="shared" si="300"/>
        <v>1528.5473899894403</v>
      </c>
      <c r="P116" s="4">
        <f t="shared" si="143"/>
        <v>0.29481787375098617</v>
      </c>
      <c r="Q116" s="3">
        <f t="shared" ref="Q116:R116" si="301">IFERROR((SUM(B$76:B116)-SUM(D$76:D116))/SUM(F$76:F116)/7*36500000,"")</f>
        <v>4328.237268167115</v>
      </c>
      <c r="R116" s="3">
        <f t="shared" si="301"/>
        <v>1422.329876925287</v>
      </c>
      <c r="S116" s="4">
        <f t="shared" si="145"/>
        <v>0.32861642946104086</v>
      </c>
      <c r="T116" s="4">
        <f t="shared" si="138"/>
        <v>1.0255520481357645</v>
      </c>
      <c r="U116" s="4">
        <f t="shared" si="139"/>
        <v>1.1431235426705708</v>
      </c>
    </row>
    <row r="117" spans="1:21" x14ac:dyDescent="0.2">
      <c r="A117" s="5">
        <v>44896</v>
      </c>
      <c r="B117" s="2">
        <v>73</v>
      </c>
      <c r="C117" s="2">
        <v>197</v>
      </c>
      <c r="D117" s="2">
        <v>8</v>
      </c>
      <c r="E117" s="2">
        <v>13</v>
      </c>
      <c r="F117" s="2">
        <v>75844</v>
      </c>
      <c r="G117" s="2">
        <v>557902</v>
      </c>
      <c r="H117" s="3">
        <f t="shared" ref="H117:I117" si="302">IFERROR(B117/F117/7*36500000,"")</f>
        <v>5018.7603125211899</v>
      </c>
      <c r="I117" s="3">
        <f t="shared" si="302"/>
        <v>1841.209183179637</v>
      </c>
      <c r="J117" s="4">
        <f t="shared" si="92"/>
        <v>2.7257958293767297</v>
      </c>
      <c r="K117" s="3">
        <f t="shared" ref="K117:L117" si="303">IFERROR((B117-D117)/F117/7*36500000,"")</f>
        <v>4468.7591823818821</v>
      </c>
      <c r="L117" s="3">
        <f t="shared" si="303"/>
        <v>1719.7080695687978</v>
      </c>
      <c r="M117" s="4">
        <f t="shared" si="2"/>
        <v>2.5985568489554076</v>
      </c>
      <c r="N117" s="3">
        <f t="shared" ref="N117:O117" si="304">IFERROR(SUM(B$76:B117)/SUM(F$76:F117)/7*36500000,"")</f>
        <v>5181.6153212557138</v>
      </c>
      <c r="O117" s="3">
        <f t="shared" si="304"/>
        <v>1536.1993872924886</v>
      </c>
      <c r="P117" s="4">
        <f t="shared" si="143"/>
        <v>0.29647113729010005</v>
      </c>
      <c r="Q117" s="3">
        <f t="shared" ref="Q117:R117" si="305">IFERROR((SUM(B$76:B117)-SUM(D$76:D117))/SUM(F$76:F117)/7*36500000,"")</f>
        <v>4330.8639961884319</v>
      </c>
      <c r="R117" s="3">
        <f t="shared" si="305"/>
        <v>1429.6078276620096</v>
      </c>
      <c r="S117" s="4">
        <f t="shared" si="145"/>
        <v>0.33009760383152165</v>
      </c>
      <c r="T117" s="4">
        <f t="shared" si="138"/>
        <v>1.0313030827900558</v>
      </c>
      <c r="U117" s="4">
        <f t="shared" si="139"/>
        <v>1.1482759487644285</v>
      </c>
    </row>
    <row r="118" spans="1:21" x14ac:dyDescent="0.2">
      <c r="A118" s="1" t="s">
        <v>107</v>
      </c>
      <c r="B118" s="2">
        <v>68</v>
      </c>
      <c r="C118" s="2">
        <v>206</v>
      </c>
      <c r="D118" s="2">
        <v>7</v>
      </c>
      <c r="E118" s="2">
        <v>5</v>
      </c>
      <c r="F118" s="2">
        <v>75740</v>
      </c>
      <c r="G118" s="2">
        <v>557732</v>
      </c>
      <c r="H118" s="3">
        <f t="shared" ref="H118:I118" si="306">IFERROR(B118/F118/7*36500000,"")</f>
        <v>4681.4289486589469</v>
      </c>
      <c r="I118" s="3">
        <f t="shared" si="306"/>
        <v>1925.9121892644803</v>
      </c>
      <c r="J118" s="4">
        <f t="shared" si="92"/>
        <v>2.4307592914954332</v>
      </c>
      <c r="K118" s="3">
        <f t="shared" ref="K118:L118" si="307">IFERROR((B118-D118)/F118/7*36500000,"")</f>
        <v>4199.5171451205251</v>
      </c>
      <c r="L118" s="3">
        <f t="shared" si="307"/>
        <v>1879.1667477774783</v>
      </c>
      <c r="M118" s="4">
        <f t="shared" si="2"/>
        <v>2.2347762113646188</v>
      </c>
      <c r="N118" s="3">
        <f t="shared" ref="N118:O118" si="308">IFERROR(SUM(B$76:B118)/SUM(F$76:F118)/7*36500000,"")</f>
        <v>5172.4494294129836</v>
      </c>
      <c r="O118" s="3">
        <f t="shared" si="308"/>
        <v>1545.5064930749593</v>
      </c>
      <c r="P118" s="4">
        <f t="shared" si="143"/>
        <v>0.29879586338466285</v>
      </c>
      <c r="Q118" s="3">
        <f t="shared" ref="Q118:R118" si="309">IFERROR((SUM(B$76:B118)-SUM(D$76:D118))/SUM(F$76:F118)/7*36500000,"")</f>
        <v>4328.4570712965724</v>
      </c>
      <c r="R118" s="3">
        <f t="shared" si="309"/>
        <v>1440.3441760801154</v>
      </c>
      <c r="S118" s="4">
        <f t="shared" si="145"/>
        <v>0.33276157123782352</v>
      </c>
      <c r="T118" s="4">
        <f t="shared" si="138"/>
        <v>1.0393898638840924</v>
      </c>
      <c r="U118" s="4">
        <f t="shared" si="139"/>
        <v>1.1575428130659038</v>
      </c>
    </row>
    <row r="119" spans="1:21" x14ac:dyDescent="0.2">
      <c r="A119" s="1" t="s">
        <v>108</v>
      </c>
      <c r="B119" s="2">
        <v>65</v>
      </c>
      <c r="C119" s="2">
        <v>176</v>
      </c>
      <c r="D119" s="2">
        <v>5</v>
      </c>
      <c r="E119" s="2">
        <v>7</v>
      </c>
      <c r="F119" s="2">
        <v>75654</v>
      </c>
      <c r="G119" s="2">
        <v>557577</v>
      </c>
      <c r="H119" s="3">
        <f t="shared" ref="H119:I119" si="310">IFERROR(B119/F119/7*36500000,"")</f>
        <v>4479.982174486101</v>
      </c>
      <c r="I119" s="3">
        <f t="shared" si="310"/>
        <v>1645.8969536302352</v>
      </c>
      <c r="J119" s="4">
        <f t="shared" si="92"/>
        <v>2.72190926935306</v>
      </c>
      <c r="K119" s="3">
        <f t="shared" ref="K119:L119" si="311">IFERROR((B119-D119)/F119/7*36500000,"")</f>
        <v>4135.3681610640924</v>
      </c>
      <c r="L119" s="3">
        <f t="shared" si="311"/>
        <v>1580.435142974487</v>
      </c>
      <c r="M119" s="4">
        <f t="shared" si="2"/>
        <v>2.616600990839173</v>
      </c>
      <c r="N119" s="3">
        <f t="shared" ref="N119:O119" si="312">IFERROR(SUM(B$76:B119)/SUM(F$76:F119)/7*36500000,"")</f>
        <v>5160.0022429110704</v>
      </c>
      <c r="O119" s="3">
        <f t="shared" si="312"/>
        <v>1547.8474565404742</v>
      </c>
      <c r="P119" s="4">
        <f t="shared" si="143"/>
        <v>0.29997030692514576</v>
      </c>
      <c r="Q119" s="3">
        <f t="shared" ref="Q119:R119" si="313">IFERROR((SUM(B$76:B119)-SUM(D$76:D119))/SUM(F$76:F119)/7*36500000,"")</f>
        <v>4324.9862737100957</v>
      </c>
      <c r="R119" s="3">
        <f t="shared" si="313"/>
        <v>1443.6108991684894</v>
      </c>
      <c r="S119" s="4">
        <f t="shared" si="145"/>
        <v>0.33378392619269959</v>
      </c>
      <c r="T119" s="4">
        <f t="shared" si="138"/>
        <v>1.0434752775770877</v>
      </c>
      <c r="U119" s="4">
        <f t="shared" si="139"/>
        <v>1.1610991721310955</v>
      </c>
    </row>
    <row r="120" spans="1:21" x14ac:dyDescent="0.2">
      <c r="A120" s="1" t="s">
        <v>109</v>
      </c>
      <c r="B120" s="2">
        <v>58</v>
      </c>
      <c r="C120" s="2">
        <v>182</v>
      </c>
      <c r="D120" s="2">
        <v>3</v>
      </c>
      <c r="E120" s="2">
        <v>7</v>
      </c>
      <c r="F120" s="2">
        <v>75581</v>
      </c>
      <c r="G120" s="2">
        <v>557410</v>
      </c>
      <c r="H120" s="3">
        <f t="shared" ref="H120:I120" si="314">IFERROR(B120/F120/7*36500000,"")</f>
        <v>4001.3835676766835</v>
      </c>
      <c r="I120" s="3">
        <f t="shared" si="314"/>
        <v>1702.5169982598086</v>
      </c>
      <c r="J120" s="4">
        <f t="shared" si="92"/>
        <v>2.3502752523273553</v>
      </c>
      <c r="K120" s="3">
        <f t="shared" ref="K120:L120" si="315">IFERROR((B120-D120)/F120/7*36500000,"")</f>
        <v>3794.4154521072001</v>
      </c>
      <c r="L120" s="3">
        <f t="shared" si="315"/>
        <v>1637.035575249816</v>
      </c>
      <c r="M120" s="4">
        <f t="shared" si="2"/>
        <v>2.3178576626400815</v>
      </c>
      <c r="N120" s="3">
        <f t="shared" ref="N120:O120" si="316">IFERROR(SUM(B$76:B120)/SUM(F$76:F120)/7*36500000,"")</f>
        <v>5139.563063700346</v>
      </c>
      <c r="O120" s="3">
        <f t="shared" si="316"/>
        <v>1551.3709136998434</v>
      </c>
      <c r="P120" s="4">
        <f t="shared" si="143"/>
        <v>0.30184879424028283</v>
      </c>
      <c r="Q120" s="3">
        <f t="shared" ref="Q120:R120" si="317">IFERROR((SUM(B$76:B120)-SUM(D$76:D120))/SUM(F$76:F120)/7*36500000,"")</f>
        <v>4315.6264797256517</v>
      </c>
      <c r="R120" s="3">
        <f t="shared" si="317"/>
        <v>1448.0172195865982</v>
      </c>
      <c r="S120" s="4">
        <f t="shared" si="145"/>
        <v>0.3355288569085455</v>
      </c>
      <c r="T120" s="4">
        <f t="shared" si="138"/>
        <v>1.0500097745834092</v>
      </c>
      <c r="U120" s="4">
        <f t="shared" si="139"/>
        <v>1.1671690797887373</v>
      </c>
    </row>
    <row r="121" spans="1:21" x14ac:dyDescent="0.2">
      <c r="A121" s="1" t="s">
        <v>110</v>
      </c>
      <c r="B121" s="2">
        <v>47</v>
      </c>
      <c r="C121" s="2">
        <v>211</v>
      </c>
      <c r="D121" s="2">
        <v>3</v>
      </c>
      <c r="E121" s="2">
        <v>6</v>
      </c>
      <c r="F121" s="2">
        <v>75520</v>
      </c>
      <c r="G121" s="2">
        <v>557213</v>
      </c>
      <c r="H121" s="3">
        <f t="shared" ref="H121:I121" si="318">IFERROR(B121/F121/7*36500000,"")</f>
        <v>3245.1195520581114</v>
      </c>
      <c r="I121" s="3">
        <f t="shared" si="318"/>
        <v>1974.4950058851564</v>
      </c>
      <c r="J121" s="4">
        <f t="shared" si="92"/>
        <v>1.6435187439754197</v>
      </c>
      <c r="K121" s="3">
        <f t="shared" ref="K121:L121" si="319">IFERROR((B121-D121)/F121/7*36500000,"")</f>
        <v>3037.9842615012108</v>
      </c>
      <c r="L121" s="3">
        <f t="shared" si="319"/>
        <v>1918.3482284666213</v>
      </c>
      <c r="M121" s="4">
        <f t="shared" si="2"/>
        <v>1.5836458763952046</v>
      </c>
      <c r="N121" s="3">
        <f t="shared" ref="N121:O121" si="320">IFERROR(SUM(B$76:B121)/SUM(F$76:F121)/7*36500000,"")</f>
        <v>5106.7485917736512</v>
      </c>
      <c r="O121" s="3">
        <f t="shared" si="320"/>
        <v>1560.7919655423416</v>
      </c>
      <c r="P121" s="4">
        <f t="shared" si="143"/>
        <v>0.30563321015187372</v>
      </c>
      <c r="Q121" s="3">
        <f t="shared" ref="Q121:R121" si="321">IFERROR((SUM(B$76:B121)-SUM(D$76:D121))/SUM(F$76:F121)/7*36500000,"")</f>
        <v>4293.4958886340528</v>
      </c>
      <c r="R121" s="3">
        <f t="shared" si="321"/>
        <v>1458.4893550655975</v>
      </c>
      <c r="S121" s="4">
        <f t="shared" si="145"/>
        <v>0.3396973917982733</v>
      </c>
      <c r="T121" s="4">
        <f t="shared" si="138"/>
        <v>1.0631742257062327</v>
      </c>
      <c r="U121" s="4">
        <f t="shared" si="139"/>
        <v>1.1816697253550796</v>
      </c>
    </row>
    <row r="122" spans="1:21" x14ac:dyDescent="0.2">
      <c r="A122" s="1" t="s">
        <v>111</v>
      </c>
      <c r="B122" s="2">
        <v>65</v>
      </c>
      <c r="C122" s="2">
        <v>187</v>
      </c>
      <c r="D122" s="2">
        <v>6</v>
      </c>
      <c r="E122" s="2">
        <v>5</v>
      </c>
      <c r="F122" s="2">
        <v>75436</v>
      </c>
      <c r="G122" s="2">
        <v>557045</v>
      </c>
      <c r="H122" s="3">
        <f t="shared" ref="H122:I122" si="322">IFERROR(B122/F122/7*36500000,"")</f>
        <v>4492.9287267163081</v>
      </c>
      <c r="I122" s="3">
        <f t="shared" si="322"/>
        <v>1750.4356534416943</v>
      </c>
      <c r="J122" s="4">
        <f t="shared" si="92"/>
        <v>2.5667488649938908</v>
      </c>
      <c r="K122" s="3">
        <f t="shared" ref="K122:L122" si="323">IFERROR((B122-D122)/F122/7*36500000,"")</f>
        <v>4078.196844250187</v>
      </c>
      <c r="L122" s="3">
        <f t="shared" si="323"/>
        <v>1703.6325611036809</v>
      </c>
      <c r="M122" s="4">
        <f t="shared" si="2"/>
        <v>2.393824195053051</v>
      </c>
      <c r="N122" s="3">
        <f t="shared" ref="N122:O122" si="324">IFERROR(SUM(B$76:B122)/SUM(F$76:F122)/7*36500000,"")</f>
        <v>5096.3088104663984</v>
      </c>
      <c r="O122" s="3">
        <f t="shared" si="324"/>
        <v>1564.9212826675512</v>
      </c>
      <c r="P122" s="4">
        <f t="shared" si="143"/>
        <v>0.30706955580353351</v>
      </c>
      <c r="Q122" s="3">
        <f t="shared" ref="Q122:R122" si="325">IFERROR((SUM(B$76:B122)-SUM(D$76:D122))/SUM(F$76:F122)/7*36500000,"")</f>
        <v>4289.8341059727536</v>
      </c>
      <c r="R122" s="3">
        <f t="shared" si="325"/>
        <v>1463.8271232245834</v>
      </c>
      <c r="S122" s="4">
        <f t="shared" si="145"/>
        <v>0.34123163904788084</v>
      </c>
      <c r="T122" s="4">
        <f t="shared" si="138"/>
        <v>1.0681706908328172</v>
      </c>
      <c r="U122" s="4">
        <f t="shared" si="139"/>
        <v>1.1870067505128918</v>
      </c>
    </row>
    <row r="123" spans="1:21" x14ac:dyDescent="0.2">
      <c r="A123" s="1" t="s">
        <v>112</v>
      </c>
      <c r="B123" s="2">
        <v>54</v>
      </c>
      <c r="C123" s="2">
        <v>172</v>
      </c>
      <c r="D123" s="2">
        <v>3</v>
      </c>
      <c r="E123" s="2">
        <v>4</v>
      </c>
      <c r="F123" s="2">
        <v>75370</v>
      </c>
      <c r="G123" s="2">
        <v>556885</v>
      </c>
      <c r="H123" s="3">
        <f t="shared" ref="H123:I123" si="326">IFERROR(B123/F123/7*36500000,"")</f>
        <v>3735.8554938493908</v>
      </c>
      <c r="I123" s="3">
        <f t="shared" si="326"/>
        <v>1610.4889570685918</v>
      </c>
      <c r="J123" s="4">
        <f t="shared" si="92"/>
        <v>2.3197026452447003</v>
      </c>
      <c r="K123" s="3">
        <f t="shared" ref="K123:L123" si="327">IFERROR((B123-D123)/F123/7*36500000,"")</f>
        <v>3528.3079664133138</v>
      </c>
      <c r="L123" s="3">
        <f t="shared" si="327"/>
        <v>1573.0357255088572</v>
      </c>
      <c r="M123" s="4">
        <f t="shared" si="2"/>
        <v>2.242992901685021</v>
      </c>
      <c r="N123" s="3">
        <f t="shared" ref="N123:O123" si="328">IFERROR(SUM(B$76:B123)/SUM(F$76:F123)/7*36500000,"")</f>
        <v>5073.5768966527094</v>
      </c>
      <c r="O123" s="3">
        <f t="shared" si="328"/>
        <v>1565.8920602197954</v>
      </c>
      <c r="P123" s="4">
        <f t="shared" si="143"/>
        <v>0.3086367058421628</v>
      </c>
      <c r="Q123" s="3">
        <f t="shared" ref="Q123:R123" si="329">IFERROR((SUM(B$76:B123)-SUM(D$76:D123))/SUM(F$76:F123)/7*36500000,"")</f>
        <v>4277.1097100968382</v>
      </c>
      <c r="R123" s="3">
        <f t="shared" si="329"/>
        <v>1466.1537124350953</v>
      </c>
      <c r="S123" s="4">
        <f t="shared" si="145"/>
        <v>0.34279076568318845</v>
      </c>
      <c r="T123" s="4">
        <f t="shared" si="138"/>
        <v>1.0736221714754386</v>
      </c>
      <c r="U123" s="4">
        <f t="shared" si="139"/>
        <v>1.1924303209830232</v>
      </c>
    </row>
    <row r="124" spans="1:21" x14ac:dyDescent="0.2">
      <c r="A124" s="1" t="s">
        <v>113</v>
      </c>
      <c r="B124" s="2">
        <v>65</v>
      </c>
      <c r="C124" s="2">
        <v>212</v>
      </c>
      <c r="D124" s="2">
        <v>1</v>
      </c>
      <c r="E124" s="2">
        <v>0</v>
      </c>
      <c r="F124" s="2">
        <v>75289</v>
      </c>
      <c r="G124" s="2">
        <v>556689</v>
      </c>
      <c r="H124" s="3">
        <f t="shared" ref="H124:I124" si="330">IFERROR(B124/F124/7*36500000,"")</f>
        <v>4501.7010642799269</v>
      </c>
      <c r="I124" s="3">
        <f t="shared" si="330"/>
        <v>1985.7201622963116</v>
      </c>
      <c r="J124" s="4">
        <f t="shared" si="92"/>
        <v>2.2670369922991078</v>
      </c>
      <c r="K124" s="3">
        <f t="shared" ref="K124:L124" si="331">IFERROR((B124-D124)/F124/7*36500000,"")</f>
        <v>4432.4441248294661</v>
      </c>
      <c r="L124" s="3">
        <f t="shared" si="331"/>
        <v>1985.7201622963116</v>
      </c>
      <c r="M124" s="4">
        <f t="shared" si="2"/>
        <v>2.2321595001098906</v>
      </c>
      <c r="N124" s="3">
        <f t="shared" ref="N124:O124" si="332">IFERROR(SUM(B$76:B124)/SUM(F$76:F124)/7*36500000,"")</f>
        <v>5064.1883561204313</v>
      </c>
      <c r="O124" s="3">
        <f t="shared" si="332"/>
        <v>1574.646525131257</v>
      </c>
      <c r="P124" s="4">
        <f t="shared" si="143"/>
        <v>0.31093759046860586</v>
      </c>
      <c r="Q124" s="3">
        <f t="shared" ref="Q124:R124" si="333">IFERROR((SUM(B$76:B124)-SUM(D$76:D124))/SUM(F$76:F124)/7*36500000,"")</f>
        <v>4279.6598501206345</v>
      </c>
      <c r="R124" s="3">
        <f t="shared" si="333"/>
        <v>1476.9879711042624</v>
      </c>
      <c r="S124" s="4">
        <f t="shared" si="145"/>
        <v>0.34511807546168166</v>
      </c>
      <c r="T124" s="4">
        <f t="shared" si="138"/>
        <v>1.0816260177522958</v>
      </c>
      <c r="U124" s="4">
        <f t="shared" si="139"/>
        <v>1.2005260896676453</v>
      </c>
    </row>
    <row r="125" spans="1:21" x14ac:dyDescent="0.2">
      <c r="A125" s="1" t="s">
        <v>114</v>
      </c>
      <c r="B125" s="2">
        <v>49</v>
      </c>
      <c r="C125" s="2">
        <v>191</v>
      </c>
      <c r="D125" s="2">
        <v>0</v>
      </c>
      <c r="E125" s="2">
        <v>0</v>
      </c>
      <c r="F125" s="2">
        <v>75225</v>
      </c>
      <c r="G125" s="2">
        <v>556513</v>
      </c>
      <c r="H125" s="3">
        <f t="shared" ref="H125:I125" si="334">IFERROR(B125/F125/7*36500000,"")</f>
        <v>3396.4772349617815</v>
      </c>
      <c r="I125" s="3">
        <f t="shared" si="334"/>
        <v>1789.5872538980609</v>
      </c>
      <c r="J125" s="4">
        <f t="shared" si="92"/>
        <v>1.8979109443049558</v>
      </c>
      <c r="K125" s="3">
        <f t="shared" ref="K125:L125" si="335">IFERROR((B125-D125)/F125/7*36500000,"")</f>
        <v>3396.4772349617815</v>
      </c>
      <c r="L125" s="3">
        <f t="shared" si="335"/>
        <v>1789.5872538980609</v>
      </c>
      <c r="M125" s="4">
        <f t="shared" si="2"/>
        <v>1.8979109443049558</v>
      </c>
      <c r="N125" s="3">
        <f t="shared" ref="N125:O125" si="336">IFERROR(SUM(B$76:B125)/SUM(F$76:F125)/7*36500000,"")</f>
        <v>5037.2741337607531</v>
      </c>
      <c r="O125" s="3">
        <f t="shared" si="336"/>
        <v>1579.0356637828033</v>
      </c>
      <c r="P125" s="4">
        <f t="shared" si="143"/>
        <v>0.31347026622986646</v>
      </c>
      <c r="Q125" s="3">
        <f t="shared" ref="Q125:R125" si="337">IFERROR((SUM(B$76:B125)-SUM(D$76:D125))/SUM(F$76:F125)/7*36500000,"")</f>
        <v>4265.4066782211303</v>
      </c>
      <c r="R125" s="3">
        <f t="shared" si="337"/>
        <v>1483.3713196786714</v>
      </c>
      <c r="S125" s="4">
        <f t="shared" si="145"/>
        <v>0.34776785230178919</v>
      </c>
      <c r="T125" s="4">
        <f t="shared" si="138"/>
        <v>1.0904361715641318</v>
      </c>
      <c r="U125" s="4">
        <f t="shared" si="139"/>
        <v>1.2097435907333041</v>
      </c>
    </row>
    <row r="126" spans="1:21" x14ac:dyDescent="0.2">
      <c r="A126" s="1" t="s">
        <v>115</v>
      </c>
      <c r="B126" s="2">
        <v>41</v>
      </c>
      <c r="C126" s="2">
        <v>176</v>
      </c>
      <c r="D126" s="2">
        <v>1</v>
      </c>
      <c r="E126" s="2">
        <v>0</v>
      </c>
      <c r="F126" s="2">
        <v>75169</v>
      </c>
      <c r="G126" s="2">
        <v>556352</v>
      </c>
      <c r="H126" s="3">
        <f t="shared" ref="H126:I126" si="338">IFERROR(B126/F126/7*36500000,"")</f>
        <v>2844.0675582449453</v>
      </c>
      <c r="I126" s="3">
        <f t="shared" si="338"/>
        <v>1649.5209610359732</v>
      </c>
      <c r="J126" s="4">
        <f t="shared" si="92"/>
        <v>1.724177882807105</v>
      </c>
      <c r="K126" s="3">
        <f t="shared" ref="K126:L126" si="339">IFERROR((B126-D126)/F126/7*36500000,"")</f>
        <v>2774.700056824337</v>
      </c>
      <c r="L126" s="3">
        <f t="shared" si="339"/>
        <v>1649.5209610359732</v>
      </c>
      <c r="M126" s="4">
        <f t="shared" si="2"/>
        <v>1.6821247637142489</v>
      </c>
      <c r="N126" s="3">
        <f t="shared" ref="N126:O126" si="340">IFERROR(SUM(B$76:B126)/SUM(F$76:F126)/7*36500000,"")</f>
        <v>5002.4669096598318</v>
      </c>
      <c r="O126" s="3">
        <f t="shared" si="340"/>
        <v>1580.4457865154081</v>
      </c>
      <c r="P126" s="4">
        <f t="shared" si="143"/>
        <v>0.31593328153026773</v>
      </c>
      <c r="Q126" s="3">
        <f t="shared" ref="Q126:R126" si="341">IFERROR((SUM(B$76:B126)-SUM(D$76:D126))/SUM(F$76:F126)/7*36500000,"")</f>
        <v>4241.7484601495016</v>
      </c>
      <c r="R126" s="3">
        <f t="shared" si="341"/>
        <v>1486.6952949674542</v>
      </c>
      <c r="S126" s="4">
        <f t="shared" si="145"/>
        <v>0.35049114980171531</v>
      </c>
      <c r="T126" s="4">
        <f t="shared" si="138"/>
        <v>1.0990040048293894</v>
      </c>
      <c r="U126" s="4">
        <f t="shared" si="139"/>
        <v>1.2192168404152117</v>
      </c>
    </row>
    <row r="127" spans="1:21" x14ac:dyDescent="0.2">
      <c r="A127" s="1" t="s">
        <v>116</v>
      </c>
      <c r="B127" s="2">
        <v>45</v>
      </c>
      <c r="C127" s="2">
        <v>152</v>
      </c>
      <c r="D127" s="2">
        <v>0</v>
      </c>
      <c r="E127" s="2">
        <v>0</v>
      </c>
      <c r="F127" s="2">
        <v>75111</v>
      </c>
      <c r="G127" s="2">
        <v>556213</v>
      </c>
      <c r="H127" s="3">
        <f t="shared" ref="H127:I127" si="342">IFERROR(B127/F127/7*36500000,"")</f>
        <v>3123.9479855528102</v>
      </c>
      <c r="I127" s="3">
        <f t="shared" si="342"/>
        <v>1424.9422947170033</v>
      </c>
      <c r="J127" s="4">
        <f t="shared" si="92"/>
        <v>2.1923329787703674</v>
      </c>
      <c r="K127" s="3">
        <f t="shared" ref="K127:L127" si="343">IFERROR((B127-D127)/F127/7*36500000,"")</f>
        <v>3123.9479855528102</v>
      </c>
      <c r="L127" s="3">
        <f t="shared" si="343"/>
        <v>1424.9422947170033</v>
      </c>
      <c r="M127" s="4">
        <f t="shared" si="2"/>
        <v>2.1923329787703674</v>
      </c>
      <c r="N127" s="3">
        <f t="shared" ref="N127:O127" si="344">IFERROR(SUM(B$76:B127)/SUM(F$76:F127)/7*36500000,"")</f>
        <v>4973.1419722422561</v>
      </c>
      <c r="O127" s="3">
        <f t="shared" si="344"/>
        <v>1577.3965617104793</v>
      </c>
      <c r="P127" s="4">
        <f t="shared" si="143"/>
        <v>0.31718309481506185</v>
      </c>
      <c r="Q127" s="3">
        <f t="shared" ref="Q127:R127" si="345">IFERROR((SUM(B$76:B127)-SUM(D$76:D127))/SUM(F$76:F127)/7*36500000,"")</f>
        <v>4224.2988467640689</v>
      </c>
      <c r="R127" s="3">
        <f t="shared" si="345"/>
        <v>1485.4843975273723</v>
      </c>
      <c r="S127" s="4">
        <f t="shared" si="145"/>
        <v>0.35165229814772569</v>
      </c>
      <c r="T127" s="4">
        <f t="shared" si="138"/>
        <v>1.1033515993551219</v>
      </c>
      <c r="U127" s="4">
        <f t="shared" si="139"/>
        <v>1.2232560055081878</v>
      </c>
    </row>
    <row r="128" spans="1:21" x14ac:dyDescent="0.2">
      <c r="A128" s="1" t="s">
        <v>117</v>
      </c>
      <c r="B128" s="2">
        <v>50</v>
      </c>
      <c r="C128" s="2">
        <v>182</v>
      </c>
      <c r="D128" s="2">
        <v>0</v>
      </c>
      <c r="E128" s="2">
        <v>1</v>
      </c>
      <c r="F128" s="2">
        <v>75051</v>
      </c>
      <c r="G128" s="2">
        <v>556041</v>
      </c>
      <c r="H128" s="3">
        <f t="shared" ref="H128:I128" si="346">IFERROR(B128/F128/7*36500000,"")</f>
        <v>3473.8282729648604</v>
      </c>
      <c r="I128" s="3">
        <f t="shared" si="346"/>
        <v>1706.7086779572012</v>
      </c>
      <c r="J128" s="4">
        <f t="shared" si="92"/>
        <v>2.0353961503979492</v>
      </c>
      <c r="K128" s="3">
        <f t="shared" ref="K128:L128" si="347">IFERROR((B128-D128)/F128/7*36500000,"")</f>
        <v>3473.8282729648604</v>
      </c>
      <c r="L128" s="3">
        <f t="shared" si="347"/>
        <v>1697.3311577486447</v>
      </c>
      <c r="M128" s="4">
        <f t="shared" si="2"/>
        <v>2.0466414329968332</v>
      </c>
      <c r="N128" s="3">
        <f t="shared" ref="N128:O128" si="348">IFERROR(SUM(B$76:B128)/SUM(F$76:F128)/7*36500000,"")</f>
        <v>4950.1145647766343</v>
      </c>
      <c r="O128" s="3">
        <f t="shared" si="348"/>
        <v>1579.8826883035408</v>
      </c>
      <c r="P128" s="4">
        <f t="shared" si="143"/>
        <v>0.31916083307353321</v>
      </c>
      <c r="Q128" s="3">
        <f t="shared" ref="Q128:R128" si="349">IFERROR((SUM(B$76:B128)-SUM(D$76:D128))/SUM(F$76:F128)/7*36500000,"")</f>
        <v>4212.7726453412697</v>
      </c>
      <c r="R128" s="3">
        <f t="shared" si="349"/>
        <v>1489.5573172160055</v>
      </c>
      <c r="S128" s="4">
        <f t="shared" si="145"/>
        <v>0.35358122609897902</v>
      </c>
      <c r="T128" s="4">
        <f t="shared" si="138"/>
        <v>1.1102313502190908</v>
      </c>
      <c r="U128" s="4">
        <f t="shared" si="139"/>
        <v>1.2299659650704939</v>
      </c>
    </row>
    <row r="129" spans="1:21" x14ac:dyDescent="0.2">
      <c r="A129" s="1" t="s">
        <v>118</v>
      </c>
      <c r="B129" s="2">
        <v>46</v>
      </c>
      <c r="C129" s="2">
        <v>194</v>
      </c>
      <c r="D129" s="2">
        <v>0</v>
      </c>
      <c r="E129" s="2">
        <v>1</v>
      </c>
      <c r="F129" s="2">
        <v>74997</v>
      </c>
      <c r="G129" s="2">
        <v>555855</v>
      </c>
      <c r="H129" s="3">
        <f t="shared" ref="H129:I129" si="350">IFERROR(B129/F129/7*36500000,"")</f>
        <v>3198.2231670219194</v>
      </c>
      <c r="I129" s="3">
        <f t="shared" si="350"/>
        <v>1819.8476735325373</v>
      </c>
      <c r="J129" s="4">
        <f t="shared" si="92"/>
        <v>1.7574125645438192</v>
      </c>
      <c r="K129" s="3">
        <f t="shared" ref="K129:L129" si="351">IFERROR((B129-D129)/F129/7*36500000,"")</f>
        <v>3198.2231670219194</v>
      </c>
      <c r="L129" s="3">
        <f t="shared" si="351"/>
        <v>1810.4670154215448</v>
      </c>
      <c r="M129" s="4">
        <f t="shared" si="2"/>
        <v>1.7665183291269477</v>
      </c>
      <c r="N129" s="3">
        <f t="shared" ref="N129:O129" si="352">IFERROR(SUM(B$76:B129)/SUM(F$76:F129)/7*36500000,"")</f>
        <v>4923.633686433328</v>
      </c>
      <c r="O129" s="3">
        <f t="shared" si="352"/>
        <v>1584.4076919737811</v>
      </c>
      <c r="P129" s="4">
        <f t="shared" si="143"/>
        <v>0.32179641965231648</v>
      </c>
      <c r="Q129" s="3">
        <f t="shared" ref="Q129:R129" si="353">IFERROR((SUM(B$76:B129)-SUM(D$76:D129))/SUM(F$76:F129)/7*36500000,"")</f>
        <v>4197.4371277726168</v>
      </c>
      <c r="R129" s="3">
        <f t="shared" si="353"/>
        <v>1495.6086899227778</v>
      </c>
      <c r="S129" s="4">
        <f t="shared" si="145"/>
        <v>0.35631473310868322</v>
      </c>
      <c r="T129" s="4">
        <f t="shared" si="138"/>
        <v>1.119399489109453</v>
      </c>
      <c r="U129" s="4">
        <f t="shared" si="139"/>
        <v>1.2394747295043742</v>
      </c>
    </row>
    <row r="130" spans="1:21" x14ac:dyDescent="0.2">
      <c r="A130" s="1" t="s">
        <v>119</v>
      </c>
      <c r="B130" s="2">
        <v>44</v>
      </c>
      <c r="C130" s="2">
        <v>169</v>
      </c>
      <c r="D130" s="2">
        <v>1</v>
      </c>
      <c r="E130" s="2">
        <v>0</v>
      </c>
      <c r="F130" s="2">
        <v>74944</v>
      </c>
      <c r="G130" s="2">
        <v>555695</v>
      </c>
      <c r="H130" s="3">
        <f t="shared" ref="H130:I130" si="354">IFERROR(B130/F130/7*36500000,"")</f>
        <v>3061.3334146639008</v>
      </c>
      <c r="I130" s="3">
        <f t="shared" si="354"/>
        <v>1585.7876815776383</v>
      </c>
      <c r="J130" s="4">
        <f t="shared" si="92"/>
        <v>1.9304812682226788</v>
      </c>
      <c r="K130" s="3">
        <f t="shared" ref="K130:L130" si="355">IFERROR((B130-D130)/F130/7*36500000,"")</f>
        <v>2991.7576552397218</v>
      </c>
      <c r="L130" s="3">
        <f t="shared" si="355"/>
        <v>1585.7876815776383</v>
      </c>
      <c r="M130" s="4">
        <f t="shared" si="2"/>
        <v>1.8866066939448911</v>
      </c>
      <c r="N130" s="3">
        <f t="shared" ref="N130:O130" si="356">IFERROR(SUM(B$76:B130)/SUM(F$76:F130)/7*36500000,"")</f>
        <v>4895.9223825187528</v>
      </c>
      <c r="O130" s="3">
        <f t="shared" si="356"/>
        <v>1584.4332255094191</v>
      </c>
      <c r="P130" s="4">
        <f t="shared" si="143"/>
        <v>0.32362302784185332</v>
      </c>
      <c r="Q130" s="3">
        <f t="shared" ref="Q130:R130" si="357">IFERROR((SUM(B$76:B130)-SUM(D$76:D130))/SUM(F$76:F130)/7*36500000,"")</f>
        <v>4179.4964386187794</v>
      </c>
      <c r="R130" s="3">
        <f t="shared" si="357"/>
        <v>1497.2772448820108</v>
      </c>
      <c r="S130" s="4">
        <f t="shared" si="145"/>
        <v>0.35824345513183975</v>
      </c>
      <c r="T130" s="4">
        <f t="shared" si="138"/>
        <v>1.1257535196371384</v>
      </c>
      <c r="U130" s="4">
        <f t="shared" si="139"/>
        <v>1.2461839727261859</v>
      </c>
    </row>
    <row r="131" spans="1:21" x14ac:dyDescent="0.2">
      <c r="A131" s="1" t="s">
        <v>120</v>
      </c>
      <c r="B131" s="2">
        <v>57</v>
      </c>
      <c r="C131" s="2">
        <v>180</v>
      </c>
      <c r="D131" s="2">
        <v>2</v>
      </c>
      <c r="E131" s="2">
        <v>0</v>
      </c>
      <c r="F131" s="2">
        <v>74877</v>
      </c>
      <c r="G131" s="2">
        <v>555525</v>
      </c>
      <c r="H131" s="3">
        <f t="shared" ref="H131:I131" si="358">IFERROR(B131/F131/7*36500000,"")</f>
        <v>3969.366904580655</v>
      </c>
      <c r="I131" s="3">
        <f t="shared" si="358"/>
        <v>1689.5214951108028</v>
      </c>
      <c r="J131" s="4">
        <f t="shared" si="92"/>
        <v>2.3494030209543646</v>
      </c>
      <c r="K131" s="3">
        <f t="shared" ref="K131:L131" si="359">IFERROR((B131-D131)/F131/7*36500000,"")</f>
        <v>3830.0908728409827</v>
      </c>
      <c r="L131" s="3">
        <f t="shared" si="359"/>
        <v>1689.5214951108028</v>
      </c>
      <c r="M131" s="4">
        <f t="shared" si="2"/>
        <v>2.2669678272366678</v>
      </c>
      <c r="N131" s="3">
        <f t="shared" ref="N131:O131" si="360">IFERROR(SUM(B$76:B131)/SUM(F$76:F131)/7*36500000,"")</f>
        <v>4882.3492157648489</v>
      </c>
      <c r="O131" s="3">
        <f t="shared" si="360"/>
        <v>1586.3417455710978</v>
      </c>
      <c r="P131" s="4">
        <f t="shared" si="143"/>
        <v>0.32491361749562769</v>
      </c>
      <c r="Q131" s="3">
        <f t="shared" ref="Q131:R131" si="361">IFERROR((SUM(B$76:B131)-SUM(D$76:D131))/SUM(F$76:F131)/7*36500000,"")</f>
        <v>4174.3779755348442</v>
      </c>
      <c r="R131" s="3">
        <f t="shared" si="361"/>
        <v>1500.7686146580643</v>
      </c>
      <c r="S131" s="4">
        <f t="shared" si="145"/>
        <v>0.35951910043933616</v>
      </c>
      <c r="T131" s="4">
        <f t="shared" si="138"/>
        <v>1.1302429586453344</v>
      </c>
      <c r="U131" s="4">
        <f t="shared" si="139"/>
        <v>1.2506214264027655</v>
      </c>
    </row>
    <row r="132" spans="1:21" x14ac:dyDescent="0.2">
      <c r="A132" s="1" t="s">
        <v>121</v>
      </c>
      <c r="B132" s="2">
        <v>37</v>
      </c>
      <c r="C132" s="2">
        <v>183</v>
      </c>
      <c r="D132" s="2">
        <v>0</v>
      </c>
      <c r="E132" s="2">
        <v>0</v>
      </c>
      <c r="F132" s="2">
        <v>74834</v>
      </c>
      <c r="G132" s="2">
        <v>555348</v>
      </c>
      <c r="H132" s="3">
        <f t="shared" ref="H132:I132" si="362">IFERROR(B132/F132/7*36500000,"")</f>
        <v>2578.0871185366468</v>
      </c>
      <c r="I132" s="3">
        <f t="shared" si="362"/>
        <v>1718.2276441335625</v>
      </c>
      <c r="J132" s="4">
        <f t="shared" si="92"/>
        <v>1.5004339659758408</v>
      </c>
      <c r="K132" s="3">
        <f t="shared" ref="K132:L132" si="363">IFERROR((B132-D132)/F132/7*36500000,"")</f>
        <v>2578.0871185366468</v>
      </c>
      <c r="L132" s="3">
        <f t="shared" si="363"/>
        <v>1718.2276441335625</v>
      </c>
      <c r="M132" s="4">
        <f t="shared" si="2"/>
        <v>1.5004339659758408</v>
      </c>
      <c r="N132" s="3">
        <f t="shared" ref="N132:O132" si="364">IFERROR(SUM(B$76:B132)/SUM(F$76:F132)/7*36500000,"")</f>
        <v>4849.1001153055595</v>
      </c>
      <c r="O132" s="3">
        <f t="shared" si="364"/>
        <v>1588.6934807576324</v>
      </c>
      <c r="P132" s="4">
        <f t="shared" si="143"/>
        <v>0.327626455008245</v>
      </c>
      <c r="Q132" s="3">
        <f t="shared" ref="Q132:R132" si="365">IFERROR((SUM(B$76:B132)-SUM(D$76:D132))/SUM(F$76:F132)/7*36500000,"")</f>
        <v>4151.3444694374157</v>
      </c>
      <c r="R132" s="3">
        <f t="shared" si="365"/>
        <v>1504.6462547759345</v>
      </c>
      <c r="S132" s="4">
        <f t="shared" si="145"/>
        <v>0.36244794086669518</v>
      </c>
      <c r="T132" s="4">
        <f t="shared" si="138"/>
        <v>1.139679822265327</v>
      </c>
      <c r="U132" s="4">
        <f t="shared" si="139"/>
        <v>1.2608096767307559</v>
      </c>
    </row>
    <row r="133" spans="1:21" x14ac:dyDescent="0.2">
      <c r="A133" s="1" t="s">
        <v>122</v>
      </c>
      <c r="B133" s="2">
        <v>32</v>
      </c>
      <c r="C133" s="2">
        <v>169</v>
      </c>
      <c r="D133" s="2">
        <v>0</v>
      </c>
      <c r="E133" s="2">
        <v>0</v>
      </c>
      <c r="F133" s="2">
        <v>74780</v>
      </c>
      <c r="G133" s="2">
        <v>555201</v>
      </c>
      <c r="H133" s="3">
        <f t="shared" ref="H133:I133" si="366">IFERROR(B133/F133/7*36500000,"")</f>
        <v>2231.307072173614</v>
      </c>
      <c r="I133" s="3">
        <f t="shared" si="366"/>
        <v>1587.1986644733811</v>
      </c>
      <c r="J133" s="4">
        <f t="shared" si="92"/>
        <v>1.4058146104312295</v>
      </c>
      <c r="K133" s="3">
        <f t="shared" ref="K133:L133" si="367">IFERROR((B133-D133)/F133/7*36500000,"")</f>
        <v>2231.307072173614</v>
      </c>
      <c r="L133" s="3">
        <f t="shared" si="367"/>
        <v>1587.1986644733811</v>
      </c>
      <c r="M133" s="4">
        <f t="shared" si="2"/>
        <v>1.4058146104312295</v>
      </c>
      <c r="N133" s="3">
        <f t="shared" ref="N133:O133" si="368">IFERROR(SUM(B$76:B133)/SUM(F$76:F133)/7*36500000,"")</f>
        <v>4811.8907323431176</v>
      </c>
      <c r="O133" s="3">
        <f t="shared" si="368"/>
        <v>1588.6672995912404</v>
      </c>
      <c r="P133" s="4">
        <f t="shared" si="143"/>
        <v>0.33015448354074522</v>
      </c>
      <c r="Q133" s="3">
        <f t="shared" ref="Q133:R133" si="369">IFERROR((SUM(B$76:B133)-SUM(D$76:D133))/SUM(F$76:F133)/7*36500000,"")</f>
        <v>4124.0530045890246</v>
      </c>
      <c r="R133" s="3">
        <f t="shared" si="369"/>
        <v>1506.0921303641953</v>
      </c>
      <c r="S133" s="4">
        <f t="shared" si="145"/>
        <v>0.36519708371553344</v>
      </c>
      <c r="T133" s="4">
        <f t="shared" si="138"/>
        <v>1.1484738102493834</v>
      </c>
      <c r="U133" s="4">
        <f t="shared" si="139"/>
        <v>1.2703728319200007</v>
      </c>
    </row>
    <row r="134" spans="1:21" x14ac:dyDescent="0.2">
      <c r="A134" s="1" t="s">
        <v>123</v>
      </c>
      <c r="B134" s="2">
        <v>48</v>
      </c>
      <c r="C134" s="2">
        <v>199</v>
      </c>
      <c r="D134" s="2">
        <v>2</v>
      </c>
      <c r="E134" s="2">
        <v>3</v>
      </c>
      <c r="F134" s="2">
        <v>74721</v>
      </c>
      <c r="G134" s="2">
        <v>555013</v>
      </c>
      <c r="H134" s="3">
        <f t="shared" ref="H134:I134" si="370">IFERROR(B134/F134/7*36500000,"")</f>
        <v>3349.6033817228658</v>
      </c>
      <c r="I134" s="3">
        <f t="shared" si="370"/>
        <v>1869.5829775930601</v>
      </c>
      <c r="J134" s="4">
        <f t="shared" si="92"/>
        <v>1.7916313005990323</v>
      </c>
      <c r="K134" s="3">
        <f t="shared" ref="K134:L134" si="371">IFERROR((B134-D134)/F134/7*36500000,"")</f>
        <v>3210.03657415108</v>
      </c>
      <c r="L134" s="3">
        <f t="shared" si="371"/>
        <v>1841.3983095891449</v>
      </c>
      <c r="M134" s="4">
        <f t="shared" si="2"/>
        <v>1.7432603024748661</v>
      </c>
      <c r="N134" s="3">
        <f t="shared" ref="N134:O134" si="372">IFERROR(SUM(B$76:B134)/SUM(F$76:F134)/7*36500000,"")</f>
        <v>4791.4129800157953</v>
      </c>
      <c r="O134" s="3">
        <f t="shared" si="372"/>
        <v>1593.5011357942817</v>
      </c>
      <c r="P134" s="4">
        <f t="shared" si="143"/>
        <v>0.33257436635925891</v>
      </c>
      <c r="Q134" s="3">
        <f t="shared" ref="Q134:R134" si="373">IFERROR((SUM(B$76:B134)-SUM(D$76:D134))/SUM(F$76:F134)/7*36500000,"")</f>
        <v>4111.2531933360087</v>
      </c>
      <c r="R134" s="3">
        <f t="shared" si="373"/>
        <v>1511.8618871815077</v>
      </c>
      <c r="S134" s="4">
        <f t="shared" si="145"/>
        <v>0.36773747956757008</v>
      </c>
      <c r="T134" s="4">
        <f t="shared" si="138"/>
        <v>1.1568916030690664</v>
      </c>
      <c r="U134" s="4">
        <f t="shared" si="139"/>
        <v>1.2792098408027535</v>
      </c>
    </row>
    <row r="135" spans="1:21" x14ac:dyDescent="0.2">
      <c r="A135" s="1" t="s">
        <v>124</v>
      </c>
      <c r="B135" s="2">
        <v>50</v>
      </c>
      <c r="C135" s="2">
        <v>194</v>
      </c>
      <c r="D135" s="2">
        <v>2</v>
      </c>
      <c r="E135" s="2">
        <v>4</v>
      </c>
      <c r="F135" s="2">
        <v>74650</v>
      </c>
      <c r="G135" s="2">
        <v>554840</v>
      </c>
      <c r="H135" s="3">
        <f t="shared" ref="H135:I135" si="374">IFERROR(B135/F135/7*36500000,"")</f>
        <v>3492.4887570567407</v>
      </c>
      <c r="I135" s="3">
        <f t="shared" si="374"/>
        <v>1823.1768231768231</v>
      </c>
      <c r="J135" s="4">
        <f t="shared" si="92"/>
        <v>1.9156061620897522</v>
      </c>
      <c r="K135" s="3">
        <f t="shared" ref="K135:L135" si="375">IFERROR((B135-D135)/F135/7*36500000,"")</f>
        <v>3352.789206774471</v>
      </c>
      <c r="L135" s="3">
        <f t="shared" si="375"/>
        <v>1785.5855484721467</v>
      </c>
      <c r="M135" s="4">
        <f t="shared" si="2"/>
        <v>1.8776973243557651</v>
      </c>
      <c r="N135" s="3">
        <f t="shared" ref="N135:O135" si="376">IFERROR(SUM(B$76:B135)/SUM(F$76:F135)/7*36500000,"")</f>
        <v>4773.4909755462504</v>
      </c>
      <c r="O135" s="3">
        <f t="shared" si="376"/>
        <v>1597.3852174493893</v>
      </c>
      <c r="P135" s="4">
        <f t="shared" si="143"/>
        <v>0.33463668950722042</v>
      </c>
      <c r="Q135" s="3">
        <f t="shared" ref="Q135:R135" si="377">IFERROR((SUM(B$76:B135)-SUM(D$76:D135))/SUM(F$76:F135)/7*36500000,"")</f>
        <v>4100.7882295476065</v>
      </c>
      <c r="R135" s="3">
        <f t="shared" si="377"/>
        <v>1516.490871047863</v>
      </c>
      <c r="S135" s="4">
        <f t="shared" si="145"/>
        <v>0.36980472683788412</v>
      </c>
      <c r="T135" s="4">
        <f t="shared" si="138"/>
        <v>1.1640655905257975</v>
      </c>
      <c r="U135" s="4">
        <f t="shared" si="139"/>
        <v>1.286400957287992</v>
      </c>
    </row>
    <row r="136" spans="1:21" x14ac:dyDescent="0.2">
      <c r="A136" s="1" t="s">
        <v>125</v>
      </c>
      <c r="B136" s="2">
        <v>41</v>
      </c>
      <c r="C136" s="2">
        <v>185</v>
      </c>
      <c r="D136" s="2">
        <v>1</v>
      </c>
      <c r="E136" s="2">
        <v>5</v>
      </c>
      <c r="F136" s="2">
        <v>74590</v>
      </c>
      <c r="G136" s="2">
        <v>554674</v>
      </c>
      <c r="H136" s="3">
        <f t="shared" ref="H136:I136" si="378">IFERROR(B136/F136/7*36500000,"")</f>
        <v>2866.144446785283</v>
      </c>
      <c r="I136" s="3">
        <f t="shared" si="378"/>
        <v>1739.1167733530997</v>
      </c>
      <c r="J136" s="4">
        <f t="shared" si="92"/>
        <v>1.6480460028335076</v>
      </c>
      <c r="K136" s="3">
        <f t="shared" ref="K136:L136" si="379">IFERROR((B136-D136)/F136/7*36500000,"")</f>
        <v>2796.2384846685695</v>
      </c>
      <c r="L136" s="3">
        <f t="shared" si="379"/>
        <v>1692.1136173165294</v>
      </c>
      <c r="M136" s="4">
        <f t="shared" si="2"/>
        <v>1.6525122521636801</v>
      </c>
      <c r="N136" s="3">
        <f t="shared" ref="N136:O136" si="380">IFERROR(SUM(B$76:B136)/SUM(F$76:F136)/7*36500000,"")</f>
        <v>4747.5529647599787</v>
      </c>
      <c r="O136" s="3">
        <f t="shared" si="380"/>
        <v>1599.7415092715526</v>
      </c>
      <c r="P136" s="4">
        <f t="shared" si="143"/>
        <v>0.33696127692435979</v>
      </c>
      <c r="Q136" s="3">
        <f t="shared" ref="Q136:R136" si="381">IFERROR((SUM(B$76:B136)-SUM(D$76:D136))/SUM(F$76:F136)/7*36500000,"")</f>
        <v>4083.0476539135179</v>
      </c>
      <c r="R136" s="3">
        <f t="shared" si="381"/>
        <v>1519.4106050349781</v>
      </c>
      <c r="S136" s="4">
        <f t="shared" si="145"/>
        <v>0.37212659116987135</v>
      </c>
      <c r="T136" s="4">
        <f t="shared" si="138"/>
        <v>1.1721518892172111</v>
      </c>
      <c r="U136" s="4">
        <f t="shared" si="139"/>
        <v>1.2944777834683954</v>
      </c>
    </row>
    <row r="137" spans="1:21" x14ac:dyDescent="0.2">
      <c r="A137" s="1" t="s">
        <v>126</v>
      </c>
      <c r="B137" s="2">
        <v>63</v>
      </c>
      <c r="C137" s="2">
        <v>200</v>
      </c>
      <c r="D137" s="2">
        <v>2</v>
      </c>
      <c r="E137" s="2">
        <v>4</v>
      </c>
      <c r="F137" s="2">
        <v>74511</v>
      </c>
      <c r="G137" s="2">
        <v>554490</v>
      </c>
      <c r="H137" s="3">
        <f t="shared" ref="H137:I137" si="382">IFERROR(B137/F137/7*36500000,"")</f>
        <v>4408.745017514193</v>
      </c>
      <c r="I137" s="3">
        <f t="shared" si="382"/>
        <v>1880.7501359035198</v>
      </c>
      <c r="J137" s="4">
        <f t="shared" si="92"/>
        <v>2.3441418045657696</v>
      </c>
      <c r="K137" s="3">
        <f t="shared" ref="K137:L137" si="383">IFERROR((B137-D137)/F137/7*36500000,"")</f>
        <v>4268.7848582280276</v>
      </c>
      <c r="L137" s="3">
        <f t="shared" si="383"/>
        <v>1843.1351331854494</v>
      </c>
      <c r="M137" s="4">
        <f t="shared" si="2"/>
        <v>2.3160455147151264</v>
      </c>
      <c r="N137" s="3">
        <f t="shared" ref="N137:O137" si="384">IFERROR(SUM(B$76:B137)/SUM(F$76:F137)/7*36500000,"")</f>
        <v>4743.0120804894523</v>
      </c>
      <c r="O137" s="3">
        <f t="shared" si="384"/>
        <v>1604.3353891952493</v>
      </c>
      <c r="P137" s="4">
        <f t="shared" si="143"/>
        <v>0.3382524357875325</v>
      </c>
      <c r="Q137" s="3">
        <f t="shared" ref="Q137:R137" si="385">IFERROR((SUM(B$76:B137)-SUM(D$76:D137))/SUM(F$76:F137)/7*36500000,"")</f>
        <v>4085.5370026917253</v>
      </c>
      <c r="R137" s="3">
        <f t="shared" si="385"/>
        <v>1524.7027970523652</v>
      </c>
      <c r="S137" s="4">
        <f t="shared" si="145"/>
        <v>0.3731951995656449</v>
      </c>
      <c r="T137" s="4">
        <f t="shared" si="138"/>
        <v>1.1766433082745029</v>
      </c>
      <c r="U137" s="4">
        <f t="shared" si="139"/>
        <v>1.2981950395322741</v>
      </c>
    </row>
    <row r="138" spans="1:21" x14ac:dyDescent="0.2">
      <c r="A138" s="1" t="s">
        <v>127</v>
      </c>
      <c r="B138" s="2">
        <v>41</v>
      </c>
      <c r="C138" s="2">
        <v>162</v>
      </c>
      <c r="D138" s="2">
        <v>0</v>
      </c>
      <c r="E138" s="2">
        <v>6</v>
      </c>
      <c r="F138" s="2">
        <v>74454</v>
      </c>
      <c r="G138" s="2">
        <v>554344</v>
      </c>
      <c r="H138" s="3">
        <f t="shared" ref="H138:I138" si="386">IFERROR(B138/F138/7*36500000,"")</f>
        <v>2871.3798356799402</v>
      </c>
      <c r="I138" s="3">
        <f t="shared" si="386"/>
        <v>1523.8088365965639</v>
      </c>
      <c r="J138" s="4">
        <f t="shared" si="92"/>
        <v>1.8843438669729624</v>
      </c>
      <c r="K138" s="3">
        <f t="shared" ref="K138:L138" si="387">IFERROR((B138-D138)/F138/7*36500000,"")</f>
        <v>2871.3798356799402</v>
      </c>
      <c r="L138" s="3">
        <f t="shared" si="387"/>
        <v>1467.3714722781729</v>
      </c>
      <c r="M138" s="4">
        <f t="shared" si="2"/>
        <v>1.9568186310873068</v>
      </c>
      <c r="N138" s="3">
        <f t="shared" ref="N138:O138" si="388">IFERROR(SUM(B$76:B138)/SUM(F$76:F138)/7*36500000,"")</f>
        <v>4718.277906282151</v>
      </c>
      <c r="O138" s="3">
        <f t="shared" si="388"/>
        <v>1603.0404654221641</v>
      </c>
      <c r="P138" s="4">
        <f t="shared" si="143"/>
        <v>0.33975117559052548</v>
      </c>
      <c r="Q138" s="3">
        <f t="shared" ref="Q138:R138" si="389">IFERROR((SUM(B$76:B138)-SUM(D$76:D138))/SUM(F$76:F138)/7*36500000,"")</f>
        <v>4069.4915562814076</v>
      </c>
      <c r="R138" s="3">
        <f t="shared" si="389"/>
        <v>1523.7808689057254</v>
      </c>
      <c r="S138" s="4">
        <f t="shared" si="145"/>
        <v>0.37444011071941269</v>
      </c>
      <c r="T138" s="4">
        <f t="shared" si="138"/>
        <v>1.1818568173980382</v>
      </c>
      <c r="U138" s="4">
        <f t="shared" si="139"/>
        <v>1.3025255815284218</v>
      </c>
    </row>
    <row r="139" spans="1:21" x14ac:dyDescent="0.2">
      <c r="A139" s="1" t="s">
        <v>128</v>
      </c>
      <c r="B139" s="2">
        <v>44</v>
      </c>
      <c r="C139" s="2">
        <v>173</v>
      </c>
      <c r="D139" s="2">
        <v>2</v>
      </c>
      <c r="E139" s="2">
        <v>4</v>
      </c>
      <c r="F139" s="2">
        <v>74394</v>
      </c>
      <c r="G139" s="2">
        <v>554187</v>
      </c>
      <c r="H139" s="3">
        <f t="shared" ref="H139:I139" si="390">IFERROR(B139/F139/7*36500000,"")</f>
        <v>3083.9660648516201</v>
      </c>
      <c r="I139" s="3">
        <f t="shared" si="390"/>
        <v>1627.7383420604031</v>
      </c>
      <c r="J139" s="4">
        <f t="shared" si="92"/>
        <v>1.894632561734654</v>
      </c>
      <c r="K139" s="3">
        <f t="shared" ref="K139:L139" si="391">IFERROR((B139-D139)/F139/7*36500000,"")</f>
        <v>2943.7857891765466</v>
      </c>
      <c r="L139" s="3">
        <f t="shared" si="391"/>
        <v>1590.1027734578504</v>
      </c>
      <c r="M139" s="4">
        <f t="shared" si="2"/>
        <v>1.8513179388870358</v>
      </c>
      <c r="N139" s="3">
        <f t="shared" ref="N139:O139" si="392">IFERROR(SUM(B$76:B139)/SUM(F$76:F139)/7*36500000,"")</f>
        <v>4696.9786457061182</v>
      </c>
      <c r="O139" s="3">
        <f t="shared" si="392"/>
        <v>1603.4312302250423</v>
      </c>
      <c r="P139" s="4">
        <f t="shared" si="143"/>
        <v>0.34137503088094012</v>
      </c>
      <c r="Q139" s="3">
        <f t="shared" ref="Q139:R139" si="393">IFERROR((SUM(B$76:B139)-SUM(D$76:D139))/SUM(F$76:F139)/7*36500000,"")</f>
        <v>4054.8207328450903</v>
      </c>
      <c r="R139" s="3">
        <f t="shared" si="393"/>
        <v>1524.8302006494389</v>
      </c>
      <c r="S139" s="4">
        <f t="shared" si="145"/>
        <v>0.37605366577563398</v>
      </c>
      <c r="T139" s="4">
        <f t="shared" si="138"/>
        <v>1.1875055526588028</v>
      </c>
      <c r="U139" s="4">
        <f t="shared" si="139"/>
        <v>1.3081384864436958</v>
      </c>
    </row>
    <row r="140" spans="1:21" x14ac:dyDescent="0.2">
      <c r="A140" s="1" t="s">
        <v>129</v>
      </c>
      <c r="B140" s="2">
        <v>40</v>
      </c>
      <c r="C140" s="2">
        <v>166</v>
      </c>
      <c r="D140" s="2">
        <v>0</v>
      </c>
      <c r="E140" s="2">
        <v>2</v>
      </c>
      <c r="F140" s="2">
        <v>74333</v>
      </c>
      <c r="G140" s="2">
        <v>554042</v>
      </c>
      <c r="H140" s="3">
        <f t="shared" ref="H140:I140" si="394">IFERROR(B140/F140/7*36500000,"")</f>
        <v>2805.9062404507899</v>
      </c>
      <c r="I140" s="3">
        <f t="shared" si="394"/>
        <v>1562.2848603019781</v>
      </c>
      <c r="J140" s="4">
        <f t="shared" si="92"/>
        <v>1.7960272878202437</v>
      </c>
      <c r="K140" s="3">
        <f t="shared" ref="K140:L140" si="395">IFERROR((B140-D140)/F140/7*36500000,"")</f>
        <v>2805.9062404507899</v>
      </c>
      <c r="L140" s="3">
        <f t="shared" si="395"/>
        <v>1543.4621511417133</v>
      </c>
      <c r="M140" s="4">
        <f t="shared" si="2"/>
        <v>1.8179300596229295</v>
      </c>
      <c r="N140" s="3">
        <f t="shared" ref="N140:O140" si="396">IFERROR(SUM(B$76:B140)/SUM(F$76:F140)/7*36500000,"")</f>
        <v>4672.6698924228322</v>
      </c>
      <c r="O140" s="3">
        <f t="shared" si="396"/>
        <v>1602.7905254738143</v>
      </c>
      <c r="P140" s="4">
        <f t="shared" si="143"/>
        <v>0.34301385768185505</v>
      </c>
      <c r="Q140" s="3">
        <f t="shared" ref="Q140:R140" si="397">IFERROR((SUM(B$76:B140)-SUM(D$76:D140))/SUM(F$76:F140)/7*36500000,"")</f>
        <v>4038.7665859054164</v>
      </c>
      <c r="R140" s="3">
        <f t="shared" si="397"/>
        <v>1525.1203253731355</v>
      </c>
      <c r="S140" s="4">
        <f t="shared" si="145"/>
        <v>0.37762031871203866</v>
      </c>
      <c r="T140" s="4">
        <f t="shared" si="138"/>
        <v>1.1932063677445179</v>
      </c>
      <c r="U140" s="4">
        <f t="shared" si="139"/>
        <v>1.3135882378688919</v>
      </c>
    </row>
    <row r="141" spans="1:21" x14ac:dyDescent="0.2">
      <c r="A141" s="1" t="s">
        <v>130</v>
      </c>
      <c r="B141" s="2">
        <v>45</v>
      </c>
      <c r="C141" s="2">
        <v>189</v>
      </c>
      <c r="D141" s="2">
        <v>3</v>
      </c>
      <c r="E141" s="2">
        <v>2</v>
      </c>
      <c r="F141" s="2">
        <v>74273</v>
      </c>
      <c r="G141" s="2">
        <v>553868</v>
      </c>
      <c r="H141" s="3">
        <f t="shared" ref="H141:I141" si="398">IFERROR(B141/F141/7*36500000,"")</f>
        <v>3159.1945544525888</v>
      </c>
      <c r="I141" s="3">
        <f t="shared" si="398"/>
        <v>1779.3048163100232</v>
      </c>
      <c r="J141" s="4">
        <f t="shared" si="92"/>
        <v>1.7755218361091289</v>
      </c>
      <c r="K141" s="3">
        <f t="shared" ref="K141:L141" si="399">IFERROR((B141-D141)/F141/7*36500000,"")</f>
        <v>2948.5815841557501</v>
      </c>
      <c r="L141" s="3">
        <f t="shared" si="399"/>
        <v>1760.4761939152081</v>
      </c>
      <c r="M141" s="4">
        <f t="shared" si="2"/>
        <v>1.674877282832355</v>
      </c>
      <c r="N141" s="3">
        <f t="shared" ref="N141:O141" si="400">IFERROR(SUM(B$76:B141)/SUM(F$76:F141)/7*36500000,"")</f>
        <v>4653.4771702035214</v>
      </c>
      <c r="O141" s="3">
        <f t="shared" si="400"/>
        <v>1605.4961126063665</v>
      </c>
      <c r="P141" s="4">
        <f t="shared" ref="P141:P204" si="401">IFERROR(O141/N141,"")</f>
        <v>0.34500999013951317</v>
      </c>
      <c r="Q141" s="3">
        <f t="shared" ref="Q141:R141" si="402">IFERROR((SUM(B$76:B141)-SUM(D$76:D141))/SUM(F$76:F141)/7*36500000,"")</f>
        <v>4024.9417039391851</v>
      </c>
      <c r="R141" s="3">
        <f t="shared" si="402"/>
        <v>1528.7278282358304</v>
      </c>
      <c r="S141" s="4">
        <f t="shared" ref="S141:S204" si="403">IFERROR(R141/Q141,"")</f>
        <v>0.37981365711202081</v>
      </c>
      <c r="T141" s="4">
        <f t="shared" si="138"/>
        <v>1.2001501045819616</v>
      </c>
      <c r="U141" s="4">
        <f t="shared" si="139"/>
        <v>1.3212179743558201</v>
      </c>
    </row>
    <row r="142" spans="1:21" x14ac:dyDescent="0.2">
      <c r="A142" s="1" t="s">
        <v>131</v>
      </c>
      <c r="B142" s="2">
        <v>61</v>
      </c>
      <c r="C142" s="2">
        <v>196</v>
      </c>
      <c r="D142" s="2">
        <v>3</v>
      </c>
      <c r="E142" s="2">
        <v>3</v>
      </c>
      <c r="F142" s="2">
        <v>74200</v>
      </c>
      <c r="G142" s="2">
        <v>553684</v>
      </c>
      <c r="H142" s="3">
        <f t="shared" ref="H142:I142" si="404">IFERROR(B142/F142/7*36500000,"")</f>
        <v>4286.6769349249134</v>
      </c>
      <c r="I142" s="3">
        <f t="shared" si="404"/>
        <v>1845.8181923263089</v>
      </c>
      <c r="J142" s="4">
        <f t="shared" si="92"/>
        <v>2.3223722426976181</v>
      </c>
      <c r="K142" s="3">
        <f t="shared" ref="K142:L142" si="405">IFERROR((B142-D142)/F142/7*36500000,"")</f>
        <v>4075.8567577974586</v>
      </c>
      <c r="L142" s="3">
        <f t="shared" si="405"/>
        <v>1817.5658730560081</v>
      </c>
      <c r="M142" s="4">
        <f t="shared" si="2"/>
        <v>2.2424809016381997</v>
      </c>
      <c r="N142" s="3">
        <f t="shared" ref="N142:O142" si="406">IFERROR(SUM(B$76:B142)/SUM(F$76:F142)/7*36500000,"")</f>
        <v>4648.8883994612243</v>
      </c>
      <c r="O142" s="3">
        <f t="shared" si="406"/>
        <v>1609.1229400952</v>
      </c>
      <c r="P142" s="4">
        <f t="shared" si="401"/>
        <v>0.34613068799020574</v>
      </c>
      <c r="Q142" s="3">
        <f t="shared" ref="Q142:R142" si="407">IFERROR((SUM(B$76:B142)-SUM(D$76:D142))/SUM(F$76:F142)/7*36500000,"")</f>
        <v>4025.5786651159128</v>
      </c>
      <c r="R142" s="3">
        <f t="shared" si="407"/>
        <v>1533.0868357893412</v>
      </c>
      <c r="S142" s="4">
        <f t="shared" si="403"/>
        <v>0.38083638734338271</v>
      </c>
      <c r="T142" s="4">
        <f t="shared" si="138"/>
        <v>1.2040485587750405</v>
      </c>
      <c r="U142" s="4">
        <f t="shared" si="139"/>
        <v>1.3247756388560039</v>
      </c>
    </row>
    <row r="143" spans="1:21" x14ac:dyDescent="0.2">
      <c r="A143" s="1" t="s">
        <v>132</v>
      </c>
      <c r="B143" s="2">
        <v>42</v>
      </c>
      <c r="C143" s="2">
        <v>223</v>
      </c>
      <c r="D143" s="2">
        <v>1</v>
      </c>
      <c r="E143" s="2">
        <v>7</v>
      </c>
      <c r="F143" s="2">
        <v>74142</v>
      </c>
      <c r="G143" s="2">
        <v>553477</v>
      </c>
      <c r="H143" s="3">
        <f t="shared" ref="H143:I143" si="408">IFERROR(B143/F143/7*36500000,"")</f>
        <v>2953.7913733106739</v>
      </c>
      <c r="I143" s="3">
        <f t="shared" si="408"/>
        <v>2100.8744975594545</v>
      </c>
      <c r="J143" s="4">
        <f t="shared" si="92"/>
        <v>1.4059818312526695</v>
      </c>
      <c r="K143" s="3">
        <f t="shared" ref="K143:L143" si="409">IFERROR((B143-D143)/F143/7*36500000,"")</f>
        <v>2883.4630072794675</v>
      </c>
      <c r="L143" s="3">
        <f t="shared" si="409"/>
        <v>2034.9277644522069</v>
      </c>
      <c r="M143" s="4">
        <f t="shared" si="2"/>
        <v>1.4169854368544046</v>
      </c>
      <c r="N143" s="3">
        <f t="shared" ref="N143:O143" si="410">IFERROR(SUM(B$76:B143)/SUM(F$76:F143)/7*36500000,"")</f>
        <v>4627.9604602397194</v>
      </c>
      <c r="O143" s="3">
        <f t="shared" si="410"/>
        <v>1616.4311966416451</v>
      </c>
      <c r="P143" s="4">
        <f t="shared" si="401"/>
        <v>0.34927506631245442</v>
      </c>
      <c r="Q143" s="3">
        <f t="shared" ref="Q143:R143" si="411">IFERROR((SUM(B$76:B143)-SUM(D$76:D143))/SUM(F$76:F143)/7*36500000,"")</f>
        <v>4011.477922384147</v>
      </c>
      <c r="R143" s="3">
        <f t="shared" si="411"/>
        <v>1540.5450373883086</v>
      </c>
      <c r="S143" s="4">
        <f t="shared" si="403"/>
        <v>0.384034280431167</v>
      </c>
      <c r="T143" s="4">
        <f t="shared" si="138"/>
        <v>1.2149865781951912</v>
      </c>
      <c r="U143" s="4">
        <f t="shared" si="139"/>
        <v>1.3358998144840613</v>
      </c>
    </row>
    <row r="144" spans="1:21" x14ac:dyDescent="0.2">
      <c r="A144" s="1" t="s">
        <v>133</v>
      </c>
      <c r="B144" s="2">
        <v>50</v>
      </c>
      <c r="C144" s="2">
        <v>198</v>
      </c>
      <c r="D144" s="2">
        <v>2</v>
      </c>
      <c r="E144" s="2">
        <v>5</v>
      </c>
      <c r="F144" s="2">
        <v>74074</v>
      </c>
      <c r="G144" s="2">
        <v>553297</v>
      </c>
      <c r="H144" s="3">
        <f t="shared" ref="H144:I144" si="412">IFERROR(B144/F144/7*36500000,"")</f>
        <v>3519.6463767892337</v>
      </c>
      <c r="I144" s="3">
        <f t="shared" si="412"/>
        <v>1865.9572913436568</v>
      </c>
      <c r="J144" s="4">
        <f t="shared" si="92"/>
        <v>1.8862416589689319</v>
      </c>
      <c r="K144" s="3">
        <f t="shared" ref="K144:L144" si="413">IFERROR((B144-D144)/F144/7*36500000,"")</f>
        <v>3378.8605217176646</v>
      </c>
      <c r="L144" s="3">
        <f t="shared" si="413"/>
        <v>1818.8371577238679</v>
      </c>
      <c r="M144" s="4">
        <f t="shared" si="2"/>
        <v>1.8577037022632876</v>
      </c>
      <c r="N144" s="3">
        <f t="shared" ref="N144:O144" si="414">IFERROR(SUM(B$76:B144)/SUM(F$76:F144)/7*36500000,"")</f>
        <v>4614.4561603635957</v>
      </c>
      <c r="O144" s="3">
        <f t="shared" si="414"/>
        <v>1620.0840981185941</v>
      </c>
      <c r="P144" s="4">
        <f t="shared" si="401"/>
        <v>0.35108884813653524</v>
      </c>
      <c r="Q144" s="3">
        <f t="shared" ref="Q144:R144" si="415">IFERROR((SUM(B$76:B144)-SUM(D$76:D144))/SUM(F$76:F144)/7*36500000,"")</f>
        <v>4003.7697688805329</v>
      </c>
      <c r="R144" s="3">
        <f t="shared" si="415"/>
        <v>1544.6190549719647</v>
      </c>
      <c r="S144" s="4">
        <f t="shared" si="403"/>
        <v>0.38579117784883149</v>
      </c>
      <c r="T144" s="4">
        <f t="shared" si="138"/>
        <v>1.2212959909892358</v>
      </c>
      <c r="U144" s="4">
        <f t="shared" si="139"/>
        <v>1.3420113494535189</v>
      </c>
    </row>
    <row r="145" spans="1:21" x14ac:dyDescent="0.2">
      <c r="A145" s="1" t="s">
        <v>134</v>
      </c>
      <c r="B145" s="2">
        <v>61</v>
      </c>
      <c r="C145" s="2">
        <v>212</v>
      </c>
      <c r="D145" s="2">
        <v>4</v>
      </c>
      <c r="E145" s="2">
        <v>6</v>
      </c>
      <c r="F145" s="2">
        <v>73993</v>
      </c>
      <c r="G145" s="2">
        <v>553105</v>
      </c>
      <c r="H145" s="3">
        <f t="shared" ref="H145:I145" si="416">IFERROR(B145/F145/7*36500000,"")</f>
        <v>4298.6691791308449</v>
      </c>
      <c r="I145" s="3">
        <f t="shared" si="416"/>
        <v>1998.5871966960549</v>
      </c>
      <c r="J145" s="4">
        <f t="shared" si="92"/>
        <v>2.150853956353342</v>
      </c>
      <c r="K145" s="3">
        <f t="shared" ref="K145:L145" si="417">IFERROR((B145-D145)/F145/7*36500000,"")</f>
        <v>4016.7892329583306</v>
      </c>
      <c r="L145" s="3">
        <f t="shared" si="417"/>
        <v>1942.0234081103176</v>
      </c>
      <c r="M145" s="4">
        <f t="shared" si="2"/>
        <v>2.0683526347742944</v>
      </c>
      <c r="N145" s="3">
        <f t="shared" ref="N145:O145" si="418">IFERROR(SUM(B$76:B145)/SUM(F$76:F145)/7*36500000,"")</f>
        <v>4610.6588657091761</v>
      </c>
      <c r="O145" s="3">
        <f t="shared" si="418"/>
        <v>1625.5433253046992</v>
      </c>
      <c r="P145" s="4">
        <f t="shared" si="401"/>
        <v>0.3525620464776395</v>
      </c>
      <c r="Q145" s="3">
        <f t="shared" ref="Q145:R145" si="419">IFERROR((SUM(B$76:B145)-SUM(D$76:D145))/SUM(F$76:F145)/7*36500000,"")</f>
        <v>4003.9263261304645</v>
      </c>
      <c r="R145" s="3">
        <f t="shared" si="419"/>
        <v>1550.3508987975056</v>
      </c>
      <c r="S145" s="4">
        <f t="shared" si="403"/>
        <v>0.38720764882200498</v>
      </c>
      <c r="T145" s="4">
        <f t="shared" si="138"/>
        <v>1.2264206517053828</v>
      </c>
      <c r="U145" s="4">
        <f t="shared" si="139"/>
        <v>1.3469386786184048</v>
      </c>
    </row>
    <row r="146" spans="1:21" x14ac:dyDescent="0.2">
      <c r="A146" s="1" t="s">
        <v>135</v>
      </c>
      <c r="B146" s="2">
        <v>63</v>
      </c>
      <c r="C146" s="2">
        <v>188</v>
      </c>
      <c r="D146" s="2">
        <v>3</v>
      </c>
      <c r="E146" s="2">
        <v>6</v>
      </c>
      <c r="F146" s="2">
        <v>73906</v>
      </c>
      <c r="G146" s="2">
        <v>552941</v>
      </c>
      <c r="H146" s="3">
        <f t="shared" ref="H146:I146" si="420">IFERROR(B146/F146/7*36500000,"")</f>
        <v>4444.8353313668713</v>
      </c>
      <c r="I146" s="3">
        <f t="shared" si="420"/>
        <v>1772.8577086627945</v>
      </c>
      <c r="J146" s="4">
        <f t="shared" si="92"/>
        <v>2.5071585326040959</v>
      </c>
      <c r="K146" s="3">
        <f t="shared" ref="K146:L146" si="421">IFERROR((B146-D146)/F146/7*36500000,"")</f>
        <v>4233.1765060636872</v>
      </c>
      <c r="L146" s="3">
        <f t="shared" si="421"/>
        <v>1716.2771434927054</v>
      </c>
      <c r="M146" s="4">
        <f t="shared" si="2"/>
        <v>2.4664877243828887</v>
      </c>
      <c r="N146" s="3">
        <f t="shared" ref="N146:O146" si="422">IFERROR(SUM(B$76:B146)/SUM(F$76:F146)/7*36500000,"")</f>
        <v>4608.6908426104874</v>
      </c>
      <c r="O146" s="3">
        <f t="shared" si="422"/>
        <v>1627.6372484936444</v>
      </c>
      <c r="P146" s="4">
        <f t="shared" si="401"/>
        <v>0.35316694134590865</v>
      </c>
      <c r="Q146" s="3">
        <f t="shared" ref="Q146:R146" si="423">IFERROR((SUM(B$76:B146)-SUM(D$76:D146))/SUM(F$76:F146)/7*36500000,"")</f>
        <v>4006.6471079017406</v>
      </c>
      <c r="R146" s="3">
        <f t="shared" si="423"/>
        <v>1552.709370546848</v>
      </c>
      <c r="S146" s="4">
        <f t="shared" si="403"/>
        <v>0.38753334864072758</v>
      </c>
      <c r="T146" s="4">
        <f t="shared" si="138"/>
        <v>1.2285248361063064</v>
      </c>
      <c r="U146" s="4">
        <f t="shared" si="139"/>
        <v>1.348071656452885</v>
      </c>
    </row>
    <row r="147" spans="1:21" x14ac:dyDescent="0.2">
      <c r="A147" s="1" t="s">
        <v>136</v>
      </c>
      <c r="B147" s="2">
        <v>44</v>
      </c>
      <c r="C147" s="2">
        <v>179</v>
      </c>
      <c r="D147" s="2">
        <v>1</v>
      </c>
      <c r="E147" s="2">
        <v>5</v>
      </c>
      <c r="F147" s="2">
        <v>73846</v>
      </c>
      <c r="G147" s="2">
        <v>552778</v>
      </c>
      <c r="H147" s="3">
        <f t="shared" ref="H147:I147" si="424">IFERROR(B147/F147/7*36500000,"")</f>
        <v>3106.8517107029684</v>
      </c>
      <c r="I147" s="3">
        <f t="shared" si="424"/>
        <v>1688.4846047728795</v>
      </c>
      <c r="J147" s="4">
        <f t="shared" si="92"/>
        <v>1.8400237123399035</v>
      </c>
      <c r="K147" s="3">
        <f t="shared" ref="K147:L147" si="425">IFERROR((B147-D147)/F147/7*36500000,"")</f>
        <v>3036.2414445506283</v>
      </c>
      <c r="L147" s="3">
        <f t="shared" si="425"/>
        <v>1641.320230337883</v>
      </c>
      <c r="M147" s="4">
        <f t="shared" si="2"/>
        <v>1.8498775488349315</v>
      </c>
      <c r="N147" s="3">
        <f t="shared" ref="N147:O147" si="426">IFERROR(SUM(B$76:B147)/SUM(F$76:F147)/7*36500000,"")</f>
        <v>4591.0899409668746</v>
      </c>
      <c r="O147" s="3">
        <f t="shared" si="426"/>
        <v>1628.4897623913323</v>
      </c>
      <c r="P147" s="4">
        <f t="shared" si="401"/>
        <v>0.35470656931812916</v>
      </c>
      <c r="Q147" s="3">
        <f t="shared" ref="Q147:R147" si="427">IFERROR((SUM(B$76:B147)-SUM(D$76:D147))/SUM(F$76:F147)/7*36500000,"")</f>
        <v>3995.2743754484627</v>
      </c>
      <c r="R147" s="3">
        <f t="shared" si="427"/>
        <v>1553.9508704915827</v>
      </c>
      <c r="S147" s="4">
        <f t="shared" si="403"/>
        <v>0.38894722225858502</v>
      </c>
      <c r="T147" s="4">
        <f t="shared" si="138"/>
        <v>1.2338805786201117</v>
      </c>
      <c r="U147" s="4">
        <f t="shared" si="139"/>
        <v>1.3529899504699687</v>
      </c>
    </row>
    <row r="148" spans="1:21" x14ac:dyDescent="0.2">
      <c r="A148" s="1" t="s">
        <v>137</v>
      </c>
      <c r="B148" s="2">
        <v>44</v>
      </c>
      <c r="C148" s="2">
        <v>183</v>
      </c>
      <c r="D148" s="2">
        <v>1</v>
      </c>
      <c r="E148" s="2">
        <v>4</v>
      </c>
      <c r="F148" s="2">
        <v>73792</v>
      </c>
      <c r="G148" s="2">
        <v>552605</v>
      </c>
      <c r="H148" s="3">
        <f t="shared" ref="H148:I148" si="428">IFERROR(B148/F148/7*36500000,"")</f>
        <v>3109.1252632883165</v>
      </c>
      <c r="I148" s="3">
        <f t="shared" si="428"/>
        <v>1726.7565181536281</v>
      </c>
      <c r="J148" s="4">
        <f t="shared" si="92"/>
        <v>1.8005580002748831</v>
      </c>
      <c r="K148" s="3">
        <f t="shared" ref="K148:L148" si="429">IFERROR((B148-D148)/F148/7*36500000,"")</f>
        <v>3038.4633254863093</v>
      </c>
      <c r="L148" s="3">
        <f t="shared" si="429"/>
        <v>1689.0132062814178</v>
      </c>
      <c r="M148" s="4">
        <f t="shared" si="2"/>
        <v>1.7989577074864214</v>
      </c>
      <c r="N148" s="3">
        <f t="shared" ref="N148:O148" si="430">IFERROR(SUM(B$76:B148)/SUM(F$76:F148)/7*36500000,"")</f>
        <v>4573.9355545863245</v>
      </c>
      <c r="O148" s="3">
        <f t="shared" si="430"/>
        <v>1629.8471059099186</v>
      </c>
      <c r="P148" s="4">
        <f t="shared" si="401"/>
        <v>0.35633364013527846</v>
      </c>
      <c r="Q148" s="3">
        <f t="shared" ref="Q148:R148" si="431">IFERROR((SUM(B$76:B148)-SUM(D$76:D148))/SUM(F$76:F148)/7*36500000,"")</f>
        <v>3984.1988709567217</v>
      </c>
      <c r="R148" s="3">
        <f t="shared" si="431"/>
        <v>1555.8164656734666</v>
      </c>
      <c r="S148" s="4">
        <f t="shared" si="403"/>
        <v>0.3904966885600944</v>
      </c>
      <c r="T148" s="4">
        <f t="shared" si="138"/>
        <v>1.2395404993968242</v>
      </c>
      <c r="U148" s="4">
        <f t="shared" si="139"/>
        <v>1.3583799165490689</v>
      </c>
    </row>
    <row r="149" spans="1:21" x14ac:dyDescent="0.2">
      <c r="A149" s="1" t="s">
        <v>138</v>
      </c>
      <c r="B149" s="2">
        <v>50</v>
      </c>
      <c r="C149" s="2">
        <v>182</v>
      </c>
      <c r="D149" s="2">
        <v>2</v>
      </c>
      <c r="E149" s="2">
        <v>3</v>
      </c>
      <c r="F149" s="2">
        <v>73732</v>
      </c>
      <c r="G149" s="2">
        <v>552433</v>
      </c>
      <c r="H149" s="3">
        <f t="shared" ref="H149:I149" si="432">IFERROR(B149/F149/7*36500000,"")</f>
        <v>3535.9719757267635</v>
      </c>
      <c r="I149" s="3">
        <f t="shared" si="432"/>
        <v>1717.8553779372339</v>
      </c>
      <c r="J149" s="4">
        <f t="shared" si="92"/>
        <v>2.0583641796276746</v>
      </c>
      <c r="K149" s="3">
        <f t="shared" ref="K149:L149" si="433">IFERROR((B149-D149)/F149/7*36500000,"")</f>
        <v>3394.5330966976926</v>
      </c>
      <c r="L149" s="3">
        <f t="shared" si="433"/>
        <v>1689.539080498708</v>
      </c>
      <c r="M149" s="4">
        <f t="shared" si="2"/>
        <v>2.009147427176242</v>
      </c>
      <c r="N149" s="3">
        <f t="shared" ref="N149:O149" si="434">IFERROR(SUM(B$76:B149)/SUM(F$76:F149)/7*36500000,"")</f>
        <v>4562.0677072938661</v>
      </c>
      <c r="O149" s="3">
        <f t="shared" si="434"/>
        <v>1631.0458197091887</v>
      </c>
      <c r="P149" s="4">
        <f t="shared" si="401"/>
        <v>0.35752336974338655</v>
      </c>
      <c r="Q149" s="3">
        <f t="shared" ref="Q149:R149" si="435">IFERROR((SUM(B$76:B149)-SUM(D$76:D149))/SUM(F$76:F149)/7*36500000,"")</f>
        <v>3977.4567621727269</v>
      </c>
      <c r="R149" s="3">
        <f t="shared" si="435"/>
        <v>1557.6378301881082</v>
      </c>
      <c r="S149" s="4">
        <f t="shared" si="403"/>
        <v>0.39161653371116278</v>
      </c>
      <c r="T149" s="4">
        <f t="shared" si="138"/>
        <v>1.243679087131683</v>
      </c>
      <c r="U149" s="4">
        <f t="shared" si="139"/>
        <v>1.362275404545306</v>
      </c>
    </row>
    <row r="150" spans="1:21" x14ac:dyDescent="0.2">
      <c r="A150" s="1" t="s">
        <v>139</v>
      </c>
      <c r="B150" s="2">
        <v>58</v>
      </c>
      <c r="C150" s="2">
        <v>220</v>
      </c>
      <c r="D150" s="2">
        <v>2</v>
      </c>
      <c r="E150" s="2">
        <v>1</v>
      </c>
      <c r="F150" s="2">
        <v>73668</v>
      </c>
      <c r="G150" s="2">
        <v>552219</v>
      </c>
      <c r="H150" s="3">
        <f t="shared" ref="H150:I150" si="436">IFERROR(B150/F150/7*36500000,"")</f>
        <v>4105.2909191042436</v>
      </c>
      <c r="I150" s="3">
        <f t="shared" si="436"/>
        <v>2077.333190532845</v>
      </c>
      <c r="J150" s="4">
        <f t="shared" si="92"/>
        <v>1.9762313228390764</v>
      </c>
      <c r="K150" s="3">
        <f t="shared" ref="K150:L150" si="437">IFERROR((B150-D150)/F150/7*36500000,"")</f>
        <v>3963.729163273063</v>
      </c>
      <c r="L150" s="3">
        <f t="shared" si="437"/>
        <v>2067.8907669395139</v>
      </c>
      <c r="M150" s="4">
        <f t="shared" si="2"/>
        <v>1.9167981339456324</v>
      </c>
      <c r="N150" s="3">
        <f t="shared" ref="N150:O150" si="438">IFERROR(SUM(B$76:B150)/SUM(F$76:F150)/7*36500000,"")</f>
        <v>4556.9084934006296</v>
      </c>
      <c r="O150" s="3">
        <f t="shared" si="438"/>
        <v>1637.0404889942349</v>
      </c>
      <c r="P150" s="4">
        <f t="shared" si="401"/>
        <v>0.35924366077682202</v>
      </c>
      <c r="Q150" s="3">
        <f t="shared" ref="Q150:R150" si="439">IFERROR((SUM(B$76:B150)-SUM(D$76:D150))/SUM(F$76:F150)/7*36500000,"")</f>
        <v>3977.301711345287</v>
      </c>
      <c r="R150" s="3">
        <f t="shared" si="439"/>
        <v>1564.4917046365454</v>
      </c>
      <c r="S150" s="4">
        <f t="shared" si="403"/>
        <v>0.39335504776361807</v>
      </c>
      <c r="T150" s="4">
        <f t="shared" si="138"/>
        <v>1.2496632833077246</v>
      </c>
      <c r="U150" s="4">
        <f t="shared" si="139"/>
        <v>1.368322991228311</v>
      </c>
    </row>
    <row r="151" spans="1:21" x14ac:dyDescent="0.2">
      <c r="A151" s="1" t="s">
        <v>140</v>
      </c>
      <c r="B151" s="2">
        <v>56</v>
      </c>
      <c r="C151" s="2">
        <v>185</v>
      </c>
      <c r="D151" s="2">
        <v>2</v>
      </c>
      <c r="E151" s="2">
        <v>1</v>
      </c>
      <c r="F151" s="2">
        <v>73607</v>
      </c>
      <c r="G151" s="2">
        <v>552039</v>
      </c>
      <c r="H151" s="3">
        <f t="shared" ref="H151:I151" si="440">IFERROR(B151/F151/7*36500000,"")</f>
        <v>3967.0140068200035</v>
      </c>
      <c r="I151" s="3">
        <f t="shared" si="440"/>
        <v>1747.4179489906639</v>
      </c>
      <c r="J151" s="4">
        <f t="shared" si="92"/>
        <v>2.2702147526362615</v>
      </c>
      <c r="K151" s="3">
        <f t="shared" ref="K151:L151" si="441">IFERROR((B151-D151)/F151/7*36500000,"")</f>
        <v>3825.3349351478601</v>
      </c>
      <c r="L151" s="3">
        <f t="shared" si="441"/>
        <v>1737.9724465636875</v>
      </c>
      <c r="M151" s="4">
        <f t="shared" si="2"/>
        <v>2.2010331307100395</v>
      </c>
      <c r="N151" s="3">
        <f t="shared" ref="N151:O151" si="442">IFERROR(SUM(B$76:B151)/SUM(F$76:F151)/7*36500000,"")</f>
        <v>4550.3255470801905</v>
      </c>
      <c r="O151" s="3">
        <f t="shared" si="442"/>
        <v>1638.5029913485612</v>
      </c>
      <c r="P151" s="4">
        <f t="shared" si="401"/>
        <v>0.36008478391176652</v>
      </c>
      <c r="Q151" s="3">
        <f t="shared" ref="Q151:R151" si="443">IFERROR((SUM(B$76:B151)-SUM(D$76:D151))/SUM(F$76:F151)/7*36500000,"")</f>
        <v>3975.6058332637731</v>
      </c>
      <c r="R151" s="3">
        <f t="shared" si="443"/>
        <v>1566.7903260535165</v>
      </c>
      <c r="S151" s="4">
        <f t="shared" si="403"/>
        <v>0.39410102303005734</v>
      </c>
      <c r="T151" s="4">
        <f t="shared" si="138"/>
        <v>1.2525892102293239</v>
      </c>
      <c r="U151" s="4">
        <f t="shared" si="139"/>
        <v>1.370917937228775</v>
      </c>
    </row>
    <row r="152" spans="1:21" x14ac:dyDescent="0.2">
      <c r="A152" s="1" t="s">
        <v>141</v>
      </c>
      <c r="B152" s="2">
        <v>44</v>
      </c>
      <c r="C152" s="2">
        <v>213</v>
      </c>
      <c r="D152" s="2">
        <v>3</v>
      </c>
      <c r="E152" s="2">
        <v>4</v>
      </c>
      <c r="F152" s="2">
        <v>73556</v>
      </c>
      <c r="G152" s="2">
        <v>551833</v>
      </c>
      <c r="H152" s="3">
        <f t="shared" ref="H152:I152" si="444">IFERROR(B152/F152/7*36500000,"")</f>
        <v>3119.1007046137829</v>
      </c>
      <c r="I152" s="3">
        <f t="shared" si="444"/>
        <v>2012.643058937862</v>
      </c>
      <c r="J152" s="4">
        <f t="shared" si="92"/>
        <v>1.5497535396364992</v>
      </c>
      <c r="K152" s="3">
        <f t="shared" ref="K152:L152" si="445">IFERROR((B152-D152)/F152/7*36500000,"")</f>
        <v>2906.4347474810252</v>
      </c>
      <c r="L152" s="3">
        <f t="shared" si="445"/>
        <v>1974.8469451549911</v>
      </c>
      <c r="M152" s="4">
        <f t="shared" si="2"/>
        <v>1.4717265834760276</v>
      </c>
      <c r="N152" s="3">
        <f t="shared" ref="N152:O152" si="446">IFERROR(SUM(B$76:B152)/SUM(F$76:F152)/7*36500000,"")</f>
        <v>4534.540842076015</v>
      </c>
      <c r="O152" s="3">
        <f t="shared" si="446"/>
        <v>1643.3937227136346</v>
      </c>
      <c r="P152" s="4">
        <f t="shared" si="401"/>
        <v>0.3624167870459078</v>
      </c>
      <c r="Q152" s="3">
        <f t="shared" ref="Q152:R152" si="447">IFERROR((SUM(B$76:B152)-SUM(D$76:D152))/SUM(F$76:F152)/7*36500000,"")</f>
        <v>3963.8141498836894</v>
      </c>
      <c r="R152" s="3">
        <f t="shared" si="447"/>
        <v>1572.1244120781018</v>
      </c>
      <c r="S152" s="4">
        <f t="shared" si="403"/>
        <v>0.39661910287197316</v>
      </c>
      <c r="T152" s="4">
        <f t="shared" si="138"/>
        <v>1.2607013051984968</v>
      </c>
      <c r="U152" s="4">
        <f t="shared" si="139"/>
        <v>1.3796773177452608</v>
      </c>
    </row>
    <row r="153" spans="1:21" x14ac:dyDescent="0.2">
      <c r="A153" s="1" t="s">
        <v>142</v>
      </c>
      <c r="B153" s="2">
        <v>48</v>
      </c>
      <c r="C153" s="2">
        <v>226</v>
      </c>
      <c r="D153" s="2">
        <v>1</v>
      </c>
      <c r="E153" s="2">
        <v>2</v>
      </c>
      <c r="F153" s="2">
        <v>73502</v>
      </c>
      <c r="G153" s="2">
        <v>551613</v>
      </c>
      <c r="H153" s="3">
        <f t="shared" ref="H153:I153" si="448">IFERROR(B153/F153/7*36500000,"")</f>
        <v>3405.1551561279189</v>
      </c>
      <c r="I153" s="3">
        <f t="shared" si="448"/>
        <v>2136.3321231163359</v>
      </c>
      <c r="J153" s="4">
        <f t="shared" si="92"/>
        <v>1.5939259253194724</v>
      </c>
      <c r="K153" s="3">
        <f t="shared" ref="K153:L153" si="449">IFERROR((B153-D153)/F153/7*36500000,"")</f>
        <v>3334.2144237085872</v>
      </c>
      <c r="L153" s="3">
        <f t="shared" si="449"/>
        <v>2117.4265291064567</v>
      </c>
      <c r="M153" s="4">
        <f t="shared" si="2"/>
        <v>1.5746541274872989</v>
      </c>
      <c r="N153" s="3">
        <f t="shared" ref="N153:O153" si="450">IFERROR(SUM(B$76:B153)/SUM(F$76:F153)/7*36500000,"")</f>
        <v>4522.2298831404887</v>
      </c>
      <c r="O153" s="3">
        <f t="shared" si="450"/>
        <v>1649.7517299542465</v>
      </c>
      <c r="P153" s="4">
        <f t="shared" si="401"/>
        <v>0.36480934684562449</v>
      </c>
      <c r="Q153" s="3">
        <f t="shared" ref="Q153:R153" si="451">IFERROR((SUM(B$76:B153)-SUM(D$76:D153))/SUM(F$76:F153)/7*36500000,"")</f>
        <v>3956.9511477479277</v>
      </c>
      <c r="R153" s="3">
        <f t="shared" si="451"/>
        <v>1579.1578158574678</v>
      </c>
      <c r="S153" s="4">
        <f t="shared" si="403"/>
        <v>0.39908448623537718</v>
      </c>
      <c r="T153" s="4">
        <f t="shared" si="138"/>
        <v>1.2690240522954357</v>
      </c>
      <c r="U153" s="4">
        <f t="shared" si="139"/>
        <v>1.3882533885431745</v>
      </c>
    </row>
    <row r="154" spans="1:21" x14ac:dyDescent="0.2">
      <c r="A154" s="1" t="s">
        <v>143</v>
      </c>
      <c r="B154" s="2">
        <v>64</v>
      </c>
      <c r="C154" s="2">
        <v>208</v>
      </c>
      <c r="D154" s="2">
        <v>3</v>
      </c>
      <c r="E154" s="2">
        <v>2</v>
      </c>
      <c r="F154" s="2">
        <v>73435</v>
      </c>
      <c r="G154" s="2">
        <v>551408</v>
      </c>
      <c r="H154" s="3">
        <f t="shared" ref="H154:I154" si="452">IFERROR(B154/F154/7*36500000,"")</f>
        <v>4544.3492301257675</v>
      </c>
      <c r="I154" s="3">
        <f t="shared" si="452"/>
        <v>1966.9127552944979</v>
      </c>
      <c r="J154" s="4">
        <f t="shared" si="92"/>
        <v>2.3103969496833936</v>
      </c>
      <c r="K154" s="3">
        <f t="shared" ref="K154:L154" si="453">IFERROR((B154-D154)/F154/7*36500000,"")</f>
        <v>4331.3328599636216</v>
      </c>
      <c r="L154" s="3">
        <f t="shared" si="453"/>
        <v>1948.0001326474355</v>
      </c>
      <c r="M154" s="4">
        <f t="shared" si="2"/>
        <v>2.2234766760909355</v>
      </c>
      <c r="N154" s="3">
        <f t="shared" ref="N154:O154" si="454">IFERROR(SUM(B$76:B154)/SUM(F$76:F154)/7*36500000,"")</f>
        <v>4522.4681818392346</v>
      </c>
      <c r="O154" s="3">
        <f t="shared" si="454"/>
        <v>1653.7889555238914</v>
      </c>
      <c r="P154" s="4">
        <f t="shared" si="401"/>
        <v>0.36568282827615495</v>
      </c>
      <c r="Q154" s="3">
        <f t="shared" ref="Q154:R154" si="455">IFERROR((SUM(B$76:B154)-SUM(D$76:D154))/SUM(F$76:F154)/7*36500000,"")</f>
        <v>3960.9844799667726</v>
      </c>
      <c r="R154" s="3">
        <f t="shared" si="455"/>
        <v>1583.8529060909354</v>
      </c>
      <c r="S154" s="4">
        <f t="shared" si="403"/>
        <v>0.39986344660058398</v>
      </c>
      <c r="T154" s="4">
        <f t="shared" si="138"/>
        <v>1.2720625406295782</v>
      </c>
      <c r="U154" s="4">
        <f t="shared" si="139"/>
        <v>1.3909630763507366</v>
      </c>
    </row>
    <row r="155" spans="1:21" x14ac:dyDescent="0.2">
      <c r="A155" s="1" t="s">
        <v>144</v>
      </c>
      <c r="B155" s="2">
        <v>52</v>
      </c>
      <c r="C155" s="2">
        <v>253</v>
      </c>
      <c r="D155" s="2">
        <v>0</v>
      </c>
      <c r="E155" s="2">
        <v>5</v>
      </c>
      <c r="F155" s="2">
        <v>73382</v>
      </c>
      <c r="G155" s="2">
        <v>551156</v>
      </c>
      <c r="H155" s="3">
        <f t="shared" ref="H155:I155" si="456">IFERROR(B155/F155/7*36500000,"")</f>
        <v>3694.950493893014</v>
      </c>
      <c r="I155" s="3">
        <f t="shared" si="456"/>
        <v>2393.540641332555</v>
      </c>
      <c r="J155" s="4">
        <f t="shared" si="92"/>
        <v>1.5437174661199509</v>
      </c>
      <c r="K155" s="3">
        <f t="shared" ref="K155:L155" si="457">IFERROR((B155-D155)/F155/7*36500000,"")</f>
        <v>3694.950493893014</v>
      </c>
      <c r="L155" s="3">
        <f t="shared" si="457"/>
        <v>2346.2374666026626</v>
      </c>
      <c r="M155" s="4">
        <f t="shared" si="2"/>
        <v>1.5748408021304339</v>
      </c>
      <c r="N155" s="3">
        <f t="shared" ref="N155:O155" si="458">IFERROR(SUM(B$76:B155)/SUM(F$76:F155)/7*36500000,"")</f>
        <v>4513.6543923657155</v>
      </c>
      <c r="O155" s="3">
        <f t="shared" si="458"/>
        <v>1663.0828936892069</v>
      </c>
      <c r="P155" s="4">
        <f t="shared" si="401"/>
        <v>0.36845596696594773</v>
      </c>
      <c r="Q155" s="3">
        <f t="shared" ref="Q155:R155" si="459">IFERROR((SUM(B$76:B155)-SUM(D$76:D155))/SUM(F$76:F155)/7*36500000,"")</f>
        <v>3958.1509845862993</v>
      </c>
      <c r="R155" s="3">
        <f t="shared" si="459"/>
        <v>1593.4311944537958</v>
      </c>
      <c r="S155" s="4">
        <f t="shared" si="403"/>
        <v>0.40256958379275648</v>
      </c>
      <c r="T155" s="4">
        <f t="shared" si="138"/>
        <v>1.2817091676366086</v>
      </c>
      <c r="U155" s="4">
        <f t="shared" si="139"/>
        <v>1.4003766322680178</v>
      </c>
    </row>
    <row r="156" spans="1:21" x14ac:dyDescent="0.2">
      <c r="A156" s="1" t="s">
        <v>145</v>
      </c>
      <c r="B156" s="2">
        <v>56</v>
      </c>
      <c r="C156" s="2">
        <v>238</v>
      </c>
      <c r="D156" s="2">
        <v>2</v>
      </c>
      <c r="E156" s="2">
        <v>4</v>
      </c>
      <c r="F156" s="2">
        <v>73326</v>
      </c>
      <c r="G156" s="2">
        <v>550918</v>
      </c>
      <c r="H156" s="3">
        <f t="shared" ref="H156:I156" si="460">IFERROR(B156/F156/7*36500000,"")</f>
        <v>3982.2164034585271</v>
      </c>
      <c r="I156" s="3">
        <f t="shared" si="460"/>
        <v>2252.6038357795533</v>
      </c>
      <c r="J156" s="4">
        <f t="shared" si="92"/>
        <v>1.7678281197103667</v>
      </c>
      <c r="K156" s="3">
        <f t="shared" ref="K156:L156" si="461">IFERROR((B156-D156)/F156/7*36500000,"")</f>
        <v>3839.9943890492946</v>
      </c>
      <c r="L156" s="3">
        <f t="shared" si="461"/>
        <v>2214.7449477832583</v>
      </c>
      <c r="M156" s="4">
        <f t="shared" si="2"/>
        <v>1.733831425100552</v>
      </c>
      <c r="N156" s="3">
        <f t="shared" ref="N156:O156" si="462">IFERROR(SUM(B$76:B156)/SUM(F$76:F156)/7*36500000,"")</f>
        <v>4508.0579920945984</v>
      </c>
      <c r="O156" s="3">
        <f t="shared" si="462"/>
        <v>1670.3943770266269</v>
      </c>
      <c r="P156" s="4">
        <f t="shared" si="401"/>
        <v>0.37053524598748661</v>
      </c>
      <c r="Q156" s="3">
        <f t="shared" ref="Q156:R156" si="463">IFERROR((SUM(B$76:B156)-SUM(D$76:D156))/SUM(F$76:F156)/7*36500000,"")</f>
        <v>3956.9067159846936</v>
      </c>
      <c r="R156" s="3">
        <f t="shared" si="463"/>
        <v>1601.1369854281934</v>
      </c>
      <c r="S156" s="4">
        <f t="shared" si="403"/>
        <v>0.40464360177107267</v>
      </c>
      <c r="T156" s="4">
        <f t="shared" si="138"/>
        <v>1.2889421377142167</v>
      </c>
      <c r="U156" s="4">
        <f t="shared" si="139"/>
        <v>1.4075913013057881</v>
      </c>
    </row>
    <row r="157" spans="1:21" x14ac:dyDescent="0.2">
      <c r="A157" s="1" t="s">
        <v>146</v>
      </c>
      <c r="B157" s="2">
        <v>61</v>
      </c>
      <c r="C157" s="2">
        <v>253</v>
      </c>
      <c r="D157" s="2">
        <v>0</v>
      </c>
      <c r="E157" s="2">
        <v>9</v>
      </c>
      <c r="F157" s="2">
        <v>73265</v>
      </c>
      <c r="G157" s="2">
        <v>550665</v>
      </c>
      <c r="H157" s="3">
        <f t="shared" ref="H157:I157" si="464">IFERROR(B157/F157/7*36500000,"")</f>
        <v>4341.3830419904261</v>
      </c>
      <c r="I157" s="3">
        <f t="shared" si="464"/>
        <v>2395.6748399013659</v>
      </c>
      <c r="J157" s="4">
        <f t="shared" si="92"/>
        <v>1.812175412824041</v>
      </c>
      <c r="K157" s="3">
        <f t="shared" ref="K157:L157" si="465">IFERROR((B157-D157)/F157/7*36500000,"")</f>
        <v>4341.3830419904261</v>
      </c>
      <c r="L157" s="3">
        <f t="shared" si="465"/>
        <v>2310.4532052803688</v>
      </c>
      <c r="M157" s="4">
        <f t="shared" si="2"/>
        <v>1.8790179485429606</v>
      </c>
      <c r="N157" s="3">
        <f t="shared" ref="N157:O157" si="466">IFERROR(SUM(B$76:B157)/SUM(F$76:F157)/7*36500000,"")</f>
        <v>4506.3225132243842</v>
      </c>
      <c r="O157" s="3">
        <f t="shared" si="466"/>
        <v>1679.2753800597875</v>
      </c>
      <c r="P157" s="4">
        <f t="shared" si="401"/>
        <v>0.37264873411340121</v>
      </c>
      <c r="Q157" s="3">
        <f t="shared" ref="Q157:R157" si="467">IFERROR((SUM(B$76:B157)-SUM(D$76:D157))/SUM(F$76:F157)/7*36500000,"")</f>
        <v>3960.9100202572504</v>
      </c>
      <c r="R157" s="3">
        <f t="shared" si="467"/>
        <v>1609.8225075433329</v>
      </c>
      <c r="S157" s="4">
        <f t="shared" si="403"/>
        <v>0.40642743695520234</v>
      </c>
      <c r="T157" s="4">
        <f t="shared" si="138"/>
        <v>1.296294107418988</v>
      </c>
      <c r="U157" s="4">
        <f t="shared" si="139"/>
        <v>1.4137965418610674</v>
      </c>
    </row>
    <row r="158" spans="1:21" x14ac:dyDescent="0.2">
      <c r="A158" s="7">
        <v>44927</v>
      </c>
      <c r="B158" s="2">
        <v>51</v>
      </c>
      <c r="C158" s="2">
        <v>251</v>
      </c>
      <c r="D158" s="2">
        <v>2</v>
      </c>
      <c r="E158" s="2">
        <v>4</v>
      </c>
      <c r="F158" s="2">
        <v>73211</v>
      </c>
      <c r="G158" s="2">
        <v>550417</v>
      </c>
      <c r="H158" s="3">
        <f t="shared" ref="H158:I158" si="468">IFERROR(B158/F158/7*36500000,"")</f>
        <v>3632.3581350967943</v>
      </c>
      <c r="I158" s="3">
        <f t="shared" si="468"/>
        <v>2377.8075791367532</v>
      </c>
      <c r="J158" s="4">
        <f t="shared" si="92"/>
        <v>1.5276081071351859</v>
      </c>
      <c r="K158" s="3">
        <f t="shared" ref="K158:L158" si="469">IFERROR((B158-D158)/F158/7*36500000,"")</f>
        <v>3489.9127180341752</v>
      </c>
      <c r="L158" s="3">
        <f t="shared" si="469"/>
        <v>2339.9142312620638</v>
      </c>
      <c r="M158" s="4">
        <f t="shared" si="2"/>
        <v>1.4914703587882554</v>
      </c>
      <c r="N158" s="3">
        <f t="shared" ref="N158:O158" si="470">IFERROR(SUM(B$76:B158)/SUM(F$76:F158)/7*36500000,"")</f>
        <v>4497.3228312344936</v>
      </c>
      <c r="O158" s="3">
        <f t="shared" si="470"/>
        <v>1687.7216234782938</v>
      </c>
      <c r="P158" s="4">
        <f t="shared" si="401"/>
        <v>0.37527250918187305</v>
      </c>
      <c r="Q158" s="3">
        <f t="shared" ref="Q158:R158" si="471">IFERROR((SUM(B$76:B158)-SUM(D$76:D158))/SUM(F$76:F158)/7*36500000,"")</f>
        <v>3956.0599073187964</v>
      </c>
      <c r="R158" s="3">
        <f t="shared" si="471"/>
        <v>1618.6503503035003</v>
      </c>
      <c r="S158" s="4">
        <f t="shared" si="403"/>
        <v>0.40915718877486212</v>
      </c>
      <c r="T158" s="4">
        <f t="shared" si="138"/>
        <v>1.3054211588459703</v>
      </c>
      <c r="U158" s="4">
        <f t="shared" si="139"/>
        <v>1.4232922435087871</v>
      </c>
    </row>
    <row r="159" spans="1:21" x14ac:dyDescent="0.2">
      <c r="A159" s="7">
        <v>44958</v>
      </c>
      <c r="B159" s="2">
        <v>43</v>
      </c>
      <c r="C159" s="2">
        <v>238</v>
      </c>
      <c r="D159" s="2">
        <v>1</v>
      </c>
      <c r="E159" s="2">
        <v>2</v>
      </c>
      <c r="F159" s="2">
        <v>73165</v>
      </c>
      <c r="G159" s="2">
        <v>550182</v>
      </c>
      <c r="H159" s="3">
        <f t="shared" ref="H159:I159" si="472">IFERROR(B159/F159/7*36500000,"")</f>
        <v>3064.5019574152352</v>
      </c>
      <c r="I159" s="3">
        <f t="shared" si="472"/>
        <v>2255.6172321159183</v>
      </c>
      <c r="J159" s="4">
        <f t="shared" si="92"/>
        <v>1.3586090378200071</v>
      </c>
      <c r="K159" s="3">
        <f t="shared" ref="K159:L159" si="473">IFERROR((B159-D159)/F159/7*36500000,"")</f>
        <v>2993.2344700334861</v>
      </c>
      <c r="L159" s="3">
        <f t="shared" si="473"/>
        <v>2236.6624654594816</v>
      </c>
      <c r="M159" s="4">
        <f t="shared" si="2"/>
        <v>1.3382593557399285</v>
      </c>
      <c r="N159" s="3">
        <f t="shared" ref="N159:O159" si="474">IFERROR(SUM(B$76:B159)/SUM(F$76:F159)/7*36500000,"")</f>
        <v>4482.7277721938353</v>
      </c>
      <c r="O159" s="3">
        <f t="shared" si="474"/>
        <v>1694.5033876982498</v>
      </c>
      <c r="P159" s="4">
        <f t="shared" si="401"/>
        <v>0.37800720316080316</v>
      </c>
      <c r="Q159" s="3">
        <f t="shared" ref="Q159:R159" si="475">IFERROR((SUM(B$76:B159)-SUM(D$76:D159))/SUM(F$76:F159)/7*36500000,"")</f>
        <v>3946.2523351652944</v>
      </c>
      <c r="R159" s="3">
        <f t="shared" si="475"/>
        <v>1626.0306018608571</v>
      </c>
      <c r="S159" s="4">
        <f t="shared" si="403"/>
        <v>0.41204425458838495</v>
      </c>
      <c r="T159" s="4">
        <f t="shared" si="138"/>
        <v>1.3149340522653332</v>
      </c>
      <c r="U159" s="4">
        <f t="shared" si="139"/>
        <v>1.4333351768645235</v>
      </c>
    </row>
    <row r="160" spans="1:21" x14ac:dyDescent="0.2">
      <c r="A160" s="7">
        <v>44986</v>
      </c>
      <c r="B160" s="2">
        <v>44</v>
      </c>
      <c r="C160" s="2">
        <v>207</v>
      </c>
      <c r="D160" s="2">
        <v>2</v>
      </c>
      <c r="E160" s="2">
        <v>1</v>
      </c>
      <c r="F160" s="2">
        <v>73116</v>
      </c>
      <c r="G160" s="2">
        <v>549980</v>
      </c>
      <c r="H160" s="3">
        <f t="shared" ref="H160:I160" si="476">IFERROR(B160/F160/7*36500000,"")</f>
        <v>3137.8709369846738</v>
      </c>
      <c r="I160" s="3">
        <f t="shared" si="476"/>
        <v>1962.5388975183512</v>
      </c>
      <c r="J160" s="4">
        <f t="shared" si="92"/>
        <v>1.5988834366302451</v>
      </c>
      <c r="K160" s="3">
        <f t="shared" ref="K160:L160" si="477">IFERROR((B160-D160)/F160/7*36500000,"")</f>
        <v>2995.2404398490071</v>
      </c>
      <c r="L160" s="3">
        <f t="shared" si="477"/>
        <v>1953.0580332791324</v>
      </c>
      <c r="M160" s="4">
        <f t="shared" si="2"/>
        <v>1.5336156882241119</v>
      </c>
      <c r="N160" s="3">
        <f t="shared" ref="N160:O160" si="478">IFERROR(SUM(B$76:B160)/SUM(F$76:F160)/7*36500000,"")</f>
        <v>4469.1758611600326</v>
      </c>
      <c r="O160" s="3">
        <f t="shared" si="478"/>
        <v>1697.6653255063559</v>
      </c>
      <c r="P160" s="4">
        <f t="shared" si="401"/>
        <v>0.3798609359412643</v>
      </c>
      <c r="Q160" s="3">
        <f t="shared" ref="Q160:R160" si="479">IFERROR((SUM(B$76:B160)-SUM(D$76:D160))/SUM(F$76:F160)/7*36500000,"")</f>
        <v>3936.6691377126003</v>
      </c>
      <c r="R160" s="3">
        <f t="shared" si="479"/>
        <v>1629.8884503988488</v>
      </c>
      <c r="S160" s="4">
        <f t="shared" si="403"/>
        <v>0.41402728890391199</v>
      </c>
      <c r="T160" s="4">
        <f t="shared" si="138"/>
        <v>1.3213824382655119</v>
      </c>
      <c r="U160" s="4">
        <f t="shared" si="139"/>
        <v>1.4402333505672822</v>
      </c>
    </row>
    <row r="161" spans="1:21" x14ac:dyDescent="0.2">
      <c r="A161" s="7">
        <v>45017</v>
      </c>
      <c r="B161" s="2">
        <v>47</v>
      </c>
      <c r="C161" s="2">
        <v>214</v>
      </c>
      <c r="D161" s="2">
        <v>2</v>
      </c>
      <c r="E161" s="2">
        <v>2</v>
      </c>
      <c r="F161" s="2">
        <v>73068</v>
      </c>
      <c r="G161" s="2">
        <v>549767</v>
      </c>
      <c r="H161" s="3">
        <f t="shared" ref="H161:I161" si="480">IFERROR(B161/F161/7*36500000,"")</f>
        <v>3354.0185658760142</v>
      </c>
      <c r="I161" s="3">
        <f t="shared" si="480"/>
        <v>2029.6910197540828</v>
      </c>
      <c r="J161" s="4">
        <f t="shared" si="92"/>
        <v>1.6524774131790694</v>
      </c>
      <c r="K161" s="3">
        <f t="shared" ref="K161:L161" si="481">IFERROR((B161-D161)/F161/7*36500000,"")</f>
        <v>3211.2943715834172</v>
      </c>
      <c r="L161" s="3">
        <f t="shared" si="481"/>
        <v>2010.7219448031103</v>
      </c>
      <c r="M161" s="4">
        <f t="shared" si="2"/>
        <v>1.5970852558123678</v>
      </c>
      <c r="N161" s="3">
        <f t="shared" ref="N161:O161" si="482">IFERROR(SUM(B$76:B161)/SUM(F$76:F161)/7*36500000,"")</f>
        <v>4458.0579335260518</v>
      </c>
      <c r="O161" s="3">
        <f t="shared" si="482"/>
        <v>1701.5349885611424</v>
      </c>
      <c r="P161" s="4">
        <f t="shared" si="401"/>
        <v>0.38167628459133374</v>
      </c>
      <c r="Q161" s="3">
        <f t="shared" ref="Q161:R161" si="483">IFERROR((SUM(B$76:B161)-SUM(D$76:D161))/SUM(F$76:F161)/7*36500000,"")</f>
        <v>3929.4372752736017</v>
      </c>
      <c r="R161" s="3">
        <f t="shared" si="483"/>
        <v>1634.3269541919371</v>
      </c>
      <c r="S161" s="4">
        <f t="shared" si="403"/>
        <v>0.41591883002589503</v>
      </c>
      <c r="T161" s="4">
        <f t="shared" si="138"/>
        <v>1.3276973014129605</v>
      </c>
      <c r="U161" s="4">
        <f t="shared" si="139"/>
        <v>1.4468132564837777</v>
      </c>
    </row>
    <row r="162" spans="1:21" x14ac:dyDescent="0.2">
      <c r="A162" s="7">
        <v>45047</v>
      </c>
      <c r="B162" s="2">
        <v>48</v>
      </c>
      <c r="C162" s="2">
        <v>206</v>
      </c>
      <c r="D162" s="2">
        <v>0</v>
      </c>
      <c r="E162" s="2">
        <v>1</v>
      </c>
      <c r="F162" s="2">
        <v>73012</v>
      </c>
      <c r="G162" s="2">
        <v>549569</v>
      </c>
      <c r="H162" s="3">
        <f t="shared" ref="H162:I162" si="484">IFERROR(B162/F162/7*36500000,"")</f>
        <v>3428.0079204201265</v>
      </c>
      <c r="I162" s="3">
        <f t="shared" si="484"/>
        <v>1954.518644870539</v>
      </c>
      <c r="J162" s="4">
        <f t="shared" si="92"/>
        <v>1.7538885747734509</v>
      </c>
      <c r="K162" s="3">
        <f t="shared" ref="K162:L162" si="485">IFERROR((B162-D162)/F162/7*36500000,"")</f>
        <v>3428.0079204201265</v>
      </c>
      <c r="L162" s="3">
        <f t="shared" si="485"/>
        <v>1945.0306902837888</v>
      </c>
      <c r="M162" s="4">
        <f t="shared" si="2"/>
        <v>1.7624441287967363</v>
      </c>
      <c r="N162" s="3">
        <f t="shared" ref="N162:O162" si="486">IFERROR(SUM(B$76:B162)/SUM(F$76:F162)/7*36500000,"")</f>
        <v>4447.8976006778776</v>
      </c>
      <c r="O162" s="3">
        <f t="shared" si="486"/>
        <v>1704.4484345849787</v>
      </c>
      <c r="P162" s="4">
        <f t="shared" si="401"/>
        <v>0.38320316419272193</v>
      </c>
      <c r="Q162" s="3">
        <f t="shared" ref="Q162:R162" si="487">IFERROR((SUM(B$76:B162)-SUM(D$76:D162))/SUM(F$76:F162)/7*36500000,"")</f>
        <v>3924.4912152956063</v>
      </c>
      <c r="R162" s="3">
        <f t="shared" si="487"/>
        <v>1637.9051243303311</v>
      </c>
      <c r="S162" s="4">
        <f t="shared" si="403"/>
        <v>0.41735476893071816</v>
      </c>
      <c r="T162" s="4">
        <f t="shared" si="138"/>
        <v>1.3330086975048507</v>
      </c>
      <c r="U162" s="4">
        <f t="shared" si="139"/>
        <v>1.4518083067027578</v>
      </c>
    </row>
    <row r="163" spans="1:21" x14ac:dyDescent="0.2">
      <c r="A163" s="7">
        <v>45078</v>
      </c>
      <c r="B163" s="2">
        <v>36</v>
      </c>
      <c r="C163" s="2">
        <v>197</v>
      </c>
      <c r="D163" s="2">
        <v>0</v>
      </c>
      <c r="E163" s="2">
        <v>2</v>
      </c>
      <c r="F163" s="2">
        <v>72972</v>
      </c>
      <c r="G163" s="2">
        <v>549376</v>
      </c>
      <c r="H163" s="3">
        <f t="shared" ref="H163:I163" si="488">IFERROR(B163/F163/7*36500000,"")</f>
        <v>2572.415251250969</v>
      </c>
      <c r="I163" s="3">
        <f t="shared" si="488"/>
        <v>1869.7836922513648</v>
      </c>
      <c r="J163" s="4">
        <f t="shared" si="92"/>
        <v>1.3757822693135062</v>
      </c>
      <c r="K163" s="3">
        <f t="shared" ref="K163:L163" si="489">IFERROR((B163-D163)/F163/7*36500000,"")</f>
        <v>2572.415251250969</v>
      </c>
      <c r="L163" s="3">
        <f t="shared" si="489"/>
        <v>1850.8011166955132</v>
      </c>
      <c r="M163" s="4">
        <f t="shared" si="2"/>
        <v>1.3898928566910806</v>
      </c>
      <c r="N163" s="3">
        <f t="shared" ref="N163:O163" si="490">IFERROR(SUM(B$76:B163)/SUM(F$76:F163)/7*36500000,"")</f>
        <v>4429.5886238035</v>
      </c>
      <c r="O163" s="3">
        <f t="shared" si="490"/>
        <v>1706.3301601149569</v>
      </c>
      <c r="P163" s="4">
        <f t="shared" si="401"/>
        <v>0.38521187970945336</v>
      </c>
      <c r="Q163" s="3">
        <f t="shared" ref="Q163:R163" si="491">IFERROR((SUM(B$76:B163)-SUM(D$76:D163))/SUM(F$76:F163)/7*36500000,"")</f>
        <v>3911.2918761679093</v>
      </c>
      <c r="R163" s="3">
        <f t="shared" si="491"/>
        <v>1640.3281515159292</v>
      </c>
      <c r="S163" s="4">
        <f t="shared" si="403"/>
        <v>0.41938270102282466</v>
      </c>
      <c r="T163" s="4">
        <f t="shared" si="138"/>
        <v>1.339996205711514</v>
      </c>
      <c r="U163" s="4">
        <f t="shared" si="139"/>
        <v>1.4588626615967788</v>
      </c>
    </row>
    <row r="164" spans="1:21" x14ac:dyDescent="0.2">
      <c r="A164" s="7">
        <v>45108</v>
      </c>
      <c r="B164" s="2">
        <v>51</v>
      </c>
      <c r="C164" s="2">
        <v>208</v>
      </c>
      <c r="D164" s="2">
        <v>1</v>
      </c>
      <c r="E164" s="2">
        <v>3</v>
      </c>
      <c r="F164" s="2">
        <v>72921</v>
      </c>
      <c r="G164" s="2">
        <v>549168</v>
      </c>
      <c r="H164" s="3">
        <f t="shared" ref="H164:I164" si="492">IFERROR(B164/F164/7*36500000,"")</f>
        <v>3646.8036838300554</v>
      </c>
      <c r="I164" s="3">
        <f t="shared" si="492"/>
        <v>1974.9355908782534</v>
      </c>
      <c r="J164" s="4">
        <f t="shared" si="92"/>
        <v>1.846543097746455</v>
      </c>
      <c r="K164" s="3">
        <f t="shared" ref="K164:L164" si="493">IFERROR((B164-D164)/F164/7*36500000,"")</f>
        <v>3575.2977292451519</v>
      </c>
      <c r="L164" s="3">
        <f t="shared" si="493"/>
        <v>1946.4509429328937</v>
      </c>
      <c r="M164" s="4">
        <f t="shared" si="2"/>
        <v>1.8368290977104862</v>
      </c>
      <c r="N164" s="3">
        <f t="shared" ref="N164:O164" si="494">IFERROR(SUM(B$76:B164)/SUM(F$76:F164)/7*36500000,"")</f>
        <v>4422.0259787886826</v>
      </c>
      <c r="O164" s="3">
        <f t="shared" si="494"/>
        <v>1709.3516982003807</v>
      </c>
      <c r="P164" s="4">
        <f t="shared" si="401"/>
        <v>0.38655397014845677</v>
      </c>
      <c r="Q164" s="3">
        <f t="shared" ref="Q164:R164" si="495">IFERROR((SUM(B$76:B164)-SUM(D$76:D164))/SUM(F$76:F164)/7*36500000,"")</f>
        <v>3908.0457681624084</v>
      </c>
      <c r="R164" s="3">
        <f t="shared" si="495"/>
        <v>1643.7717217760473</v>
      </c>
      <c r="S164" s="4">
        <f t="shared" si="403"/>
        <v>0.42061219834407437</v>
      </c>
      <c r="T164" s="4">
        <f t="shared" si="138"/>
        <v>1.3446647951053372</v>
      </c>
      <c r="U164" s="4">
        <f t="shared" si="139"/>
        <v>1.4631395851087163</v>
      </c>
    </row>
    <row r="165" spans="1:21" x14ac:dyDescent="0.2">
      <c r="A165" s="7">
        <v>45139</v>
      </c>
      <c r="B165" s="2">
        <v>36</v>
      </c>
      <c r="C165" s="2">
        <v>183</v>
      </c>
      <c r="D165" s="2">
        <v>1</v>
      </c>
      <c r="E165" s="2">
        <v>5</v>
      </c>
      <c r="F165" s="2">
        <v>72884</v>
      </c>
      <c r="G165" s="2">
        <v>548986</v>
      </c>
      <c r="H165" s="3">
        <f t="shared" ref="H165:I165" si="496">IFERROR(B165/F165/7*36500000,"")</f>
        <v>2575.5211804276073</v>
      </c>
      <c r="I165" s="3">
        <f t="shared" si="496"/>
        <v>1738.1395622370803</v>
      </c>
      <c r="J165" s="4">
        <f t="shared" si="92"/>
        <v>1.4817689191268226</v>
      </c>
      <c r="K165" s="3">
        <f t="shared" ref="K165:L165" si="497">IFERROR((B165-D165)/F165/7*36500000,"")</f>
        <v>2503.978925415729</v>
      </c>
      <c r="L165" s="3">
        <f t="shared" si="497"/>
        <v>1690.6494102633894</v>
      </c>
      <c r="M165" s="4">
        <f t="shared" si="2"/>
        <v>1.4810752070860329</v>
      </c>
      <c r="N165" s="3">
        <f t="shared" ref="N165:O165" si="498">IFERROR(SUM(B$76:B165)/SUM(F$76:F165)/7*36500000,"")</f>
        <v>4404.3661000290049</v>
      </c>
      <c r="O165" s="3">
        <f t="shared" si="498"/>
        <v>1709.6718251790746</v>
      </c>
      <c r="P165" s="4">
        <f t="shared" si="401"/>
        <v>0.3881765925788539</v>
      </c>
      <c r="Q165" s="3">
        <f t="shared" ref="Q165:R165" si="499">IFERROR((SUM(B$76:B165)-SUM(D$76:D165))/SUM(F$76:F165)/7*36500000,"")</f>
        <v>3894.6173436950594</v>
      </c>
      <c r="R165" s="3">
        <f t="shared" si="499"/>
        <v>1644.293011329328</v>
      </c>
      <c r="S165" s="4">
        <f t="shared" si="403"/>
        <v>0.42219629458366442</v>
      </c>
      <c r="T165" s="4">
        <f t="shared" si="138"/>
        <v>1.3503092417451306</v>
      </c>
      <c r="U165" s="4">
        <f t="shared" si="139"/>
        <v>1.4686500147250969</v>
      </c>
    </row>
    <row r="166" spans="1:21" x14ac:dyDescent="0.2">
      <c r="A166" s="7">
        <v>45170</v>
      </c>
      <c r="B166" s="2">
        <v>38</v>
      </c>
      <c r="C166" s="2">
        <v>220</v>
      </c>
      <c r="D166" s="2">
        <v>1</v>
      </c>
      <c r="E166" s="2">
        <v>3</v>
      </c>
      <c r="F166" s="2">
        <v>72846</v>
      </c>
      <c r="G166" s="2">
        <v>548766</v>
      </c>
      <c r="H166" s="3">
        <f t="shared" ref="H166:I166" si="500">IFERROR(B166/F166/7*36500000,"")</f>
        <v>2720.0238467844097</v>
      </c>
      <c r="I166" s="3">
        <f t="shared" si="500"/>
        <v>2090.4043930251823</v>
      </c>
      <c r="J166" s="4">
        <f t="shared" si="92"/>
        <v>1.3011950490823727</v>
      </c>
      <c r="K166" s="3">
        <f t="shared" ref="K166:L166" si="501">IFERROR((B166-D166)/F166/7*36500000,"")</f>
        <v>2648.4442718690307</v>
      </c>
      <c r="L166" s="3">
        <f t="shared" si="501"/>
        <v>2061.8988785748393</v>
      </c>
      <c r="M166" s="4">
        <f t="shared" si="2"/>
        <v>1.2844685543937076</v>
      </c>
      <c r="N166" s="3">
        <f t="shared" ref="N166:O166" si="502">IFERROR(SUM(B$76:B166)/SUM(F$76:F166)/7*36500000,"")</f>
        <v>4388.4179819789233</v>
      </c>
      <c r="O166" s="3">
        <f t="shared" si="502"/>
        <v>1713.8574270082881</v>
      </c>
      <c r="P166" s="4">
        <f t="shared" si="401"/>
        <v>0.39054106378340864</v>
      </c>
      <c r="Q166" s="3">
        <f t="shared" ref="Q166:R166" si="503">IFERROR((SUM(B$76:B166)-SUM(D$76:D166))/SUM(F$76:F166)/7*36500000,"")</f>
        <v>3882.8180106188806</v>
      </c>
      <c r="R166" s="3">
        <f t="shared" si="503"/>
        <v>1648.8839815521319</v>
      </c>
      <c r="S166" s="4">
        <f t="shared" si="403"/>
        <v>0.42466167022062334</v>
      </c>
      <c r="T166" s="4">
        <f t="shared" si="138"/>
        <v>1.3585342799890374</v>
      </c>
      <c r="U166" s="4">
        <f t="shared" si="139"/>
        <v>1.4772260586458354</v>
      </c>
    </row>
    <row r="167" spans="1:21" x14ac:dyDescent="0.2">
      <c r="A167" s="5">
        <v>45200</v>
      </c>
      <c r="B167" s="2">
        <v>44</v>
      </c>
      <c r="C167" s="2">
        <v>227</v>
      </c>
      <c r="D167" s="2">
        <v>1</v>
      </c>
      <c r="E167" s="2">
        <v>2</v>
      </c>
      <c r="F167" s="2">
        <v>72800</v>
      </c>
      <c r="G167" s="2">
        <v>548541</v>
      </c>
      <c r="H167" s="3">
        <f t="shared" ref="H167:I167" si="504">IFERROR(B167/F167/7*36500000,"")</f>
        <v>3151.4913657770799</v>
      </c>
      <c r="I167" s="3">
        <f t="shared" si="504"/>
        <v>2157.8019822453693</v>
      </c>
      <c r="J167" s="4">
        <f t="shared" si="92"/>
        <v>1.4605099966113182</v>
      </c>
      <c r="K167" s="3">
        <f t="shared" ref="K167:L167" si="505">IFERROR((B167-D167)/F167/7*36500000,"")</f>
        <v>3079.8665620094193</v>
      </c>
      <c r="L167" s="3">
        <f t="shared" si="505"/>
        <v>2138.7905110361589</v>
      </c>
      <c r="M167" s="4">
        <f t="shared" si="2"/>
        <v>1.4400038461538462</v>
      </c>
      <c r="N167" s="3">
        <f t="shared" ref="N167:O167" si="506">IFERROR(SUM(B$76:B167)/SUM(F$76:F167)/7*36500000,"")</f>
        <v>4376.8233084909252</v>
      </c>
      <c r="O167" s="3">
        <f t="shared" si="506"/>
        <v>1718.6829242129365</v>
      </c>
      <c r="P167" s="4">
        <f t="shared" si="401"/>
        <v>0.39267816018040658</v>
      </c>
      <c r="Q167" s="3">
        <f t="shared" ref="Q167:R167" si="507">IFERROR((SUM(B$76:B167)-SUM(D$76:D167))/SUM(F$76:F167)/7*36500000,"")</f>
        <v>3875.2913233025956</v>
      </c>
      <c r="R167" s="3">
        <f t="shared" si="507"/>
        <v>1654.2090667698158</v>
      </c>
      <c r="S167" s="4">
        <f t="shared" si="403"/>
        <v>0.42686057092607632</v>
      </c>
      <c r="T167" s="4">
        <f t="shared" si="138"/>
        <v>1.3659683733128907</v>
      </c>
      <c r="U167" s="4">
        <f t="shared" si="139"/>
        <v>1.4848751441420196</v>
      </c>
    </row>
    <row r="168" spans="1:21" x14ac:dyDescent="0.2">
      <c r="A168" s="5">
        <v>45231</v>
      </c>
      <c r="B168" s="2">
        <v>48</v>
      </c>
      <c r="C168" s="2">
        <v>190</v>
      </c>
      <c r="D168" s="2">
        <v>1</v>
      </c>
      <c r="E168" s="2">
        <v>7</v>
      </c>
      <c r="F168" s="2">
        <v>72752</v>
      </c>
      <c r="G168" s="2">
        <v>548351</v>
      </c>
      <c r="H168" s="3">
        <f t="shared" ref="H168:I168" si="508">IFERROR(B168/F168/7*36500000,"")</f>
        <v>3440.2588834082126</v>
      </c>
      <c r="I168" s="3">
        <f t="shared" si="508"/>
        <v>1806.7155630504653</v>
      </c>
      <c r="J168" s="4">
        <f t="shared" si="92"/>
        <v>1.9041507992545692</v>
      </c>
      <c r="K168" s="3">
        <f t="shared" ref="K168:L168" si="509">IFERROR((B168-D168)/F168/7*36500000,"")</f>
        <v>3368.5868233372084</v>
      </c>
      <c r="L168" s="3">
        <f t="shared" si="509"/>
        <v>1740.1523580959747</v>
      </c>
      <c r="M168" s="4">
        <f t="shared" si="2"/>
        <v>1.9357999359452758</v>
      </c>
      <c r="N168" s="3">
        <f t="shared" ref="N168:O168" si="510">IFERROR(SUM(B$76:B168)/SUM(F$76:F168)/7*36500000,"")</f>
        <v>4368.1313739900834</v>
      </c>
      <c r="O168" s="3">
        <f t="shared" si="510"/>
        <v>1719.6291898830348</v>
      </c>
      <c r="P168" s="4">
        <f t="shared" si="401"/>
        <v>0.3936761609603866</v>
      </c>
      <c r="Q168" s="3">
        <f t="shared" ref="Q168:R168" si="511">IFERROR((SUM(B$76:B168)-SUM(D$76:D168))/SUM(F$76:F168)/7*36500000,"")</f>
        <v>3870.5887719275606</v>
      </c>
      <c r="R168" s="3">
        <f t="shared" si="511"/>
        <v>1655.1328739762232</v>
      </c>
      <c r="S168" s="4">
        <f t="shared" si="403"/>
        <v>0.42761785648232631</v>
      </c>
      <c r="T168" s="4">
        <f t="shared" si="138"/>
        <v>1.3694400140615588</v>
      </c>
      <c r="U168" s="4">
        <f t="shared" si="139"/>
        <v>1.4875094340626225</v>
      </c>
    </row>
    <row r="169" spans="1:21" x14ac:dyDescent="0.2">
      <c r="A169" s="5">
        <v>45261</v>
      </c>
      <c r="B169" s="2">
        <v>42</v>
      </c>
      <c r="C169" s="2">
        <v>201</v>
      </c>
      <c r="D169" s="2">
        <v>3</v>
      </c>
      <c r="E169" s="2">
        <v>4</v>
      </c>
      <c r="F169" s="2">
        <v>72709</v>
      </c>
      <c r="G169" s="2">
        <v>548151</v>
      </c>
      <c r="H169" s="3">
        <f t="shared" ref="H169:I169" si="512">IFERROR(B169/F169/7*36500000,"")</f>
        <v>3012.0067667001331</v>
      </c>
      <c r="I169" s="3">
        <f t="shared" si="512"/>
        <v>1912.0122531408838</v>
      </c>
      <c r="J169" s="4">
        <f t="shared" si="92"/>
        <v>1.5753072511707371</v>
      </c>
      <c r="K169" s="3">
        <f t="shared" ref="K169:L169" si="513">IFERROR((B169-D169)/F169/7*36500000,"")</f>
        <v>2796.8634262215523</v>
      </c>
      <c r="L169" s="3">
        <f t="shared" si="513"/>
        <v>1873.9622580535029</v>
      </c>
      <c r="M169" s="4">
        <f t="shared" si="2"/>
        <v>1.4924865291186136</v>
      </c>
      <c r="N169" s="3">
        <f t="shared" ref="N169:O169" si="514">IFERROR(SUM(B$76:B169)/SUM(F$76:F169)/7*36500000,"")</f>
        <v>4355.6686772118692</v>
      </c>
      <c r="O169" s="3">
        <f t="shared" si="514"/>
        <v>1721.6743914699557</v>
      </c>
      <c r="P169" s="4">
        <f t="shared" si="401"/>
        <v>0.39527211986473365</v>
      </c>
      <c r="Q169" s="3">
        <f t="shared" ref="Q169:R169" si="515">IFERROR((SUM(B$76:B169)-SUM(D$76:D169))/SUM(F$76:F169)/7*36500000,"")</f>
        <v>3860.7213059626465</v>
      </c>
      <c r="R169" s="3">
        <f t="shared" si="515"/>
        <v>1657.4592232712234</v>
      </c>
      <c r="S169" s="4">
        <f t="shared" si="403"/>
        <v>0.4293133567324271</v>
      </c>
      <c r="T169" s="4">
        <f t="shared" si="138"/>
        <v>1.374991709086929</v>
      </c>
      <c r="U169" s="4">
        <f t="shared" si="139"/>
        <v>1.49340739313811</v>
      </c>
    </row>
    <row r="170" spans="1:21" x14ac:dyDescent="0.2">
      <c r="A170" s="1" t="s">
        <v>147</v>
      </c>
      <c r="B170" s="2">
        <v>39</v>
      </c>
      <c r="C170" s="2">
        <v>210</v>
      </c>
      <c r="D170" s="2">
        <v>0</v>
      </c>
      <c r="E170" s="2">
        <v>5</v>
      </c>
      <c r="F170" s="2">
        <v>72670</v>
      </c>
      <c r="G170" s="2">
        <v>547941</v>
      </c>
      <c r="H170" s="3">
        <f t="shared" ref="H170:I170" si="516">IFERROR(B170/F170/7*36500000,"")</f>
        <v>2798.3644262714029</v>
      </c>
      <c r="I170" s="3">
        <f t="shared" si="516"/>
        <v>1998.3903376458416</v>
      </c>
      <c r="J170" s="4">
        <f t="shared" si="92"/>
        <v>1.4003092256580627</v>
      </c>
      <c r="K170" s="3">
        <f t="shared" ref="K170:L170" si="517">IFERROR((B170-D170)/F170/7*36500000,"")</f>
        <v>2798.3644262714029</v>
      </c>
      <c r="L170" s="3">
        <f t="shared" si="517"/>
        <v>1950.8096153209406</v>
      </c>
      <c r="M170" s="4">
        <f t="shared" si="2"/>
        <v>1.4344631092106983</v>
      </c>
      <c r="N170" s="3">
        <f t="shared" ref="N170:O170" si="518">IFERROR(SUM(B$76:B170)/SUM(F$76:F170)/7*36500000,"")</f>
        <v>4341.4950142728712</v>
      </c>
      <c r="O170" s="3">
        <f t="shared" si="518"/>
        <v>1724.5840782764924</v>
      </c>
      <c r="P170" s="4">
        <f t="shared" si="401"/>
        <v>0.39723276719352213</v>
      </c>
      <c r="Q170" s="3">
        <f t="shared" ref="Q170:R170" si="519">IFERROR((SUM(B$76:B170)-SUM(D$76:D170))/SUM(F$76:F170)/7*36500000,"")</f>
        <v>3851.0523614872327</v>
      </c>
      <c r="R170" s="3">
        <f t="shared" si="519"/>
        <v>1660.5438223961935</v>
      </c>
      <c r="S170" s="4">
        <f t="shared" si="403"/>
        <v>0.43119222137891428</v>
      </c>
      <c r="T170" s="4">
        <f t="shared" si="138"/>
        <v>1.3818120075244971</v>
      </c>
      <c r="U170" s="4">
        <f t="shared" si="139"/>
        <v>1.4999432027274644</v>
      </c>
    </row>
    <row r="171" spans="1:21" x14ac:dyDescent="0.2">
      <c r="A171" s="1" t="s">
        <v>148</v>
      </c>
      <c r="B171" s="2">
        <v>45</v>
      </c>
      <c r="C171" s="2">
        <v>189</v>
      </c>
      <c r="D171" s="2">
        <v>0</v>
      </c>
      <c r="E171" s="2">
        <v>2</v>
      </c>
      <c r="F171" s="2">
        <v>72624</v>
      </c>
      <c r="G171" s="2">
        <v>547753</v>
      </c>
      <c r="H171" s="3">
        <f t="shared" ref="H171:I171" si="520">IFERROR(B171/F171/7*36500000,"")</f>
        <v>3230.9272023416102</v>
      </c>
      <c r="I171" s="3">
        <f t="shared" si="520"/>
        <v>1799.1686033668459</v>
      </c>
      <c r="J171" s="4">
        <f t="shared" si="92"/>
        <v>1.7957890084872898</v>
      </c>
      <c r="K171" s="3">
        <f t="shared" ref="K171:L171" si="521">IFERROR((B171-D171)/F171/7*36500000,"")</f>
        <v>3230.9272023416102</v>
      </c>
      <c r="L171" s="3">
        <f t="shared" si="521"/>
        <v>1780.1297821671967</v>
      </c>
      <c r="M171" s="4">
        <f t="shared" si="2"/>
        <v>1.8149953080433037</v>
      </c>
      <c r="N171" s="3">
        <f t="shared" ref="N171:O171" si="522">IFERROR(SUM(B$76:B171)/SUM(F$76:F171)/7*36500000,"")</f>
        <v>4331.4847305785988</v>
      </c>
      <c r="O171" s="3">
        <f t="shared" si="522"/>
        <v>1725.3599153180928</v>
      </c>
      <c r="P171" s="4">
        <f t="shared" si="401"/>
        <v>0.39832990825010239</v>
      </c>
      <c r="Q171" s="3">
        <f t="shared" ref="Q171:R171" si="523">IFERROR((SUM(B$76:B171)-SUM(D$76:D171))/SUM(F$76:F171)/7*36500000,"")</f>
        <v>3845.4627624530153</v>
      </c>
      <c r="R171" s="3">
        <f t="shared" si="523"/>
        <v>1661.787769677929</v>
      </c>
      <c r="S171" s="4">
        <f t="shared" si="403"/>
        <v>0.43214246823648261</v>
      </c>
      <c r="T171" s="4">
        <f t="shared" si="138"/>
        <v>1.3856285171660396</v>
      </c>
      <c r="U171" s="4">
        <f t="shared" si="139"/>
        <v>1.503248726909614</v>
      </c>
    </row>
    <row r="172" spans="1:21" x14ac:dyDescent="0.2">
      <c r="A172" s="1" t="s">
        <v>149</v>
      </c>
      <c r="B172" s="2">
        <v>39</v>
      </c>
      <c r="C172" s="2">
        <v>194</v>
      </c>
      <c r="D172" s="2">
        <v>0</v>
      </c>
      <c r="E172" s="2">
        <v>2</v>
      </c>
      <c r="F172" s="2">
        <v>72585</v>
      </c>
      <c r="G172" s="2">
        <v>547559</v>
      </c>
      <c r="H172" s="3">
        <f t="shared" ref="H172:I172" si="524">IFERROR(B172/F172/7*36500000,"")</f>
        <v>2801.6414253240041</v>
      </c>
      <c r="I172" s="3">
        <f t="shared" si="524"/>
        <v>1847.4199649196319</v>
      </c>
      <c r="J172" s="4">
        <f t="shared" si="92"/>
        <v>1.5165157238332019</v>
      </c>
      <c r="K172" s="3">
        <f t="shared" ref="K172:L172" si="525">IFERROR((B172-D172)/F172/7*36500000,"")</f>
        <v>2801.6414253240041</v>
      </c>
      <c r="L172" s="3">
        <f t="shared" si="525"/>
        <v>1828.3743982709757</v>
      </c>
      <c r="M172" s="4">
        <f t="shared" si="2"/>
        <v>1.5323127626231312</v>
      </c>
      <c r="N172" s="3">
        <f t="shared" ref="N172:O172" si="526">IFERROR(SUM(B$76:B172)/SUM(F$76:F172)/7*36500000,"")</f>
        <v>4317.8256959427135</v>
      </c>
      <c r="O172" s="3">
        <f t="shared" si="526"/>
        <v>1726.6160864726965</v>
      </c>
      <c r="P172" s="4">
        <f t="shared" si="401"/>
        <v>0.3998809141589777</v>
      </c>
      <c r="Q172" s="3">
        <f t="shared" ref="Q172:R172" si="527">IFERROR((SUM(B$76:B172)-SUM(D$76:D172))/SUM(F$76:F172)/7*36500000,"")</f>
        <v>3836.143120533774</v>
      </c>
      <c r="R172" s="3">
        <f t="shared" si="527"/>
        <v>1663.5021825285248</v>
      </c>
      <c r="S172" s="4">
        <f t="shared" si="403"/>
        <v>0.43363923875109733</v>
      </c>
      <c r="T172" s="4">
        <f t="shared" si="138"/>
        <v>1.3910238389159728</v>
      </c>
      <c r="U172" s="4">
        <f t="shared" si="139"/>
        <v>1.5084553856759984</v>
      </c>
    </row>
    <row r="173" spans="1:21" x14ac:dyDescent="0.2">
      <c r="A173" s="1" t="s">
        <v>150</v>
      </c>
      <c r="B173" s="2">
        <v>39</v>
      </c>
      <c r="C173" s="2">
        <v>207</v>
      </c>
      <c r="D173" s="2">
        <v>0</v>
      </c>
      <c r="E173" s="2">
        <v>1</v>
      </c>
      <c r="F173" s="2">
        <v>72546</v>
      </c>
      <c r="G173" s="2">
        <v>547352</v>
      </c>
      <c r="H173" s="3">
        <f t="shared" ref="H173:I173" si="528">IFERROR(B173/F173/7*36500000,"")</f>
        <v>2803.1475595779621</v>
      </c>
      <c r="I173" s="3">
        <f t="shared" si="528"/>
        <v>1971.9616313764138</v>
      </c>
      <c r="J173" s="4">
        <f t="shared" si="92"/>
        <v>1.4215020794402511</v>
      </c>
      <c r="K173" s="3">
        <f t="shared" ref="K173:L173" si="529">IFERROR((B173-D173)/F173/7*36500000,"")</f>
        <v>2803.1475595779621</v>
      </c>
      <c r="L173" s="3">
        <f t="shared" si="529"/>
        <v>1962.435246683774</v>
      </c>
      <c r="M173" s="4">
        <f t="shared" si="2"/>
        <v>1.4284025749715146</v>
      </c>
      <c r="N173" s="3">
        <f t="shared" ref="N173:O173" si="530">IFERROR(SUM(B$76:B173)/SUM(F$76:F173)/7*36500000,"")</f>
        <v>4304.4288758230314</v>
      </c>
      <c r="O173" s="3">
        <f t="shared" si="530"/>
        <v>1729.1143845073818</v>
      </c>
      <c r="P173" s="4">
        <f t="shared" si="401"/>
        <v>0.40170587884943626</v>
      </c>
      <c r="Q173" s="3">
        <f t="shared" ref="Q173:R173" si="531">IFERROR((SUM(B$76:B173)-SUM(D$76:D173))/SUM(F$76:F173)/7*36500000,"")</f>
        <v>3827.0066212457027</v>
      </c>
      <c r="R173" s="3">
        <f t="shared" si="531"/>
        <v>1666.5461501170726</v>
      </c>
      <c r="S173" s="4">
        <f t="shared" si="403"/>
        <v>0.43546988940787529</v>
      </c>
      <c r="T173" s="4">
        <f t="shared" si="138"/>
        <v>1.3973721523756106</v>
      </c>
      <c r="U173" s="4">
        <f t="shared" si="139"/>
        <v>1.5148234783109293</v>
      </c>
    </row>
    <row r="174" spans="1:21" x14ac:dyDescent="0.2">
      <c r="A174" s="1" t="s">
        <v>151</v>
      </c>
      <c r="B174" s="2">
        <v>35</v>
      </c>
      <c r="C174" s="2">
        <v>197</v>
      </c>
      <c r="D174" s="2">
        <v>0</v>
      </c>
      <c r="E174" s="2">
        <v>3</v>
      </c>
      <c r="F174" s="2">
        <v>72511</v>
      </c>
      <c r="G174" s="2">
        <v>547155</v>
      </c>
      <c r="H174" s="3">
        <f t="shared" ref="H174:I174" si="532">IFERROR(B174/F174/7*36500000,"")</f>
        <v>2516.8595109707494</v>
      </c>
      <c r="I174" s="3">
        <f t="shared" si="532"/>
        <v>1877.3734786564789</v>
      </c>
      <c r="J174" s="4">
        <f t="shared" si="92"/>
        <v>1.3406280314409851</v>
      </c>
      <c r="K174" s="3">
        <f t="shared" ref="K174:L174" si="533">IFERROR((B174-D174)/F174/7*36500000,"")</f>
        <v>2516.8595109707494</v>
      </c>
      <c r="L174" s="3">
        <f t="shared" si="533"/>
        <v>1848.7840348190705</v>
      </c>
      <c r="M174" s="4">
        <f t="shared" si="2"/>
        <v>1.3613593927519281</v>
      </c>
      <c r="N174" s="3">
        <f t="shared" ref="N174:O174" si="534">IFERROR(SUM(B$76:B174)/SUM(F$76:F174)/7*36500000,"")</f>
        <v>4288.7645311357755</v>
      </c>
      <c r="O174" s="3">
        <f t="shared" si="534"/>
        <v>1730.6083229152441</v>
      </c>
      <c r="P174" s="4">
        <f t="shared" si="401"/>
        <v>0.40352141283376414</v>
      </c>
      <c r="Q174" s="3">
        <f t="shared" ref="Q174:R174" si="535">IFERROR((SUM(B$76:B174)-SUM(D$76:D174))/SUM(F$76:F174)/7*36500000,"")</f>
        <v>3815.5258942149753</v>
      </c>
      <c r="R174" s="3">
        <f t="shared" si="535"/>
        <v>1668.3824771018449</v>
      </c>
      <c r="S174" s="4">
        <f t="shared" si="403"/>
        <v>0.43726147413425059</v>
      </c>
      <c r="T174" s="4">
        <f t="shared" si="138"/>
        <v>1.4036876602259256</v>
      </c>
      <c r="U174" s="4">
        <f t="shared" si="139"/>
        <v>1.5210556763868672</v>
      </c>
    </row>
    <row r="175" spans="1:21" x14ac:dyDescent="0.2">
      <c r="A175" s="1" t="s">
        <v>152</v>
      </c>
      <c r="B175" s="2">
        <v>41</v>
      </c>
      <c r="C175" s="2">
        <v>220</v>
      </c>
      <c r="D175" s="2">
        <v>0</v>
      </c>
      <c r="E175" s="2">
        <v>0</v>
      </c>
      <c r="F175" s="2">
        <v>72470</v>
      </c>
      <c r="G175" s="2">
        <v>546935</v>
      </c>
      <c r="H175" s="3">
        <f t="shared" ref="H175:I175" si="536">IFERROR(B175/F175/7*36500000,"")</f>
        <v>2949.9891580752628</v>
      </c>
      <c r="I175" s="3">
        <f t="shared" si="536"/>
        <v>2097.402538039908</v>
      </c>
      <c r="J175" s="4">
        <f t="shared" si="92"/>
        <v>1.4064964185807294</v>
      </c>
      <c r="K175" s="3">
        <f t="shared" ref="K175:L175" si="537">IFERROR((B175-D175)/F175/7*36500000,"")</f>
        <v>2949.9891580752628</v>
      </c>
      <c r="L175" s="3">
        <f t="shared" si="537"/>
        <v>2097.402538039908</v>
      </c>
      <c r="M175" s="4">
        <f t="shared" si="2"/>
        <v>1.4064964185807294</v>
      </c>
      <c r="N175" s="3">
        <f t="shared" ref="N175:O175" si="538">IFERROR(SUM(B$76:B175)/SUM(F$76:F175)/7*36500000,"")</f>
        <v>4277.141365456102</v>
      </c>
      <c r="O175" s="3">
        <f t="shared" si="538"/>
        <v>1734.2660106871438</v>
      </c>
      <c r="P175" s="4">
        <f t="shared" si="401"/>
        <v>0.40547315660262417</v>
      </c>
      <c r="Q175" s="3">
        <f t="shared" ref="Q175:R175" si="539">IFERROR((SUM(B$76:B175)-SUM(D$76:D175))/SUM(F$76:F175)/7*36500000,"")</f>
        <v>3808.0113573565641</v>
      </c>
      <c r="R175" s="3">
        <f t="shared" si="539"/>
        <v>1672.6606836985861</v>
      </c>
      <c r="S175" s="4">
        <f t="shared" si="403"/>
        <v>0.43924781906630384</v>
      </c>
      <c r="T175" s="4">
        <f t="shared" si="138"/>
        <v>1.4104769867824332</v>
      </c>
      <c r="U175" s="4">
        <f t="shared" si="139"/>
        <v>1.5279653663844686</v>
      </c>
    </row>
    <row r="176" spans="1:21" x14ac:dyDescent="0.2">
      <c r="A176" s="1" t="s">
        <v>153</v>
      </c>
      <c r="B176" s="2">
        <v>33</v>
      </c>
      <c r="C176" s="2">
        <v>185</v>
      </c>
      <c r="D176" s="2">
        <v>0</v>
      </c>
      <c r="E176" s="2">
        <v>1</v>
      </c>
      <c r="F176" s="2">
        <v>72436</v>
      </c>
      <c r="G176" s="2">
        <v>546751</v>
      </c>
      <c r="H176" s="3">
        <f t="shared" ref="H176:I176" si="540">IFERROR(B176/F176/7*36500000,"")</f>
        <v>2375.496004354583</v>
      </c>
      <c r="I176" s="3">
        <f t="shared" si="540"/>
        <v>1764.3184139450266</v>
      </c>
      <c r="J176" s="4">
        <f t="shared" si="92"/>
        <v>1.3464100275658064</v>
      </c>
      <c r="K176" s="3">
        <f t="shared" ref="K176:L176" si="541">IFERROR((B176-D176)/F176/7*36500000,"")</f>
        <v>2375.496004354583</v>
      </c>
      <c r="L176" s="3">
        <f t="shared" si="541"/>
        <v>1754.7815576534317</v>
      </c>
      <c r="M176" s="4">
        <f t="shared" si="2"/>
        <v>1.3537274733677944</v>
      </c>
      <c r="N176" s="3">
        <f t="shared" ref="N176:O176" si="542">IFERROR(SUM(B$76:B176)/SUM(F$76:F176)/7*36500000,"")</f>
        <v>4260.7811149258832</v>
      </c>
      <c r="O176" s="3">
        <f t="shared" si="542"/>
        <v>1734.5626367591638</v>
      </c>
      <c r="P176" s="4">
        <f t="shared" si="401"/>
        <v>0.40709968195334922</v>
      </c>
      <c r="Q176" s="3">
        <f t="shared" ref="Q176:R176" si="543">IFERROR((SUM(B$76:B176)-SUM(D$76:D176))/SUM(F$76:F176)/7*36500000,"")</f>
        <v>3795.6871298518518</v>
      </c>
      <c r="R176" s="3">
        <f t="shared" si="543"/>
        <v>1673.4712409130304</v>
      </c>
      <c r="S176" s="4">
        <f t="shared" si="403"/>
        <v>0.44088756097722603</v>
      </c>
      <c r="T176" s="4">
        <f t="shared" si="138"/>
        <v>1.4161350101022463</v>
      </c>
      <c r="U176" s="4">
        <f t="shared" si="139"/>
        <v>1.5336693647674862</v>
      </c>
    </row>
    <row r="177" spans="1:21" x14ac:dyDescent="0.2">
      <c r="A177" s="1" t="s">
        <v>154</v>
      </c>
      <c r="B177" s="2">
        <v>44</v>
      </c>
      <c r="C177" s="2">
        <v>169</v>
      </c>
      <c r="D177" s="2">
        <v>0</v>
      </c>
      <c r="E177" s="2">
        <v>0</v>
      </c>
      <c r="F177" s="2">
        <v>72392</v>
      </c>
      <c r="G177" s="2">
        <v>546582</v>
      </c>
      <c r="H177" s="3">
        <f t="shared" ref="H177:I177" si="544">IFERROR(B177/F177/7*36500000,"")</f>
        <v>3169.2531139983898</v>
      </c>
      <c r="I177" s="3">
        <f t="shared" si="544"/>
        <v>1612.2270504961482</v>
      </c>
      <c r="J177" s="4">
        <f t="shared" si="92"/>
        <v>1.9657610341068779</v>
      </c>
      <c r="K177" s="3">
        <f t="shared" ref="K177:L177" si="545">IFERROR((B177-D177)/F177/7*36500000,"")</f>
        <v>3169.2531139983898</v>
      </c>
      <c r="L177" s="3">
        <f t="shared" si="545"/>
        <v>1612.2270504961482</v>
      </c>
      <c r="M177" s="4">
        <f t="shared" si="2"/>
        <v>1.9657610341068779</v>
      </c>
      <c r="N177" s="3">
        <f t="shared" ref="N177:O177" si="546">IFERROR(SUM(B$76:B177)/SUM(F$76:F177)/7*36500000,"")</f>
        <v>4251.4761803714928</v>
      </c>
      <c r="O177" s="3">
        <f t="shared" si="546"/>
        <v>1733.3673162408888</v>
      </c>
      <c r="P177" s="4">
        <f t="shared" si="401"/>
        <v>0.4077095208115285</v>
      </c>
      <c r="Q177" s="3">
        <f t="shared" ref="Q177:R177" si="547">IFERROR((SUM(B$76:B177)-SUM(D$76:D177))/SUM(F$76:F177)/7*36500000,"")</f>
        <v>3790.3469759435616</v>
      </c>
      <c r="R177" s="3">
        <f t="shared" si="547"/>
        <v>1672.8728341888168</v>
      </c>
      <c r="S177" s="4">
        <f t="shared" si="403"/>
        <v>0.44135084328852903</v>
      </c>
      <c r="T177" s="4">
        <f t="shared" si="138"/>
        <v>1.418256392642868</v>
      </c>
      <c r="U177" s="4">
        <f t="shared" si="139"/>
        <v>1.5352809364038218</v>
      </c>
    </row>
    <row r="178" spans="1:21" x14ac:dyDescent="0.2">
      <c r="A178" s="1" t="s">
        <v>155</v>
      </c>
      <c r="B178" s="2">
        <v>33</v>
      </c>
      <c r="C178" s="2">
        <v>176</v>
      </c>
      <c r="D178" s="2">
        <v>0</v>
      </c>
      <c r="E178" s="2">
        <v>0</v>
      </c>
      <c r="F178" s="2">
        <v>72359</v>
      </c>
      <c r="G178" s="2">
        <v>546406</v>
      </c>
      <c r="H178" s="3">
        <f t="shared" ref="H178:I178" si="548">IFERROR(B178/F178/7*36500000,"")</f>
        <v>2378.0238611842142</v>
      </c>
      <c r="I178" s="3">
        <f t="shared" si="548"/>
        <v>1679.5465015286907</v>
      </c>
      <c r="J178" s="4">
        <f t="shared" si="92"/>
        <v>1.4158725935958207</v>
      </c>
      <c r="K178" s="3">
        <f t="shared" ref="K178:L178" si="549">IFERROR((B178-D178)/F178/7*36500000,"")</f>
        <v>2378.0238611842142</v>
      </c>
      <c r="L178" s="3">
        <f t="shared" si="549"/>
        <v>1679.5465015286907</v>
      </c>
      <c r="M178" s="4">
        <f t="shared" si="2"/>
        <v>1.4158725935958207</v>
      </c>
      <c r="N178" s="3">
        <f t="shared" ref="N178:O178" si="550">IFERROR(SUM(B$76:B178)/SUM(F$76:F178)/7*36500000,"")</f>
        <v>4235.6477369854247</v>
      </c>
      <c r="O178" s="3">
        <f t="shared" si="550"/>
        <v>1732.846696657831</v>
      </c>
      <c r="P178" s="4">
        <f t="shared" si="401"/>
        <v>0.40911020090899358</v>
      </c>
      <c r="Q178" s="3">
        <f t="shared" ref="Q178:R178" si="551">IFERROR((SUM(B$76:B178)-SUM(D$76:D178))/SUM(F$76:F178)/7*36500000,"")</f>
        <v>3778.4145257627642</v>
      </c>
      <c r="R178" s="3">
        <f t="shared" si="551"/>
        <v>1672.9373899174234</v>
      </c>
      <c r="S178" s="4">
        <f t="shared" si="403"/>
        <v>0.44276174001308144</v>
      </c>
      <c r="T178" s="4">
        <f t="shared" si="138"/>
        <v>1.4231287917429023</v>
      </c>
      <c r="U178" s="4">
        <f t="shared" si="139"/>
        <v>1.5401888750140666</v>
      </c>
    </row>
    <row r="179" spans="1:21" x14ac:dyDescent="0.2">
      <c r="A179" s="1" t="s">
        <v>156</v>
      </c>
      <c r="B179" s="2">
        <v>33</v>
      </c>
      <c r="C179" s="2">
        <v>172</v>
      </c>
      <c r="D179" s="2">
        <v>0</v>
      </c>
      <c r="E179" s="2">
        <v>1</v>
      </c>
      <c r="F179" s="2">
        <v>72325</v>
      </c>
      <c r="G179" s="2">
        <v>546235</v>
      </c>
      <c r="H179" s="3">
        <f t="shared" ref="H179:I179" si="552">IFERROR(B179/F179/7*36500000,"")</f>
        <v>2379.1417707767519</v>
      </c>
      <c r="I179" s="3">
        <f t="shared" si="552"/>
        <v>1641.8888259762609</v>
      </c>
      <c r="J179" s="4">
        <f t="shared" si="92"/>
        <v>1.4490273233707667</v>
      </c>
      <c r="K179" s="3">
        <f t="shared" ref="K179:L179" si="553">IFERROR((B179-D179)/F179/7*36500000,"")</f>
        <v>2379.1417707767519</v>
      </c>
      <c r="L179" s="3">
        <f t="shared" si="553"/>
        <v>1632.3429607089572</v>
      </c>
      <c r="M179" s="4">
        <f t="shared" si="2"/>
        <v>1.4575011673670868</v>
      </c>
      <c r="N179" s="3">
        <f t="shared" ref="N179:O179" si="554">IFERROR(SUM(B$76:B179)/SUM(F$76:F179)/7*36500000,"")</f>
        <v>4220.1011289297749</v>
      </c>
      <c r="O179" s="3">
        <f t="shared" si="554"/>
        <v>1731.9755424181212</v>
      </c>
      <c r="P179" s="4">
        <f t="shared" si="401"/>
        <v>0.41041090947916531</v>
      </c>
      <c r="Q179" s="3">
        <f t="shared" ref="Q179:R179" si="555">IFERROR((SUM(B$76:B179)-SUM(D$76:D179))/SUM(F$76:F179)/7*36500000,"")</f>
        <v>3766.6968445483362</v>
      </c>
      <c r="R179" s="3">
        <f t="shared" si="555"/>
        <v>1672.5485944360805</v>
      </c>
      <c r="S179" s="4">
        <f t="shared" si="403"/>
        <v>0.44403589231153945</v>
      </c>
      <c r="T179" s="4">
        <f t="shared" si="138"/>
        <v>1.4276534303653694</v>
      </c>
      <c r="U179" s="4">
        <f t="shared" si="139"/>
        <v>1.5446211351165331</v>
      </c>
    </row>
    <row r="180" spans="1:21" x14ac:dyDescent="0.2">
      <c r="A180" s="1" t="s">
        <v>157</v>
      </c>
      <c r="B180" s="2">
        <v>36</v>
      </c>
      <c r="C180" s="2">
        <v>168</v>
      </c>
      <c r="D180" s="2">
        <v>0</v>
      </c>
      <c r="E180" s="2">
        <v>0</v>
      </c>
      <c r="F180" s="2">
        <v>72288</v>
      </c>
      <c r="G180" s="2">
        <v>546068</v>
      </c>
      <c r="H180" s="3">
        <f t="shared" ref="H180:I180" si="556">IFERROR(B180/F180/7*36500000,"")</f>
        <v>2596.7558338076269</v>
      </c>
      <c r="I180" s="3">
        <f t="shared" si="556"/>
        <v>1604.1958144406926</v>
      </c>
      <c r="J180" s="4">
        <f t="shared" si="92"/>
        <v>1.6187274710681083</v>
      </c>
      <c r="K180" s="3">
        <f t="shared" ref="K180:L180" si="557">IFERROR((B180-D180)/F180/7*36500000,"")</f>
        <v>2596.7558338076269</v>
      </c>
      <c r="L180" s="3">
        <f t="shared" si="557"/>
        <v>1604.1958144406926</v>
      </c>
      <c r="M180" s="4">
        <f t="shared" si="2"/>
        <v>1.6187274710681083</v>
      </c>
      <c r="N180" s="3">
        <f t="shared" ref="N180:O180" si="558">IFERROR(SUM(B$76:B180)/SUM(F$76:F180)/7*36500000,"")</f>
        <v>4206.6267695253937</v>
      </c>
      <c r="O180" s="3">
        <f t="shared" si="558"/>
        <v>1730.7637018032199</v>
      </c>
      <c r="P180" s="4">
        <f t="shared" si="401"/>
        <v>0.41143742875921713</v>
      </c>
      <c r="Q180" s="3">
        <f t="shared" ref="Q180:R180" si="559">IFERROR((SUM(B$76:B180)-SUM(D$76:D180))/SUM(F$76:F180)/7*36500000,"")</f>
        <v>3756.9859064577067</v>
      </c>
      <c r="R180" s="3">
        <f t="shared" si="559"/>
        <v>1671.9003486129679</v>
      </c>
      <c r="S180" s="4">
        <f t="shared" si="403"/>
        <v>0.44501107809300455</v>
      </c>
      <c r="T180" s="4">
        <f t="shared" si="138"/>
        <v>1.4312242754322366</v>
      </c>
      <c r="U180" s="4">
        <f t="shared" si="139"/>
        <v>1.5480134117202886</v>
      </c>
    </row>
    <row r="181" spans="1:21" x14ac:dyDescent="0.2">
      <c r="A181" s="1" t="s">
        <v>158</v>
      </c>
      <c r="B181" s="2">
        <v>36</v>
      </c>
      <c r="C181" s="2">
        <v>161</v>
      </c>
      <c r="D181" s="2">
        <v>0</v>
      </c>
      <c r="E181" s="2">
        <v>0</v>
      </c>
      <c r="F181" s="2">
        <v>72252</v>
      </c>
      <c r="G181" s="2">
        <v>545907</v>
      </c>
      <c r="H181" s="3">
        <f t="shared" ref="H181:I181" si="560">IFERROR(B181/F181/7*36500000,"")</f>
        <v>2598.0496832514773</v>
      </c>
      <c r="I181" s="3">
        <f t="shared" si="560"/>
        <v>1537.8077218280771</v>
      </c>
      <c r="J181" s="4">
        <f t="shared" si="92"/>
        <v>1.689450278064043</v>
      </c>
      <c r="K181" s="3">
        <f t="shared" ref="K181:L181" si="561">IFERROR((B181-D181)/F181/7*36500000,"")</f>
        <v>2598.0496832514773</v>
      </c>
      <c r="L181" s="3">
        <f t="shared" si="561"/>
        <v>1537.8077218280771</v>
      </c>
      <c r="M181" s="4">
        <f t="shared" si="2"/>
        <v>1.689450278064043</v>
      </c>
      <c r="N181" s="3">
        <f t="shared" ref="N181:O181" si="562">IFERROR(SUM(B$76:B181)/SUM(F$76:F181)/7*36500000,"")</f>
        <v>4193.3914442730375</v>
      </c>
      <c r="O181" s="3">
        <f t="shared" si="562"/>
        <v>1728.951462432618</v>
      </c>
      <c r="P181" s="4">
        <f t="shared" si="401"/>
        <v>0.41230385605757525</v>
      </c>
      <c r="Q181" s="3">
        <f t="shared" ref="Q181:R181" si="563">IFERROR((SUM(B$76:B181)-SUM(D$76:D181))/SUM(F$76:F181)/7*36500000,"")</f>
        <v>3747.4502130851224</v>
      </c>
      <c r="R181" s="3">
        <f t="shared" si="563"/>
        <v>1670.6409528813699</v>
      </c>
      <c r="S181" s="4">
        <f t="shared" si="403"/>
        <v>0.44580737778661494</v>
      </c>
      <c r="T181" s="4">
        <f t="shared" si="138"/>
        <v>1.4342382252958816</v>
      </c>
      <c r="U181" s="4">
        <f t="shared" si="139"/>
        <v>1.5507834160328555</v>
      </c>
    </row>
    <row r="182" spans="1:21" x14ac:dyDescent="0.2">
      <c r="A182" s="1" t="s">
        <v>159</v>
      </c>
      <c r="B182" s="2">
        <v>36</v>
      </c>
      <c r="C182" s="2">
        <v>187</v>
      </c>
      <c r="D182" s="2">
        <v>0</v>
      </c>
      <c r="E182" s="2">
        <v>0</v>
      </c>
      <c r="F182" s="2">
        <v>72216</v>
      </c>
      <c r="G182" s="2">
        <v>545720</v>
      </c>
      <c r="H182" s="3">
        <f t="shared" ref="H182:I182" si="564">IFERROR(B182/F182/7*36500000,"")</f>
        <v>2599.3448226748324</v>
      </c>
      <c r="I182" s="3">
        <f t="shared" si="564"/>
        <v>1786.7613951686369</v>
      </c>
      <c r="J182" s="4">
        <f t="shared" si="92"/>
        <v>1.4547800448920616</v>
      </c>
      <c r="K182" s="3">
        <f t="shared" ref="K182:L182" si="565">IFERROR((B182-D182)/F182/7*36500000,"")</f>
        <v>2599.3448226748324</v>
      </c>
      <c r="L182" s="3">
        <f t="shared" si="565"/>
        <v>1786.7613951686369</v>
      </c>
      <c r="M182" s="4">
        <f t="shared" si="2"/>
        <v>1.4547800448920616</v>
      </c>
      <c r="N182" s="3">
        <f t="shared" ref="N182:O182" si="566">IFERROR(SUM(B$76:B182)/SUM(F$76:F182)/7*36500000,"")</f>
        <v>4180.3891395498404</v>
      </c>
      <c r="O182" s="3">
        <f t="shared" si="566"/>
        <v>1729.4891778923391</v>
      </c>
      <c r="P182" s="4">
        <f t="shared" si="401"/>
        <v>0.41371487681134317</v>
      </c>
      <c r="Q182" s="3">
        <f t="shared" ref="Q182:R182" si="567">IFERROR((SUM(B$76:B182)-SUM(D$76:D182))/SUM(F$76:F182)/7*36500000,"")</f>
        <v>3738.085357667348</v>
      </c>
      <c r="R182" s="3">
        <f t="shared" si="567"/>
        <v>1671.7210398846296</v>
      </c>
      <c r="S182" s="4">
        <f t="shared" si="403"/>
        <v>0.44721317999218252</v>
      </c>
      <c r="T182" s="4">
        <f t="shared" si="138"/>
        <v>1.4391465953535634</v>
      </c>
      <c r="U182" s="4">
        <f t="shared" si="139"/>
        <v>1.5556736328736815</v>
      </c>
    </row>
    <row r="183" spans="1:21" x14ac:dyDescent="0.2">
      <c r="A183" s="1" t="s">
        <v>160</v>
      </c>
      <c r="B183" s="2">
        <v>43</v>
      </c>
      <c r="C183" s="2">
        <v>184</v>
      </c>
      <c r="D183" s="2">
        <v>0</v>
      </c>
      <c r="E183" s="2">
        <v>0</v>
      </c>
      <c r="F183" s="2">
        <v>72173</v>
      </c>
      <c r="G183" s="2">
        <v>545536</v>
      </c>
      <c r="H183" s="3">
        <f t="shared" ref="H183:I183" si="568">IFERROR(B183/F183/7*36500000,"")</f>
        <v>3106.6227774137938</v>
      </c>
      <c r="I183" s="3">
        <f t="shared" si="568"/>
        <v>1758.6897499497218</v>
      </c>
      <c r="J183" s="4">
        <f t="shared" si="92"/>
        <v>1.7664416236590947</v>
      </c>
      <c r="K183" s="3">
        <f t="shared" ref="K183:L183" si="569">IFERROR((B183-D183)/F183/7*36500000,"")</f>
        <v>3106.6227774137938</v>
      </c>
      <c r="L183" s="3">
        <f t="shared" si="569"/>
        <v>1758.6897499497218</v>
      </c>
      <c r="M183" s="4">
        <f t="shared" si="2"/>
        <v>1.7664416236590947</v>
      </c>
      <c r="N183" s="3">
        <f t="shared" ref="N183:O183" si="570">IFERROR(SUM(B$76:B183)/SUM(F$76:F183)/7*36500000,"")</f>
        <v>4171.7066462589337</v>
      </c>
      <c r="O183" s="3">
        <f t="shared" si="570"/>
        <v>1729.758192226072</v>
      </c>
      <c r="P183" s="4">
        <f t="shared" si="401"/>
        <v>0.41464041911414584</v>
      </c>
      <c r="Q183" s="3">
        <f t="shared" ref="Q183:R183" si="571">IFERROR((SUM(B$76:B183)-SUM(D$76:D183))/SUM(F$76:F183)/7*36500000,"")</f>
        <v>3732.9793403717395</v>
      </c>
      <c r="R183" s="3">
        <f t="shared" si="571"/>
        <v>1672.5222512289763</v>
      </c>
      <c r="S183" s="4">
        <f t="shared" si="403"/>
        <v>0.4480395144813264</v>
      </c>
      <c r="T183" s="4">
        <f t="shared" si="138"/>
        <v>1.4423661823894476</v>
      </c>
      <c r="U183" s="4">
        <f t="shared" si="139"/>
        <v>1.5585481160826016</v>
      </c>
    </row>
    <row r="184" spans="1:21" x14ac:dyDescent="0.2">
      <c r="A184" s="1" t="s">
        <v>161</v>
      </c>
      <c r="B184" s="2">
        <v>25</v>
      </c>
      <c r="C184" s="2">
        <v>187</v>
      </c>
      <c r="D184" s="2">
        <v>0</v>
      </c>
      <c r="E184" s="2">
        <v>0</v>
      </c>
      <c r="F184" s="2">
        <v>72148</v>
      </c>
      <c r="G184" s="2">
        <v>545349</v>
      </c>
      <c r="H184" s="3">
        <f t="shared" ref="H184:I184" si="572">IFERROR(B184/F184/7*36500000,"")</f>
        <v>1806.8018913503197</v>
      </c>
      <c r="I184" s="3">
        <f t="shared" si="572"/>
        <v>1787.9769259161171</v>
      </c>
      <c r="J184" s="4">
        <f t="shared" si="92"/>
        <v>1.0105286400296005</v>
      </c>
      <c r="K184" s="3">
        <f t="shared" ref="K184:L184" si="573">IFERROR((B184-D184)/F184/7*36500000,"")</f>
        <v>1806.8018913503197</v>
      </c>
      <c r="L184" s="3">
        <f t="shared" si="573"/>
        <v>1787.9769259161171</v>
      </c>
      <c r="M184" s="4">
        <f t="shared" si="2"/>
        <v>1.0105286400296005</v>
      </c>
      <c r="N184" s="3">
        <f t="shared" ref="N184:O184" si="574">IFERROR(SUM(B$76:B184)/SUM(F$76:F184)/7*36500000,"")</f>
        <v>4152.7438896552221</v>
      </c>
      <c r="O184" s="3">
        <f t="shared" si="574"/>
        <v>1730.2894638257062</v>
      </c>
      <c r="P184" s="4">
        <f t="shared" si="401"/>
        <v>0.41666173253206856</v>
      </c>
      <c r="Q184" s="3">
        <f t="shared" ref="Q184:R184" si="575">IFERROR((SUM(B$76:B184)-SUM(D$76:D184))/SUM(F$76:F184)/7*36500000,"")</f>
        <v>3717.5344755984165</v>
      </c>
      <c r="R184" s="3">
        <f t="shared" si="575"/>
        <v>1673.5758260118437</v>
      </c>
      <c r="S184" s="4">
        <f t="shared" si="403"/>
        <v>0.45018434583379241</v>
      </c>
      <c r="T184" s="4">
        <f t="shared" si="138"/>
        <v>1.449397513595051</v>
      </c>
      <c r="U184" s="4">
        <f t="shared" si="139"/>
        <v>1.5660091161856184</v>
      </c>
    </row>
    <row r="185" spans="1:21" x14ac:dyDescent="0.2">
      <c r="A185" s="1" t="s">
        <v>162</v>
      </c>
      <c r="B185" s="2">
        <v>36</v>
      </c>
      <c r="C185" s="2">
        <v>218</v>
      </c>
      <c r="D185" s="2">
        <v>0</v>
      </c>
      <c r="E185" s="2">
        <v>1</v>
      </c>
      <c r="F185" s="2">
        <v>72112</v>
      </c>
      <c r="G185" s="2">
        <v>545131</v>
      </c>
      <c r="H185" s="3">
        <f t="shared" ref="H185:I185" si="576">IFERROR(B185/F185/7*36500000,"")</f>
        <v>2603.0936004310756</v>
      </c>
      <c r="I185" s="3">
        <f t="shared" si="576"/>
        <v>2085.2130693618337</v>
      </c>
      <c r="J185" s="4">
        <f t="shared" si="92"/>
        <v>1.2483585676104245</v>
      </c>
      <c r="K185" s="3">
        <f t="shared" ref="K185:L185" si="577">IFERROR((B185-D185)/F185/7*36500000,"")</f>
        <v>2603.0936004310756</v>
      </c>
      <c r="L185" s="3">
        <f t="shared" si="577"/>
        <v>2075.647871795954</v>
      </c>
      <c r="M185" s="4">
        <f t="shared" si="2"/>
        <v>1.2541113720694586</v>
      </c>
      <c r="N185" s="3">
        <f t="shared" ref="N185:O185" si="578">IFERROR(SUM(B$76:B185)/SUM(F$76:F185)/7*36500000,"")</f>
        <v>4140.4231146913417</v>
      </c>
      <c r="O185" s="3">
        <f t="shared" si="578"/>
        <v>1733.4977382082736</v>
      </c>
      <c r="P185" s="4">
        <f t="shared" si="401"/>
        <v>0.41867647102474975</v>
      </c>
      <c r="Q185" s="3">
        <f t="shared" ref="Q185:R185" si="579">IFERROR((SUM(B$76:B185)-SUM(D$76:D185))/SUM(F$76:F185)/7*36500000,"")</f>
        <v>3708.6739118125302</v>
      </c>
      <c r="R185" s="3">
        <f t="shared" si="579"/>
        <v>1677.2102910750709</v>
      </c>
      <c r="S185" s="4">
        <f t="shared" si="403"/>
        <v>0.45223989246748642</v>
      </c>
      <c r="T185" s="4">
        <f t="shared" si="138"/>
        <v>1.4564059732970984</v>
      </c>
      <c r="U185" s="4">
        <f t="shared" si="139"/>
        <v>1.5731595308921704</v>
      </c>
    </row>
    <row r="186" spans="1:21" x14ac:dyDescent="0.2">
      <c r="A186" s="1" t="s">
        <v>163</v>
      </c>
      <c r="B186" s="2">
        <v>32</v>
      </c>
      <c r="C186" s="2">
        <v>175</v>
      </c>
      <c r="D186" s="2">
        <v>0</v>
      </c>
      <c r="E186" s="2">
        <v>0</v>
      </c>
      <c r="F186" s="2">
        <v>72080</v>
      </c>
      <c r="G186" s="2">
        <v>544956</v>
      </c>
      <c r="H186" s="3">
        <f t="shared" ref="H186:I186" si="580">IFERROR(B186/F186/7*36500000,"")</f>
        <v>2314.8882194387188</v>
      </c>
      <c r="I186" s="3">
        <f t="shared" si="580"/>
        <v>1674.447111326419</v>
      </c>
      <c r="J186" s="4">
        <f t="shared" si="92"/>
        <v>1.3824791501506264</v>
      </c>
      <c r="K186" s="3">
        <f t="shared" ref="K186:L186" si="581">IFERROR((B186-D186)/F186/7*36500000,"")</f>
        <v>2314.8882194387188</v>
      </c>
      <c r="L186" s="3">
        <f t="shared" si="581"/>
        <v>1674.447111326419</v>
      </c>
      <c r="M186" s="4">
        <f t="shared" si="2"/>
        <v>1.3824791501506264</v>
      </c>
      <c r="N186" s="3">
        <f t="shared" ref="N186:O186" si="582">IFERROR(SUM(B$76:B186)/SUM(F$76:F186)/7*36500000,"")</f>
        <v>4126.029696706556</v>
      </c>
      <c r="O186" s="3">
        <f t="shared" si="582"/>
        <v>1732.9689097218152</v>
      </c>
      <c r="P186" s="4">
        <f t="shared" si="401"/>
        <v>0.42000883103315778</v>
      </c>
      <c r="Q186" s="3">
        <f t="shared" ref="Q186:R186" si="583">IFERROR((SUM(B$76:B186)-SUM(D$76:D186))/SUM(F$76:F186)/7*36500000,"")</f>
        <v>3697.6846176041754</v>
      </c>
      <c r="R186" s="3">
        <f t="shared" si="583"/>
        <v>1677.1855453908763</v>
      </c>
      <c r="S186" s="4">
        <f t="shared" si="403"/>
        <v>0.45357722976319376</v>
      </c>
      <c r="T186" s="4">
        <f t="shared" si="138"/>
        <v>1.461040714461507</v>
      </c>
      <c r="U186" s="4">
        <f t="shared" si="139"/>
        <v>1.5778115860244162</v>
      </c>
    </row>
    <row r="187" spans="1:21" x14ac:dyDescent="0.2">
      <c r="A187" s="1" t="s">
        <v>164</v>
      </c>
      <c r="B187" s="2">
        <v>31</v>
      </c>
      <c r="C187" s="2">
        <v>214</v>
      </c>
      <c r="D187" s="2">
        <v>0</v>
      </c>
      <c r="E187" s="2">
        <v>0</v>
      </c>
      <c r="F187" s="2">
        <v>72049</v>
      </c>
      <c r="G187" s="2">
        <v>544742</v>
      </c>
      <c r="H187" s="3">
        <f t="shared" ref="H187:I187" si="584">IFERROR(B187/F187/7*36500000,"")</f>
        <v>2243.512847407419</v>
      </c>
      <c r="I187" s="3">
        <f t="shared" si="584"/>
        <v>2048.4140067355606</v>
      </c>
      <c r="J187" s="4">
        <f t="shared" si="92"/>
        <v>1.0952438520876824</v>
      </c>
      <c r="K187" s="3">
        <f t="shared" ref="K187:L187" si="585">IFERROR((B187-D187)/F187/7*36500000,"")</f>
        <v>2243.512847407419</v>
      </c>
      <c r="L187" s="3">
        <f t="shared" si="585"/>
        <v>2048.4140067355606</v>
      </c>
      <c r="M187" s="4">
        <f t="shared" si="2"/>
        <v>1.0952438520876824</v>
      </c>
      <c r="N187" s="3">
        <f t="shared" ref="N187:O187" si="586">IFERROR(SUM(B$76:B187)/SUM(F$76:F187)/7*36500000,"")</f>
        <v>4111.3094005504763</v>
      </c>
      <c r="O187" s="3">
        <f t="shared" si="586"/>
        <v>1735.7677172287574</v>
      </c>
      <c r="P187" s="4">
        <f t="shared" si="401"/>
        <v>0.42219340558420387</v>
      </c>
      <c r="Q187" s="3">
        <f t="shared" ref="Q187:R187" si="587">IFERROR((SUM(B$76:B187)-SUM(D$76:D187))/SUM(F$76:F187)/7*36500000,"")</f>
        <v>3686.3137557034829</v>
      </c>
      <c r="R187" s="3">
        <f t="shared" si="587"/>
        <v>1680.4792944909198</v>
      </c>
      <c r="S187" s="4">
        <f t="shared" si="403"/>
        <v>0.4558698488132959</v>
      </c>
      <c r="T187" s="4">
        <f t="shared" si="138"/>
        <v>1.4686399650653659</v>
      </c>
      <c r="U187" s="4">
        <f t="shared" si="139"/>
        <v>1.5857866797068745</v>
      </c>
    </row>
    <row r="188" spans="1:21" x14ac:dyDescent="0.2">
      <c r="A188" s="1" t="s">
        <v>165</v>
      </c>
      <c r="B188" s="2">
        <v>31</v>
      </c>
      <c r="C188" s="2">
        <v>175</v>
      </c>
      <c r="D188" s="2">
        <v>0</v>
      </c>
      <c r="E188" s="2">
        <v>0</v>
      </c>
      <c r="F188" s="2">
        <v>72018</v>
      </c>
      <c r="G188" s="2">
        <v>544567</v>
      </c>
      <c r="H188" s="3">
        <f t="shared" ref="H188:I188" si="588">IFERROR(B188/F188/7*36500000,"")</f>
        <v>2244.4785628989575</v>
      </c>
      <c r="I188" s="3">
        <f t="shared" si="588"/>
        <v>1675.6432174553361</v>
      </c>
      <c r="J188" s="4">
        <f t="shared" si="92"/>
        <v>1.3394728302051471</v>
      </c>
      <c r="K188" s="3">
        <f t="shared" ref="K188:L188" si="589">IFERROR((B188-D188)/F188/7*36500000,"")</f>
        <v>2244.4785628989575</v>
      </c>
      <c r="L188" s="3">
        <f t="shared" si="589"/>
        <v>1675.6432174553361</v>
      </c>
      <c r="M188" s="4">
        <f t="shared" si="2"/>
        <v>1.3394728302051471</v>
      </c>
      <c r="N188" s="3">
        <f t="shared" ref="N188:O188" si="590">IFERROR(SUM(B$76:B188)/SUM(F$76:F188)/7*36500000,"")</f>
        <v>4096.8312048130383</v>
      </c>
      <c r="O188" s="3">
        <f t="shared" si="590"/>
        <v>1735.2391185195756</v>
      </c>
      <c r="P188" s="4">
        <f t="shared" si="401"/>
        <v>0.42355641025214374</v>
      </c>
      <c r="Q188" s="3">
        <f t="shared" ref="Q188:R188" si="591">IFERROR((SUM(B$76:B188)-SUM(D$76:D188))/SUM(F$76:F188)/7*36500000,"")</f>
        <v>3675.1316112255117</v>
      </c>
      <c r="R188" s="3">
        <f t="shared" si="591"/>
        <v>1680.4367769799528</v>
      </c>
      <c r="S188" s="4">
        <f t="shared" si="403"/>
        <v>0.45724533288743729</v>
      </c>
      <c r="T188" s="4">
        <f t="shared" si="138"/>
        <v>1.4733813065961205</v>
      </c>
      <c r="U188" s="4">
        <f t="shared" si="139"/>
        <v>1.5905714320404638</v>
      </c>
    </row>
    <row r="189" spans="1:21" x14ac:dyDescent="0.2">
      <c r="A189" s="1" t="s">
        <v>166</v>
      </c>
      <c r="B189" s="2">
        <v>45</v>
      </c>
      <c r="C189" s="2">
        <v>197</v>
      </c>
      <c r="D189" s="2">
        <v>0</v>
      </c>
      <c r="E189" s="2">
        <v>0</v>
      </c>
      <c r="F189" s="2">
        <v>71973</v>
      </c>
      <c r="G189" s="2">
        <v>544370</v>
      </c>
      <c r="H189" s="3">
        <f t="shared" ref="H189:I189" si="592">IFERROR(B189/F189/7*36500000,"")</f>
        <v>3260.1511281016096</v>
      </c>
      <c r="I189" s="3">
        <f t="shared" si="592"/>
        <v>1886.9781319953076</v>
      </c>
      <c r="J189" s="4">
        <f t="shared" si="92"/>
        <v>1.727710074018874</v>
      </c>
      <c r="K189" s="3">
        <f t="shared" ref="K189:L189" si="593">IFERROR((B189-D189)/F189/7*36500000,"")</f>
        <v>3260.1511281016096</v>
      </c>
      <c r="L189" s="3">
        <f t="shared" si="593"/>
        <v>1886.9781319953076</v>
      </c>
      <c r="M189" s="4">
        <f t="shared" si="2"/>
        <v>1.727710074018874</v>
      </c>
      <c r="N189" s="3">
        <f t="shared" ref="N189:O189" si="594">IFERROR(SUM(B$76:B189)/SUM(F$76:F189)/7*36500000,"")</f>
        <v>4090.3962667986843</v>
      </c>
      <c r="O189" s="3">
        <f t="shared" si="594"/>
        <v>1736.5610671982297</v>
      </c>
      <c r="P189" s="4">
        <f t="shared" si="401"/>
        <v>0.42454592512068157</v>
      </c>
      <c r="Q189" s="3">
        <f t="shared" ref="Q189:R189" si="595">IFERROR((SUM(B$76:B189)-SUM(D$76:D189))/SUM(F$76:F189)/7*36500000,"")</f>
        <v>3671.9399806842844</v>
      </c>
      <c r="R189" s="3">
        <f t="shared" si="595"/>
        <v>1682.2361630778043</v>
      </c>
      <c r="S189" s="4">
        <f t="shared" si="403"/>
        <v>0.45813280498237097</v>
      </c>
      <c r="T189" s="4">
        <f t="shared" si="138"/>
        <v>1.4768234282937585</v>
      </c>
      <c r="U189" s="4">
        <f t="shared" si="139"/>
        <v>1.5936585882330061</v>
      </c>
    </row>
    <row r="190" spans="1:21" x14ac:dyDescent="0.2">
      <c r="A190" s="1" t="s">
        <v>167</v>
      </c>
      <c r="B190" s="2">
        <v>40</v>
      </c>
      <c r="C190" s="2">
        <v>185</v>
      </c>
      <c r="D190" s="2">
        <v>0</v>
      </c>
      <c r="E190" s="2">
        <v>0</v>
      </c>
      <c r="F190" s="2">
        <v>71933</v>
      </c>
      <c r="G190" s="2">
        <v>544185</v>
      </c>
      <c r="H190" s="3">
        <f t="shared" ref="H190:I190" si="596">IFERROR(B190/F190/7*36500000,"")</f>
        <v>2899.5235645868875</v>
      </c>
      <c r="I190" s="3">
        <f t="shared" si="596"/>
        <v>1772.6377190530006</v>
      </c>
      <c r="J190" s="4">
        <f t="shared" si="92"/>
        <v>1.6357113094354694</v>
      </c>
      <c r="K190" s="3">
        <f t="shared" ref="K190:L190" si="597">IFERROR((B190-D190)/F190/7*36500000,"")</f>
        <v>2899.5235645868875</v>
      </c>
      <c r="L190" s="3">
        <f t="shared" si="597"/>
        <v>1772.6377190530006</v>
      </c>
      <c r="M190" s="4">
        <f t="shared" si="2"/>
        <v>1.6357113094354694</v>
      </c>
      <c r="N190" s="3">
        <f t="shared" ref="N190:O190" si="598">IFERROR(SUM(B$76:B190)/SUM(F$76:F190)/7*36500000,"")</f>
        <v>4081.3121377657758</v>
      </c>
      <c r="O190" s="3">
        <f t="shared" si="598"/>
        <v>1736.8725471074442</v>
      </c>
      <c r="P190" s="4">
        <f t="shared" si="401"/>
        <v>0.42556719223594025</v>
      </c>
      <c r="Q190" s="3">
        <f t="shared" ref="Q190:R190" si="599">IFERROR((SUM(B$76:B190)-SUM(D$76:D190))/SUM(F$76:F190)/7*36500000,"")</f>
        <v>3666.0478896338022</v>
      </c>
      <c r="R190" s="3">
        <f t="shared" si="599"/>
        <v>1683.0166753204976</v>
      </c>
      <c r="S190" s="4">
        <f t="shared" si="403"/>
        <v>0.45908202129040176</v>
      </c>
      <c r="T190" s="4">
        <f t="shared" si="138"/>
        <v>1.4803760032052506</v>
      </c>
      <c r="U190" s="4">
        <f t="shared" si="139"/>
        <v>1.5969605275504544</v>
      </c>
    </row>
    <row r="191" spans="1:21" x14ac:dyDescent="0.2">
      <c r="A191" s="1" t="s">
        <v>168</v>
      </c>
      <c r="B191" s="2">
        <v>43</v>
      </c>
      <c r="C191" s="2">
        <v>213</v>
      </c>
      <c r="D191" s="2">
        <v>0</v>
      </c>
      <c r="E191" s="2">
        <v>0</v>
      </c>
      <c r="F191" s="2">
        <v>71890</v>
      </c>
      <c r="G191" s="2">
        <v>543972</v>
      </c>
      <c r="H191" s="3">
        <f t="shared" ref="H191:I191" si="600">IFERROR(B191/F191/7*36500000,"")</f>
        <v>3118.8522146930827</v>
      </c>
      <c r="I191" s="3">
        <f t="shared" si="600"/>
        <v>2041.7279881002278</v>
      </c>
      <c r="J191" s="4">
        <f t="shared" si="92"/>
        <v>1.5275552046455951</v>
      </c>
      <c r="K191" s="3">
        <f t="shared" ref="K191:L191" si="601">IFERROR((B191-D191)/F191/7*36500000,"")</f>
        <v>3118.8522146930827</v>
      </c>
      <c r="L191" s="3">
        <f t="shared" si="601"/>
        <v>2041.7279881002278</v>
      </c>
      <c r="M191" s="4">
        <f t="shared" si="2"/>
        <v>1.5275552046455951</v>
      </c>
      <c r="N191" s="3">
        <f t="shared" ref="N191:O191" si="602">IFERROR(SUM(B$76:B191)/SUM(F$76:F191)/7*36500000,"")</f>
        <v>4074.0302731168103</v>
      </c>
      <c r="O191" s="3">
        <f t="shared" si="602"/>
        <v>1739.4810760850796</v>
      </c>
      <c r="P191" s="4">
        <f t="shared" si="401"/>
        <v>0.42696812725309008</v>
      </c>
      <c r="Q191" s="3">
        <f t="shared" ref="Q191:R191" si="603">IFERROR((SUM(B$76:B191)-SUM(D$76:D191))/SUM(F$76:F191)/7*36500000,"")</f>
        <v>3661.9078680641796</v>
      </c>
      <c r="R191" s="3">
        <f t="shared" si="603"/>
        <v>1686.0860279649653</v>
      </c>
      <c r="S191" s="4">
        <f t="shared" si="403"/>
        <v>0.46043922695856709</v>
      </c>
      <c r="T191" s="4">
        <f t="shared" si="138"/>
        <v>1.4852492890676834</v>
      </c>
      <c r="U191" s="4">
        <f t="shared" si="139"/>
        <v>1.6016816967082785</v>
      </c>
    </row>
    <row r="192" spans="1:21" x14ac:dyDescent="0.2">
      <c r="A192" s="1" t="s">
        <v>169</v>
      </c>
      <c r="B192" s="2">
        <v>36</v>
      </c>
      <c r="C192" s="2">
        <v>185</v>
      </c>
      <c r="D192" s="2">
        <v>0</v>
      </c>
      <c r="E192" s="2">
        <v>1</v>
      </c>
      <c r="F192" s="2">
        <v>71854</v>
      </c>
      <c r="G192" s="2">
        <v>543787</v>
      </c>
      <c r="H192" s="3">
        <f t="shared" ref="H192:I192" si="604">IFERROR(B192/F192/7*36500000,"")</f>
        <v>2612.4403055402022</v>
      </c>
      <c r="I192" s="3">
        <f t="shared" si="604"/>
        <v>1773.9351200798421</v>
      </c>
      <c r="J192" s="4">
        <f t="shared" si="92"/>
        <v>1.472680864124625</v>
      </c>
      <c r="K192" s="3">
        <f t="shared" ref="K192:L192" si="605">IFERROR((B192-D192)/F192/7*36500000,"")</f>
        <v>2612.4403055402022</v>
      </c>
      <c r="L192" s="3">
        <f t="shared" si="605"/>
        <v>1764.3462815929242</v>
      </c>
      <c r="M192" s="4">
        <f t="shared" si="2"/>
        <v>1.4806845644731281</v>
      </c>
      <c r="N192" s="3">
        <f t="shared" ref="N192:O192" si="606">IFERROR(SUM(B$76:B192)/SUM(F$76:F192)/7*36500000,"")</f>
        <v>4063.0605379158505</v>
      </c>
      <c r="O192" s="3">
        <f t="shared" si="606"/>
        <v>1739.7732861477025</v>
      </c>
      <c r="P192" s="4">
        <f t="shared" si="401"/>
        <v>0.42819280439274976</v>
      </c>
      <c r="Q192" s="3">
        <f t="shared" ref="Q192:R192" si="607">IFERROR((SUM(B$76:B192)-SUM(D$76:D192))/SUM(F$76:F192)/7*36500000,"")</f>
        <v>3654.0312532007288</v>
      </c>
      <c r="R192" s="3">
        <f t="shared" si="607"/>
        <v>1686.7497652498246</v>
      </c>
      <c r="S192" s="4">
        <f t="shared" si="403"/>
        <v>0.46161339309080218</v>
      </c>
      <c r="T192" s="4">
        <f t="shared" si="138"/>
        <v>1.4895094451189541</v>
      </c>
      <c r="U192" s="4">
        <f t="shared" si="139"/>
        <v>1.6057661454102674</v>
      </c>
    </row>
    <row r="193" spans="1:21" x14ac:dyDescent="0.2">
      <c r="A193" s="1" t="s">
        <v>170</v>
      </c>
      <c r="B193" s="2">
        <v>40</v>
      </c>
      <c r="C193" s="2">
        <v>180</v>
      </c>
      <c r="D193" s="2">
        <v>0</v>
      </c>
      <c r="E193" s="2">
        <v>0</v>
      </c>
      <c r="F193" s="2">
        <v>71814</v>
      </c>
      <c r="G193" s="2">
        <v>543607</v>
      </c>
      <c r="H193" s="3">
        <f t="shared" ref="H193:I193" si="608">IFERROR(B193/F193/7*36500000,"")</f>
        <v>2904.3282447911074</v>
      </c>
      <c r="I193" s="3">
        <f t="shared" si="608"/>
        <v>1726.5624404605321</v>
      </c>
      <c r="J193" s="4">
        <f t="shared" si="92"/>
        <v>1.6821449237691199</v>
      </c>
      <c r="K193" s="3">
        <f t="shared" ref="K193:L193" si="609">IFERROR((B193-D193)/F193/7*36500000,"")</f>
        <v>2904.3282447911074</v>
      </c>
      <c r="L193" s="3">
        <f t="shared" si="609"/>
        <v>1726.5624404605321</v>
      </c>
      <c r="M193" s="4">
        <f t="shared" si="2"/>
        <v>1.6821449237691199</v>
      </c>
      <c r="N193" s="3">
        <f t="shared" ref="N193:O193" si="610">IFERROR(SUM(B$76:B193)/SUM(F$76:F193)/7*36500000,"")</f>
        <v>4054.4334085194373</v>
      </c>
      <c r="O193" s="3">
        <f t="shared" si="610"/>
        <v>1739.6622216582039</v>
      </c>
      <c r="P193" s="4">
        <f t="shared" si="401"/>
        <v>0.4290765308915207</v>
      </c>
      <c r="Q193" s="3">
        <f t="shared" ref="Q193:R193" si="611">IFERROR((SUM(B$76:B193)-SUM(D$76:D193))/SUM(F$76:F193)/7*36500000,"")</f>
        <v>3648.4494765463573</v>
      </c>
      <c r="R193" s="3">
        <f t="shared" si="611"/>
        <v>1687.0844731521474</v>
      </c>
      <c r="S193" s="4">
        <f t="shared" si="403"/>
        <v>0.46241135693323376</v>
      </c>
      <c r="T193" s="4">
        <f t="shared" si="138"/>
        <v>1.4925835718985667</v>
      </c>
      <c r="U193" s="4">
        <f t="shared" si="139"/>
        <v>1.6085419386229787</v>
      </c>
    </row>
    <row r="194" spans="1:21" x14ac:dyDescent="0.2">
      <c r="A194" s="1" t="s">
        <v>171</v>
      </c>
      <c r="B194" s="2">
        <v>34</v>
      </c>
      <c r="C194" s="2">
        <v>193</v>
      </c>
      <c r="D194" s="2">
        <v>0</v>
      </c>
      <c r="E194" s="2">
        <v>1</v>
      </c>
      <c r="F194" s="2">
        <v>71779</v>
      </c>
      <c r="G194" s="2">
        <v>543415</v>
      </c>
      <c r="H194" s="3">
        <f t="shared" ref="H194:I194" si="612">IFERROR(B194/F194/7*36500000,"")</f>
        <v>2469.8827552029743</v>
      </c>
      <c r="I194" s="3">
        <f t="shared" si="612"/>
        <v>1851.9127054960627</v>
      </c>
      <c r="J194" s="4">
        <f t="shared" si="92"/>
        <v>1.333692861371335</v>
      </c>
      <c r="K194" s="3">
        <f t="shared" ref="K194:L194" si="613">IFERROR((B194-D194)/F194/7*36500000,"")</f>
        <v>2469.8827552029743</v>
      </c>
      <c r="L194" s="3">
        <f t="shared" si="613"/>
        <v>1842.317302876912</v>
      </c>
      <c r="M194" s="4">
        <f t="shared" si="2"/>
        <v>1.3406391783576441</v>
      </c>
      <c r="N194" s="3">
        <f t="shared" ref="N194:O194" si="614">IFERROR(SUM(B$76:B194)/SUM(F$76:F194)/7*36500000,"")</f>
        <v>4042.7287783422021</v>
      </c>
      <c r="O194" s="3">
        <f t="shared" si="614"/>
        <v>1740.5977238423411</v>
      </c>
      <c r="P194" s="4">
        <f t="shared" si="401"/>
        <v>0.43055020984022241</v>
      </c>
      <c r="Q194" s="3">
        <f t="shared" ref="Q194:R194" si="615">IFERROR((SUM(B$76:B194)-SUM(D$76:D194))/SUM(F$76:F194)/7*36500000,"")</f>
        <v>3639.743735531611</v>
      </c>
      <c r="R194" s="3">
        <f t="shared" si="615"/>
        <v>1688.3781927539899</v>
      </c>
      <c r="S194" s="4">
        <f t="shared" si="403"/>
        <v>0.46387282057026191</v>
      </c>
      <c r="T194" s="4">
        <f t="shared" si="138"/>
        <v>1.4977099044540079</v>
      </c>
      <c r="U194" s="4">
        <f t="shared" si="139"/>
        <v>1.6136257790535495</v>
      </c>
    </row>
    <row r="195" spans="1:21" x14ac:dyDescent="0.2">
      <c r="A195" s="1" t="s">
        <v>172</v>
      </c>
      <c r="B195" s="2">
        <v>33</v>
      </c>
      <c r="C195" s="2">
        <v>221</v>
      </c>
      <c r="D195" s="2">
        <v>0</v>
      </c>
      <c r="E195" s="2">
        <v>1</v>
      </c>
      <c r="F195" s="2">
        <v>71745</v>
      </c>
      <c r="G195" s="2">
        <v>543195</v>
      </c>
      <c r="H195" s="3">
        <f t="shared" ref="H195:I195" si="616">IFERROR(B195/F195/7*36500000,"")</f>
        <v>2398.3751978734208</v>
      </c>
      <c r="I195" s="3">
        <f t="shared" si="616"/>
        <v>2121.4428388647589</v>
      </c>
      <c r="J195" s="4">
        <f t="shared" si="92"/>
        <v>1.1305396279999964</v>
      </c>
      <c r="K195" s="3">
        <f t="shared" ref="K195:L195" si="617">IFERROR((B195-D195)/F195/7*36500000,"")</f>
        <v>2398.3751978734208</v>
      </c>
      <c r="L195" s="3">
        <f t="shared" si="617"/>
        <v>2111.8435500011178</v>
      </c>
      <c r="M195" s="4">
        <f t="shared" si="2"/>
        <v>1.1356784444909052</v>
      </c>
      <c r="N195" s="3">
        <f t="shared" ref="N195:O195" si="618">IFERROR(SUM(B$76:B195)/SUM(F$76:F195)/7*36500000,"")</f>
        <v>4030.6771341447838</v>
      </c>
      <c r="O195" s="3">
        <f t="shared" si="618"/>
        <v>1743.7442122161185</v>
      </c>
      <c r="P195" s="4">
        <f t="shared" si="401"/>
        <v>0.43261818155675735</v>
      </c>
      <c r="Q195" s="3">
        <f t="shared" ref="Q195:R195" si="619">IFERROR((SUM(B$76:B195)-SUM(D$76:D195))/SUM(F$76:F195)/7*36500000,"")</f>
        <v>3630.6456120431944</v>
      </c>
      <c r="R195" s="3">
        <f t="shared" si="619"/>
        <v>1691.8768035296521</v>
      </c>
      <c r="S195" s="4">
        <f t="shared" si="403"/>
        <v>0.46599888403250839</v>
      </c>
      <c r="T195" s="4">
        <f t="shared" si="138"/>
        <v>1.5049035409944116</v>
      </c>
      <c r="U195" s="4">
        <f t="shared" si="139"/>
        <v>1.6210214932632487</v>
      </c>
    </row>
    <row r="196" spans="1:21" x14ac:dyDescent="0.2">
      <c r="A196" s="1" t="s">
        <v>173</v>
      </c>
      <c r="B196" s="2">
        <v>35</v>
      </c>
      <c r="C196" s="2">
        <v>163</v>
      </c>
      <c r="D196" s="2">
        <v>0</v>
      </c>
      <c r="E196" s="2">
        <v>0</v>
      </c>
      <c r="F196" s="2">
        <v>71704</v>
      </c>
      <c r="G196" s="2">
        <v>543038</v>
      </c>
      <c r="H196" s="3">
        <f t="shared" ref="H196:I196" si="620">IFERROR(B196/F196/7*36500000,"")</f>
        <v>2545.1857636951913</v>
      </c>
      <c r="I196" s="3">
        <f t="shared" si="620"/>
        <v>1565.1364571697957</v>
      </c>
      <c r="J196" s="4">
        <f t="shared" si="92"/>
        <v>1.6261749907082217</v>
      </c>
      <c r="K196" s="3">
        <f t="shared" ref="K196:L196" si="621">IFERROR((B196-D196)/F196/7*36500000,"")</f>
        <v>2545.1857636951913</v>
      </c>
      <c r="L196" s="3">
        <f t="shared" si="621"/>
        <v>1565.1364571697957</v>
      </c>
      <c r="M196" s="4">
        <f t="shared" si="2"/>
        <v>1.6261749907082217</v>
      </c>
      <c r="N196" s="3">
        <f t="shared" ref="N196:O196" si="622">IFERROR(SUM(B$76:B196)/SUM(F$76:F196)/7*36500000,"")</f>
        <v>4019.8751535633078</v>
      </c>
      <c r="O196" s="3">
        <f t="shared" si="622"/>
        <v>1742.2810913592293</v>
      </c>
      <c r="P196" s="4">
        <f t="shared" si="401"/>
        <v>0.43341671688854122</v>
      </c>
      <c r="Q196" s="3">
        <f t="shared" ref="Q196:R196" si="623">IFERROR((SUM(B$76:B196)-SUM(D$76:D196))/SUM(F$76:F196)/7*36500000,"")</f>
        <v>3622.7525226338098</v>
      </c>
      <c r="R196" s="3">
        <f t="shared" si="623"/>
        <v>1690.8385706482165</v>
      </c>
      <c r="S196" s="4">
        <f t="shared" si="403"/>
        <v>0.46672759458019641</v>
      </c>
      <c r="T196" s="4">
        <f t="shared" si="138"/>
        <v>1.5076813221872556</v>
      </c>
      <c r="U196" s="4">
        <f t="shared" si="139"/>
        <v>1.6235563822954884</v>
      </c>
    </row>
    <row r="197" spans="1:21" x14ac:dyDescent="0.2">
      <c r="A197" s="1" t="s">
        <v>174</v>
      </c>
      <c r="B197" s="2">
        <v>46</v>
      </c>
      <c r="C197" s="2">
        <v>196</v>
      </c>
      <c r="D197" s="2">
        <v>0</v>
      </c>
      <c r="E197" s="2">
        <v>2</v>
      </c>
      <c r="F197" s="2">
        <v>71637</v>
      </c>
      <c r="G197" s="2">
        <v>542863</v>
      </c>
      <c r="H197" s="3">
        <f t="shared" ref="H197:I197" si="624">IFERROR(B197/F197/7*36500000,"")</f>
        <v>3348.2298652531913</v>
      </c>
      <c r="I197" s="3">
        <f t="shared" si="624"/>
        <v>1882.6112665626504</v>
      </c>
      <c r="J197" s="4">
        <f t="shared" si="92"/>
        <v>1.7785030424079677</v>
      </c>
      <c r="K197" s="3">
        <f t="shared" ref="K197:L197" si="625">IFERROR((B197-D197)/F197/7*36500000,"")</f>
        <v>3348.2298652531913</v>
      </c>
      <c r="L197" s="3">
        <f t="shared" si="625"/>
        <v>1863.4009475160926</v>
      </c>
      <c r="M197" s="4">
        <f t="shared" si="2"/>
        <v>1.7968381253193901</v>
      </c>
      <c r="N197" s="3">
        <f t="shared" ref="N197:O197" si="626">IFERROR(SUM(B$76:B197)/SUM(F$76:F197)/7*36500000,"")</f>
        <v>4015.0309369473216</v>
      </c>
      <c r="O197" s="3">
        <f t="shared" si="626"/>
        <v>1743.4209446307145</v>
      </c>
      <c r="P197" s="4">
        <f t="shared" si="401"/>
        <v>0.43422353949687353</v>
      </c>
      <c r="Q197" s="3">
        <f t="shared" ref="Q197:R197" si="627">IFERROR((SUM(B$76:B197)-SUM(D$76:D197))/SUM(F$76:F197)/7*36500000,"")</f>
        <v>3620.7725381963492</v>
      </c>
      <c r="R197" s="3">
        <f t="shared" si="627"/>
        <v>1692.2402348984244</v>
      </c>
      <c r="S197" s="4">
        <f t="shared" si="403"/>
        <v>0.46736993750549066</v>
      </c>
      <c r="T197" s="4">
        <f t="shared" si="138"/>
        <v>1.5104879314607365</v>
      </c>
      <c r="U197" s="4">
        <f t="shared" si="139"/>
        <v>1.625790833328798</v>
      </c>
    </row>
    <row r="198" spans="1:21" x14ac:dyDescent="0.2">
      <c r="A198" s="1" t="s">
        <v>175</v>
      </c>
      <c r="B198" s="2">
        <v>38</v>
      </c>
      <c r="C198" s="2">
        <v>232</v>
      </c>
      <c r="D198" s="2">
        <v>0</v>
      </c>
      <c r="E198" s="2">
        <v>1</v>
      </c>
      <c r="F198" s="2">
        <v>71580</v>
      </c>
      <c r="G198" s="2">
        <v>542650</v>
      </c>
      <c r="H198" s="3">
        <f t="shared" ref="H198:I198" si="628">IFERROR(B198/F198/7*36500000,"")</f>
        <v>2768.1315610904885</v>
      </c>
      <c r="I198" s="3">
        <f t="shared" si="628"/>
        <v>2229.271695778652</v>
      </c>
      <c r="J198" s="4">
        <f t="shared" si="92"/>
        <v>1.2417201395111332</v>
      </c>
      <c r="K198" s="3">
        <f t="shared" ref="K198:L198" si="629">IFERROR((B198-D198)/F198/7*36500000,"")</f>
        <v>2768.1315610904885</v>
      </c>
      <c r="L198" s="3">
        <f t="shared" si="629"/>
        <v>2219.6627660554682</v>
      </c>
      <c r="M198" s="4">
        <f t="shared" si="2"/>
        <v>1.2470955513704889</v>
      </c>
      <c r="N198" s="3">
        <f t="shared" ref="N198:O198" si="630">IFERROR(SUM(B$76:B198)/SUM(F$76:F198)/7*36500000,"")</f>
        <v>4006.109174046986</v>
      </c>
      <c r="O198" s="3">
        <f t="shared" si="630"/>
        <v>1747.3340210149263</v>
      </c>
      <c r="P198" s="4">
        <f t="shared" si="401"/>
        <v>0.43616734969051357</v>
      </c>
      <c r="Q198" s="3">
        <f t="shared" ref="Q198:R198" si="631">IFERROR((SUM(B$76:B198)-SUM(D$76:D198))/SUM(F$76:F198)/7*36500000,"")</f>
        <v>3614.6717567025566</v>
      </c>
      <c r="R198" s="3">
        <f t="shared" si="631"/>
        <v>1696.4881333452122</v>
      </c>
      <c r="S198" s="4">
        <f t="shared" si="403"/>
        <v>0.46933393888379349</v>
      </c>
      <c r="T198" s="4">
        <f t="shared" si="138"/>
        <v>1.5172496603203594</v>
      </c>
      <c r="U198" s="4">
        <f t="shared" si="139"/>
        <v>1.6326227991469939</v>
      </c>
    </row>
    <row r="199" spans="1:21" x14ac:dyDescent="0.2">
      <c r="A199" s="1" t="s">
        <v>176</v>
      </c>
      <c r="B199" s="2">
        <v>42</v>
      </c>
      <c r="C199" s="2">
        <v>186</v>
      </c>
      <c r="D199" s="2">
        <v>0</v>
      </c>
      <c r="E199" s="2">
        <v>4</v>
      </c>
      <c r="F199" s="2">
        <v>71502</v>
      </c>
      <c r="G199" s="2">
        <v>542500</v>
      </c>
      <c r="H199" s="3">
        <f t="shared" ref="H199:I199" si="632">IFERROR(B199/F199/7*36500000,"")</f>
        <v>3062.851388772342</v>
      </c>
      <c r="I199" s="3">
        <f t="shared" si="632"/>
        <v>1787.7551020408162</v>
      </c>
      <c r="J199" s="4">
        <f t="shared" si="92"/>
        <v>1.7132387905233422</v>
      </c>
      <c r="K199" s="3">
        <f t="shared" ref="K199:L199" si="633">IFERROR((B199-D199)/F199/7*36500000,"")</f>
        <v>3062.851388772342</v>
      </c>
      <c r="L199" s="3">
        <f t="shared" si="633"/>
        <v>1749.3087557603685</v>
      </c>
      <c r="M199" s="4">
        <f t="shared" si="2"/>
        <v>1.7508923903150639</v>
      </c>
      <c r="N199" s="3">
        <f t="shared" ref="N199:O199" si="634">IFERROR(SUM(B$76:B199)/SUM(F$76:F199)/7*36500000,"")</f>
        <v>3999.4152135587083</v>
      </c>
      <c r="O199" s="3">
        <f t="shared" si="634"/>
        <v>1747.6568856205993</v>
      </c>
      <c r="P199" s="4">
        <f t="shared" si="401"/>
        <v>0.43697810612305032</v>
      </c>
      <c r="Q199" s="3">
        <f t="shared" ref="Q199:R199" si="635">IFERROR((SUM(B$76:B199)-SUM(D$76:D199))/SUM(F$76:F199)/7*36500000,"")</f>
        <v>3610.7556864646881</v>
      </c>
      <c r="R199" s="3">
        <f t="shared" si="635"/>
        <v>1696.9100396622787</v>
      </c>
      <c r="S199" s="4">
        <f t="shared" si="403"/>
        <v>0.46995980537352089</v>
      </c>
      <c r="T199" s="4">
        <f t="shared" si="138"/>
        <v>1.5200699537759372</v>
      </c>
      <c r="U199" s="4">
        <f t="shared" si="139"/>
        <v>1.634799935330201</v>
      </c>
    </row>
    <row r="200" spans="1:21" x14ac:dyDescent="0.2">
      <c r="A200" s="1" t="s">
        <v>177</v>
      </c>
      <c r="B200" s="2">
        <v>49</v>
      </c>
      <c r="C200" s="2">
        <v>225</v>
      </c>
      <c r="D200" s="2">
        <v>0</v>
      </c>
      <c r="E200" s="2">
        <v>2</v>
      </c>
      <c r="F200" s="2">
        <v>71421</v>
      </c>
      <c r="G200" s="2">
        <v>542307</v>
      </c>
      <c r="H200" s="3">
        <f t="shared" ref="H200:I200" si="636">IFERROR(B200/F200/7*36500000,"")</f>
        <v>3577.3792021954328</v>
      </c>
      <c r="I200" s="3">
        <f t="shared" si="636"/>
        <v>2163.3766219397608</v>
      </c>
      <c r="J200" s="4">
        <f t="shared" si="92"/>
        <v>1.6536090692280048</v>
      </c>
      <c r="K200" s="3">
        <f t="shared" ref="K200:L200" si="637">IFERROR((B200-D200)/F200/7*36500000,"")</f>
        <v>3577.3792021954328</v>
      </c>
      <c r="L200" s="3">
        <f t="shared" si="637"/>
        <v>2144.146607522518</v>
      </c>
      <c r="M200" s="4">
        <f t="shared" si="2"/>
        <v>1.6684396438399154</v>
      </c>
      <c r="N200" s="3">
        <f t="shared" ref="N200:O200" si="638">IFERROR(SUM(B$76:B200)/SUM(F$76:F200)/7*36500000,"")</f>
        <v>3996.4446263063355</v>
      </c>
      <c r="O200" s="3">
        <f t="shared" si="638"/>
        <v>1750.9499838792747</v>
      </c>
      <c r="P200" s="4">
        <f t="shared" si="401"/>
        <v>0.43812692220324057</v>
      </c>
      <c r="Q200" s="3">
        <f t="shared" ref="Q200:R200" si="639">IFERROR((SUM(B$76:B200)-SUM(D$76:D200))/SUM(F$76:F200)/7*36500000,"")</f>
        <v>3610.5207592167053</v>
      </c>
      <c r="R200" s="3">
        <f t="shared" si="639"/>
        <v>1700.4527965587317</v>
      </c>
      <c r="S200" s="4">
        <f t="shared" si="403"/>
        <v>0.47097161599692378</v>
      </c>
      <c r="T200" s="4">
        <f t="shared" si="138"/>
        <v>1.5240662199079071</v>
      </c>
      <c r="U200" s="4">
        <f t="shared" si="139"/>
        <v>1.63831961493427</v>
      </c>
    </row>
    <row r="201" spans="1:21" x14ac:dyDescent="0.2">
      <c r="A201" s="1" t="s">
        <v>178</v>
      </c>
      <c r="B201" s="2">
        <v>48</v>
      </c>
      <c r="C201" s="2">
        <v>178</v>
      </c>
      <c r="D201" s="2">
        <v>1</v>
      </c>
      <c r="E201" s="2">
        <v>2</v>
      </c>
      <c r="F201" s="2">
        <v>71359</v>
      </c>
      <c r="G201" s="2">
        <v>542143</v>
      </c>
      <c r="H201" s="3">
        <f t="shared" ref="H201:I201" si="640">IFERROR(B201/F201/7*36500000,"")</f>
        <v>3507.4162234015935</v>
      </c>
      <c r="I201" s="3">
        <f t="shared" si="640"/>
        <v>1711.9890086985483</v>
      </c>
      <c r="J201" s="4">
        <f t="shared" si="92"/>
        <v>2.0487375827651642</v>
      </c>
      <c r="K201" s="3">
        <f t="shared" ref="K201:L201" si="641">IFERROR((B201-D201)/F201/7*36500000,"")</f>
        <v>3434.3450520807264</v>
      </c>
      <c r="L201" s="3">
        <f t="shared" si="641"/>
        <v>1692.753177140138</v>
      </c>
      <c r="M201" s="4">
        <f t="shared" si="2"/>
        <v>2.0288516355839676</v>
      </c>
      <c r="N201" s="3">
        <f t="shared" ref="N201:O201" si="642">IFERROR(SUM(B$76:B201)/SUM(F$76:F201)/7*36500000,"")</f>
        <v>3993.0295045822131</v>
      </c>
      <c r="O201" s="3">
        <f t="shared" si="642"/>
        <v>1750.6438743435795</v>
      </c>
      <c r="P201" s="4">
        <f t="shared" si="401"/>
        <v>0.43842497841166034</v>
      </c>
      <c r="Q201" s="3">
        <f t="shared" ref="Q201:R201" si="643">IFERROR((SUM(B$76:B201)-SUM(D$76:D201))/SUM(F$76:F201)/7*36500000,"")</f>
        <v>3609.2904390939289</v>
      </c>
      <c r="R201" s="3">
        <f t="shared" si="643"/>
        <v>1700.3923020019524</v>
      </c>
      <c r="S201" s="4">
        <f t="shared" si="403"/>
        <v>0.47111539808052039</v>
      </c>
      <c r="T201" s="4">
        <f t="shared" si="138"/>
        <v>1.5251030368115615</v>
      </c>
      <c r="U201" s="4">
        <f t="shared" si="139"/>
        <v>1.6388197746038371</v>
      </c>
    </row>
    <row r="202" spans="1:21" x14ac:dyDescent="0.2">
      <c r="A202" s="1" t="s">
        <v>179</v>
      </c>
      <c r="B202" s="2">
        <v>39</v>
      </c>
      <c r="C202" s="2">
        <v>214</v>
      </c>
      <c r="D202" s="2">
        <v>0</v>
      </c>
      <c r="E202" s="2">
        <v>0</v>
      </c>
      <c r="F202" s="2">
        <v>71308</v>
      </c>
      <c r="G202" s="2">
        <v>541941</v>
      </c>
      <c r="H202" s="3">
        <f t="shared" ref="H202:I202" si="644">IFERROR(B202/F202/7*36500000,"")</f>
        <v>2851.8138617987165</v>
      </c>
      <c r="I202" s="3">
        <f t="shared" si="644"/>
        <v>2059.0011511532489</v>
      </c>
      <c r="J202" s="4">
        <f t="shared" si="92"/>
        <v>1.3850472401151463</v>
      </c>
      <c r="K202" s="3">
        <f t="shared" ref="K202:L202" si="645">IFERROR((B202-D202)/F202/7*36500000,"")</f>
        <v>2851.8138617987165</v>
      </c>
      <c r="L202" s="3">
        <f t="shared" si="645"/>
        <v>2059.0011511532489</v>
      </c>
      <c r="M202" s="4">
        <f t="shared" si="2"/>
        <v>1.3850472401151463</v>
      </c>
      <c r="N202" s="3">
        <f t="shared" ref="N202:O202" si="646">IFERROR(SUM(B$76:B202)/SUM(F$76:F202)/7*36500000,"")</f>
        <v>3985.1207313065015</v>
      </c>
      <c r="O202" s="3">
        <f t="shared" si="646"/>
        <v>1753.0468081974072</v>
      </c>
      <c r="P202" s="4">
        <f t="shared" si="401"/>
        <v>0.4398980423417887</v>
      </c>
      <c r="Q202" s="3">
        <f t="shared" ref="Q202:R202" si="647">IFERROR((SUM(B$76:B202)-SUM(D$76:D202))/SUM(F$76:F202)/7*36500000,"")</f>
        <v>3604.0410276006919</v>
      </c>
      <c r="R202" s="3">
        <f t="shared" si="647"/>
        <v>1703.1868309743936</v>
      </c>
      <c r="S202" s="4">
        <f t="shared" si="403"/>
        <v>0.47257698176323243</v>
      </c>
      <c r="T202" s="4">
        <f t="shared" si="138"/>
        <v>1.5302272299663295</v>
      </c>
      <c r="U202" s="4">
        <f t="shared" si="139"/>
        <v>1.6439040326247507</v>
      </c>
    </row>
    <row r="203" spans="1:21" x14ac:dyDescent="0.2">
      <c r="A203" s="1" t="s">
        <v>180</v>
      </c>
      <c r="B203" s="2">
        <v>33</v>
      </c>
      <c r="C203" s="2">
        <v>198</v>
      </c>
      <c r="D203" s="2">
        <v>1</v>
      </c>
      <c r="E203" s="2">
        <v>1</v>
      </c>
      <c r="F203" s="2">
        <v>71259</v>
      </c>
      <c r="G203" s="2">
        <v>541759</v>
      </c>
      <c r="H203" s="3">
        <f t="shared" ref="H203:I203" si="648">IFERROR(B203/F203/7*36500000,"")</f>
        <v>2414.7325751333665</v>
      </c>
      <c r="I203" s="3">
        <f t="shared" si="648"/>
        <v>1905.6971299573638</v>
      </c>
      <c r="J203" s="4">
        <f t="shared" si="92"/>
        <v>1.2671124583093596</v>
      </c>
      <c r="K203" s="3">
        <f t="shared" ref="K203:L203" si="649">IFERROR((B203-D203)/F203/7*36500000,"")</f>
        <v>2341.5588607353857</v>
      </c>
      <c r="L203" s="3">
        <f t="shared" si="649"/>
        <v>1896.072396977781</v>
      </c>
      <c r="M203" s="4">
        <f t="shared" si="2"/>
        <v>1.2349522436314573</v>
      </c>
      <c r="N203" s="3">
        <f t="shared" ref="N203:O203" si="650">IFERROR(SUM(B$76:B203)/SUM(F$76:F203)/7*36500000,"")</f>
        <v>3974.32001383233</v>
      </c>
      <c r="O203" s="3">
        <f t="shared" si="650"/>
        <v>1754.2267739081631</v>
      </c>
      <c r="P203" s="4">
        <f t="shared" si="401"/>
        <v>0.44139041843704208</v>
      </c>
      <c r="Q203" s="3">
        <f t="shared" ref="Q203:R203" si="651">IFERROR((SUM(B$76:B203)-SUM(D$76:D203))/SUM(F$76:F203)/7*36500000,"")</f>
        <v>3595.3580066883842</v>
      </c>
      <c r="R203" s="3">
        <f t="shared" si="651"/>
        <v>1704.6778095151508</v>
      </c>
      <c r="S203" s="4">
        <f t="shared" si="403"/>
        <v>0.47413298101161755</v>
      </c>
      <c r="T203" s="4">
        <f t="shared" si="138"/>
        <v>1.5354186023265028</v>
      </c>
      <c r="U203" s="4">
        <f t="shared" si="139"/>
        <v>1.649316724181664</v>
      </c>
    </row>
    <row r="204" spans="1:21" x14ac:dyDescent="0.2">
      <c r="A204" s="1" t="s">
        <v>181</v>
      </c>
      <c r="B204" s="2">
        <v>47</v>
      </c>
      <c r="C204" s="2">
        <v>213</v>
      </c>
      <c r="D204" s="2">
        <v>1</v>
      </c>
      <c r="E204" s="2">
        <v>3</v>
      </c>
      <c r="F204" s="2">
        <v>71202</v>
      </c>
      <c r="G204" s="2">
        <v>541556</v>
      </c>
      <c r="H204" s="3">
        <f t="shared" ref="H204:I204" si="652">IFERROR(B204/F204/7*36500000,"")</f>
        <v>3441.9177631446951</v>
      </c>
      <c r="I204" s="3">
        <f t="shared" si="652"/>
        <v>2050.8365841073814</v>
      </c>
      <c r="J204" s="4">
        <f t="shared" si="92"/>
        <v>1.6782993778330595</v>
      </c>
      <c r="K204" s="3">
        <f t="shared" ref="K204:L204" si="653">IFERROR((B204-D204)/F204/7*36500000,"")</f>
        <v>3368.6854703118292</v>
      </c>
      <c r="L204" s="3">
        <f t="shared" si="653"/>
        <v>2021.9515617960101</v>
      </c>
      <c r="M204" s="4">
        <f t="shared" si="2"/>
        <v>1.6660564644385323</v>
      </c>
      <c r="N204" s="3">
        <f t="shared" ref="N204:O204" si="654">IFERROR(SUM(B$76:B204)/SUM(F$76:F204)/7*36500000,"")</f>
        <v>3970.6861924069672</v>
      </c>
      <c r="O204" s="3">
        <f t="shared" si="654"/>
        <v>1756.5010937051447</v>
      </c>
      <c r="P204" s="4">
        <f t="shared" si="401"/>
        <v>0.4423671397311762</v>
      </c>
      <c r="Q204" s="3">
        <f t="shared" ref="Q204:R204" si="655">IFERROR((SUM(B$76:B204)-SUM(D$76:D204))/SUM(F$76:F204)/7*36500000,"")</f>
        <v>3593.8108916674337</v>
      </c>
      <c r="R204" s="3">
        <f t="shared" si="655"/>
        <v>1707.1105745521211</v>
      </c>
      <c r="S204" s="4">
        <f t="shared" si="403"/>
        <v>0.47501402439126861</v>
      </c>
      <c r="T204" s="4">
        <f t="shared" si="138"/>
        <v>1.5388162203572981</v>
      </c>
      <c r="U204" s="4">
        <f t="shared" si="139"/>
        <v>1.6523815174759158</v>
      </c>
    </row>
    <row r="205" spans="1:21" x14ac:dyDescent="0.2">
      <c r="A205" s="1" t="s">
        <v>182</v>
      </c>
      <c r="B205" s="2">
        <v>48</v>
      </c>
      <c r="C205" s="2">
        <v>224</v>
      </c>
      <c r="D205" s="2">
        <v>4</v>
      </c>
      <c r="E205" s="2">
        <v>1</v>
      </c>
      <c r="F205" s="2">
        <v>71144</v>
      </c>
      <c r="G205" s="2">
        <v>541342</v>
      </c>
      <c r="H205" s="3">
        <f t="shared" ref="H205:I205" si="656">IFERROR(B205/F205/7*36500000,"")</f>
        <v>3518.0157748469906</v>
      </c>
      <c r="I205" s="3">
        <f t="shared" si="656"/>
        <v>2157.6009251083419</v>
      </c>
      <c r="J205" s="4">
        <f t="shared" si="92"/>
        <v>1.6305219996465921</v>
      </c>
      <c r="K205" s="3">
        <f t="shared" ref="K205:L205" si="657">IFERROR((B205-D205)/F205/7*36500000,"")</f>
        <v>3224.8477936097411</v>
      </c>
      <c r="L205" s="3">
        <f t="shared" si="657"/>
        <v>2147.968778121251</v>
      </c>
      <c r="M205" s="4">
        <f t="shared" si="2"/>
        <v>1.5013476110348292</v>
      </c>
      <c r="N205" s="3">
        <f t="shared" ref="N205:O205" si="658">IFERROR(SUM(B$76:B205)/SUM(F$76:F205)/7*36500000,"")</f>
        <v>3967.6199946350871</v>
      </c>
      <c r="O205" s="3">
        <f t="shared" si="658"/>
        <v>1759.5520136541481</v>
      </c>
      <c r="P205" s="4">
        <f t="shared" ref="P205:P239" si="659">IFERROR(O205/N205,"")</f>
        <v>0.44347795807899165</v>
      </c>
      <c r="Q205" s="3">
        <f t="shared" ref="Q205:R205" si="660">IFERROR((SUM(B$76:B205)-SUM(D$76:D205))/SUM(F$76:F205)/7*36500000,"")</f>
        <v>3591.3116918406181</v>
      </c>
      <c r="R205" s="3">
        <f t="shared" si="660"/>
        <v>1710.4639120074007</v>
      </c>
      <c r="S205" s="4">
        <f t="shared" ref="S205:S239" si="661">IFERROR(R205/Q205,"")</f>
        <v>0.47627832357005867</v>
      </c>
      <c r="T205" s="4">
        <f t="shared" si="138"/>
        <v>1.5426803077588345</v>
      </c>
      <c r="U205" s="4">
        <f t="shared" si="139"/>
        <v>1.6567795025633452</v>
      </c>
    </row>
    <row r="206" spans="1:21" x14ac:dyDescent="0.2">
      <c r="A206" s="1" t="s">
        <v>183</v>
      </c>
      <c r="B206" s="2">
        <v>46</v>
      </c>
      <c r="C206" s="2">
        <v>209</v>
      </c>
      <c r="D206" s="2">
        <v>3</v>
      </c>
      <c r="E206" s="2">
        <v>5</v>
      </c>
      <c r="F206" s="2">
        <v>71091</v>
      </c>
      <c r="G206" s="2">
        <v>541140</v>
      </c>
      <c r="H206" s="3">
        <f t="shared" ref="H206:I206" si="662">IFERROR(B206/F206/7*36500000,"")</f>
        <v>3373.9452653239205</v>
      </c>
      <c r="I206" s="3">
        <f t="shared" si="662"/>
        <v>2013.8701893885395</v>
      </c>
      <c r="J206" s="4">
        <f t="shared" si="92"/>
        <v>1.6753538947554178</v>
      </c>
      <c r="K206" s="3">
        <f t="shared" ref="K206:L206" si="663">IFERROR((B206-D206)/F206/7*36500000,"")</f>
        <v>3153.9053567158389</v>
      </c>
      <c r="L206" s="3">
        <f t="shared" si="663"/>
        <v>1965.6914767237422</v>
      </c>
      <c r="M206" s="4">
        <f t="shared" si="2"/>
        <v>1.6044762843315152</v>
      </c>
      <c r="N206" s="3">
        <f t="shared" ref="N206:O206" si="664">IFERROR(SUM(B$76:B206)/SUM(F$76:F206)/7*36500000,"")</f>
        <v>3963.6287042605991</v>
      </c>
      <c r="O206" s="3">
        <f t="shared" si="664"/>
        <v>1761.4711417314031</v>
      </c>
      <c r="P206" s="4">
        <f t="shared" si="659"/>
        <v>0.44440871563927159</v>
      </c>
      <c r="Q206" s="3">
        <f t="shared" ref="Q206:R206" si="665">IFERROR((SUM(B$76:B206)-SUM(D$76:D206))/SUM(F$76:F206)/7*36500000,"")</f>
        <v>3588.3709978731499</v>
      </c>
      <c r="R206" s="3">
        <f t="shared" si="665"/>
        <v>1712.389902488113</v>
      </c>
      <c r="S206" s="4">
        <f t="shared" si="661"/>
        <v>0.47720536797980401</v>
      </c>
      <c r="T206" s="4">
        <f t="shared" si="138"/>
        <v>1.5459180365644807</v>
      </c>
      <c r="U206" s="4">
        <f t="shared" si="139"/>
        <v>1.6600043148212689</v>
      </c>
    </row>
    <row r="207" spans="1:21" x14ac:dyDescent="0.2">
      <c r="A207" s="1" t="s">
        <v>184</v>
      </c>
      <c r="B207" s="2">
        <v>39</v>
      </c>
      <c r="C207" s="2">
        <v>218</v>
      </c>
      <c r="D207" s="2">
        <v>1</v>
      </c>
      <c r="E207" s="2">
        <v>6</v>
      </c>
      <c r="F207" s="2">
        <v>71043</v>
      </c>
      <c r="G207" s="2">
        <v>540931</v>
      </c>
      <c r="H207" s="3">
        <f t="shared" ref="H207:I207" si="666">IFERROR(B207/F207/7*36500000,"")</f>
        <v>2862.4515132686242</v>
      </c>
      <c r="I207" s="3">
        <f t="shared" si="666"/>
        <v>2101.4034797678182</v>
      </c>
      <c r="J207" s="4">
        <f t="shared" si="92"/>
        <v>1.3621617841733533</v>
      </c>
      <c r="K207" s="3">
        <f t="shared" ref="K207:L207" si="667">IFERROR((B207-D207)/F207/7*36500000,"")</f>
        <v>2789.055320620711</v>
      </c>
      <c r="L207" s="3">
        <f t="shared" si="667"/>
        <v>2043.5666867466857</v>
      </c>
      <c r="M207" s="4">
        <f t="shared" si="2"/>
        <v>1.3647978011722373</v>
      </c>
      <c r="N207" s="3">
        <f t="shared" ref="N207:O207" si="668">IFERROR(SUM(B$76:B207)/SUM(F$76:F207)/7*36500000,"")</f>
        <v>3956.279833756279</v>
      </c>
      <c r="O207" s="3">
        <f t="shared" si="668"/>
        <v>1764.0161404888179</v>
      </c>
      <c r="P207" s="4">
        <f t="shared" si="659"/>
        <v>0.44587749467003135</v>
      </c>
      <c r="Q207" s="3">
        <f t="shared" ref="Q207:R207" si="669">IFERROR((SUM(B$76:B207)-SUM(D$76:D207))/SUM(F$76:F207)/7*36500000,"")</f>
        <v>3583.0366452800768</v>
      </c>
      <c r="R207" s="3">
        <f t="shared" si="669"/>
        <v>1714.8693503373274</v>
      </c>
      <c r="S207" s="4">
        <f t="shared" si="661"/>
        <v>0.4786078179234699</v>
      </c>
      <c r="T207" s="4">
        <f t="shared" si="138"/>
        <v>1.5510273242887618</v>
      </c>
      <c r="U207" s="4">
        <f t="shared" si="139"/>
        <v>1.6648828704998477</v>
      </c>
    </row>
    <row r="208" spans="1:21" x14ac:dyDescent="0.2">
      <c r="A208" s="1" t="s">
        <v>185</v>
      </c>
      <c r="B208" s="2">
        <v>50</v>
      </c>
      <c r="C208" s="2">
        <v>228</v>
      </c>
      <c r="D208" s="2">
        <v>0</v>
      </c>
      <c r="E208" s="2">
        <v>6</v>
      </c>
      <c r="F208" s="2">
        <v>70988</v>
      </c>
      <c r="G208" s="2">
        <v>540708</v>
      </c>
      <c r="H208" s="3">
        <f t="shared" ref="H208:I208" si="670">IFERROR(B208/F208/7*36500000,"")</f>
        <v>3672.6529232304856</v>
      </c>
      <c r="I208" s="3">
        <f t="shared" si="670"/>
        <v>2198.7045556143848</v>
      </c>
      <c r="J208" s="4">
        <f t="shared" si="92"/>
        <v>1.6703712710524834</v>
      </c>
      <c r="K208" s="3">
        <f t="shared" ref="K208:L208" si="671">IFERROR((B208-D208)/F208/7*36500000,"")</f>
        <v>3672.6529232304856</v>
      </c>
      <c r="L208" s="3">
        <f t="shared" si="671"/>
        <v>2140.8439094140062</v>
      </c>
      <c r="M208" s="4">
        <f t="shared" si="2"/>
        <v>1.7155164405403884</v>
      </c>
      <c r="N208" s="3">
        <f t="shared" ref="N208:O208" si="672">IFERROR(SUM(B$76:B208)/SUM(F$76:F208)/7*36500000,"")</f>
        <v>3954.4010015408317</v>
      </c>
      <c r="O208" s="3">
        <f t="shared" si="672"/>
        <v>1767.245051363446</v>
      </c>
      <c r="P208" s="4">
        <f t="shared" si="659"/>
        <v>0.44690587795088038</v>
      </c>
      <c r="Q208" s="3">
        <f t="shared" ref="Q208:R208" si="673">IFERROR((SUM(B$76:B208)-SUM(D$76:D208))/SUM(F$76:F208)/7*36500000,"")</f>
        <v>3583.6302911711859</v>
      </c>
      <c r="R208" s="3">
        <f t="shared" si="673"/>
        <v>1718.0335337805882</v>
      </c>
      <c r="S208" s="4">
        <f t="shared" si="661"/>
        <v>0.47941148896224678</v>
      </c>
      <c r="T208" s="4">
        <f t="shared" si="138"/>
        <v>1.5546046534599032</v>
      </c>
      <c r="U208" s="4">
        <f t="shared" si="139"/>
        <v>1.6676785167385191</v>
      </c>
    </row>
    <row r="209" spans="1:21" x14ac:dyDescent="0.2">
      <c r="A209" s="1" t="s">
        <v>186</v>
      </c>
      <c r="B209" s="2">
        <v>37</v>
      </c>
      <c r="C209" s="2">
        <v>245</v>
      </c>
      <c r="D209" s="2">
        <v>2</v>
      </c>
      <c r="E209" s="2">
        <v>2</v>
      </c>
      <c r="F209" s="2">
        <v>70951</v>
      </c>
      <c r="G209" s="2">
        <v>540463</v>
      </c>
      <c r="H209" s="3">
        <f t="shared" ref="H209:I209" si="674">IFERROR(B209/F209/7*36500000,"")</f>
        <v>2719.1804404246795</v>
      </c>
      <c r="I209" s="3">
        <f t="shared" si="674"/>
        <v>2363.7140747840276</v>
      </c>
      <c r="J209" s="4">
        <f t="shared" si="92"/>
        <v>1.1503846719164335</v>
      </c>
      <c r="K209" s="3">
        <f t="shared" ref="K209:L209" si="675">IFERROR((B209-D209)/F209/7*36500000,"")</f>
        <v>2572.1977139152373</v>
      </c>
      <c r="L209" s="3">
        <f t="shared" si="675"/>
        <v>2344.4184496837502</v>
      </c>
      <c r="M209" s="4">
        <f t="shared" si="2"/>
        <v>1.0971581094075646</v>
      </c>
      <c r="N209" s="3">
        <f t="shared" ref="N209:O209" si="676">IFERROR(SUM(B$76:B209)/SUM(F$76:F209)/7*36500000,"")</f>
        <v>3946.2765747035523</v>
      </c>
      <c r="O209" s="3">
        <f t="shared" si="676"/>
        <v>1771.6410388455431</v>
      </c>
      <c r="P209" s="4">
        <f t="shared" si="659"/>
        <v>0.44893990710183063</v>
      </c>
      <c r="Q209" s="3">
        <f t="shared" ref="Q209:R209" si="677">IFERROR((SUM(B$76:B209)-SUM(D$76:D209))/SUM(F$76:F209)/7*36500000,"")</f>
        <v>3576.9777869679424</v>
      </c>
      <c r="R209" s="3">
        <f t="shared" si="677"/>
        <v>1722.6500019309269</v>
      </c>
      <c r="S209" s="4">
        <f t="shared" si="661"/>
        <v>0.4815937096973551</v>
      </c>
      <c r="T209" s="4">
        <f t="shared" si="138"/>
        <v>1.5616802175537097</v>
      </c>
      <c r="U209" s="4">
        <f t="shared" si="139"/>
        <v>1.6752695793694943</v>
      </c>
    </row>
    <row r="210" spans="1:21" x14ac:dyDescent="0.2">
      <c r="A210" s="7">
        <v>45292</v>
      </c>
      <c r="B210" s="2">
        <v>52</v>
      </c>
      <c r="C210" s="2">
        <v>195</v>
      </c>
      <c r="D210" s="2">
        <v>1</v>
      </c>
      <c r="E210" s="2">
        <v>8</v>
      </c>
      <c r="F210" s="2">
        <v>70897</v>
      </c>
      <c r="G210" s="2">
        <v>540270</v>
      </c>
      <c r="H210" s="3">
        <f t="shared" ref="H210:I210" si="678">IFERROR(B210/F210/7*36500000,"")</f>
        <v>3824.461643551309</v>
      </c>
      <c r="I210" s="3">
        <f t="shared" si="678"/>
        <v>1881.9955101814171</v>
      </c>
      <c r="J210" s="4">
        <f t="shared" si="92"/>
        <v>2.0321311197935032</v>
      </c>
      <c r="K210" s="3">
        <f t="shared" ref="K210:L210" si="679">IFERROR((B210-D210)/F210/7*36500000,"")</f>
        <v>3750.9143042522451</v>
      </c>
      <c r="L210" s="3">
        <f t="shared" si="679"/>
        <v>1804.7854379688463</v>
      </c>
      <c r="M210" s="4">
        <f t="shared" si="2"/>
        <v>2.0783159179706283</v>
      </c>
      <c r="N210" s="3">
        <f t="shared" ref="N210:O210" si="680">IFERROR(SUM(B$76:B210)/SUM(F$76:F210)/7*36500000,"")</f>
        <v>3945.4811975620337</v>
      </c>
      <c r="O210" s="3">
        <f t="shared" si="680"/>
        <v>1772.4481168030163</v>
      </c>
      <c r="P210" s="4">
        <f t="shared" si="659"/>
        <v>0.44923496730848345</v>
      </c>
      <c r="Q210" s="3">
        <f t="shared" ref="Q210:R210" si="681">IFERROR((SUM(B$76:B210)-SUM(D$76:D210))/SUM(F$76:F210)/7*36500000,"")</f>
        <v>3578.1134862505733</v>
      </c>
      <c r="R210" s="3">
        <f t="shared" si="681"/>
        <v>1723.2506998378733</v>
      </c>
      <c r="S210" s="4">
        <f t="shared" si="661"/>
        <v>0.4816087322159337</v>
      </c>
      <c r="T210" s="4">
        <f t="shared" si="138"/>
        <v>1.5627066125799209</v>
      </c>
      <c r="U210" s="4">
        <f t="shared" si="139"/>
        <v>1.6753218366309026</v>
      </c>
    </row>
    <row r="211" spans="1:21" x14ac:dyDescent="0.2">
      <c r="A211" s="7">
        <v>45323</v>
      </c>
      <c r="B211" s="2">
        <v>33</v>
      </c>
      <c r="C211" s="2">
        <v>209</v>
      </c>
      <c r="D211" s="2">
        <v>0</v>
      </c>
      <c r="E211" s="2">
        <v>0</v>
      </c>
      <c r="F211" s="2">
        <v>70859</v>
      </c>
      <c r="G211" s="2">
        <v>540066</v>
      </c>
      <c r="H211" s="3">
        <f t="shared" ref="H211:I211" si="682">IFERROR(B211/F211/7*36500000,"")</f>
        <v>2428.3637727236992</v>
      </c>
      <c r="I211" s="3">
        <f t="shared" si="682"/>
        <v>2017.8750639472107</v>
      </c>
      <c r="J211" s="4">
        <f t="shared" si="92"/>
        <v>1.2034262259891959</v>
      </c>
      <c r="K211" s="3">
        <f t="shared" ref="K211:L211" si="683">IFERROR((B211-D211)/F211/7*36500000,"")</f>
        <v>2428.3637727236992</v>
      </c>
      <c r="L211" s="3">
        <f t="shared" si="683"/>
        <v>2017.8750639472107</v>
      </c>
      <c r="M211" s="4">
        <f t="shared" si="2"/>
        <v>1.2034262259891959</v>
      </c>
      <c r="N211" s="3">
        <f t="shared" ref="N211:O211" si="684">IFERROR(SUM(B$76:B211)/SUM(F$76:F211)/7*36500000,"")</f>
        <v>3935.6448472291236</v>
      </c>
      <c r="O211" s="3">
        <f t="shared" si="684"/>
        <v>1774.2293480917187</v>
      </c>
      <c r="P211" s="4">
        <f t="shared" si="659"/>
        <v>0.45081032892001383</v>
      </c>
      <c r="Q211" s="3">
        <f t="shared" ref="Q211:R211" si="685">IFERROR((SUM(B$76:B211)-SUM(D$76:D211))/SUM(F$76:F211)/7*36500000,"")</f>
        <v>3570.6589934128701</v>
      </c>
      <c r="R211" s="3">
        <f t="shared" si="685"/>
        <v>1725.3889904448024</v>
      </c>
      <c r="S211" s="4">
        <f t="shared" si="661"/>
        <v>0.48321304096184753</v>
      </c>
      <c r="T211" s="4">
        <f t="shared" si="138"/>
        <v>1.568186657960833</v>
      </c>
      <c r="U211" s="4">
        <f t="shared" si="139"/>
        <v>1.6809025773752841</v>
      </c>
    </row>
    <row r="212" spans="1:21" x14ac:dyDescent="0.2">
      <c r="A212" s="7">
        <v>45352</v>
      </c>
      <c r="B212" s="2">
        <v>37</v>
      </c>
      <c r="C212" s="2">
        <v>207</v>
      </c>
      <c r="D212" s="2">
        <v>1</v>
      </c>
      <c r="E212" s="2">
        <v>1</v>
      </c>
      <c r="F212" s="2">
        <v>70820</v>
      </c>
      <c r="G212" s="2">
        <v>539861</v>
      </c>
      <c r="H212" s="3">
        <f t="shared" ref="H212:I212" si="686">IFERROR(B212/F212/7*36500000,"")</f>
        <v>2724.2102715132933</v>
      </c>
      <c r="I212" s="3">
        <f t="shared" si="686"/>
        <v>1999.3241646593156</v>
      </c>
      <c r="J212" s="4">
        <f t="shared" si="92"/>
        <v>1.3625655707399995</v>
      </c>
      <c r="K212" s="3">
        <f t="shared" ref="K212:L212" si="687">IFERROR((B212-D212)/F212/7*36500000,"")</f>
        <v>2650.5829668777988</v>
      </c>
      <c r="L212" s="3">
        <f t="shared" si="687"/>
        <v>1989.6655938155509</v>
      </c>
      <c r="M212" s="4">
        <f t="shared" si="2"/>
        <v>1.3321751027492097</v>
      </c>
      <c r="N212" s="3">
        <f t="shared" ref="N212:O212" si="688">IFERROR(SUM(B$76:B212)/SUM(F$76:F212)/7*36500000,"")</f>
        <v>3927.8452799952938</v>
      </c>
      <c r="O212" s="3">
        <f t="shared" si="688"/>
        <v>1775.8506327780669</v>
      </c>
      <c r="P212" s="4">
        <f t="shared" si="659"/>
        <v>0.45211827508139391</v>
      </c>
      <c r="Q212" s="3">
        <f t="shared" ref="Q212:R212" si="689">IFERROR((SUM(B$76:B212)-SUM(D$76:D212))/SUM(F$76:F212)/7*36500000,"")</f>
        <v>3564.7352770413472</v>
      </c>
      <c r="R212" s="3">
        <f t="shared" si="689"/>
        <v>1727.2924887862507</v>
      </c>
      <c r="S212" s="4">
        <f t="shared" si="661"/>
        <v>0.48455000288825539</v>
      </c>
      <c r="T212" s="4">
        <f t="shared" si="138"/>
        <v>1.5727364732335245</v>
      </c>
      <c r="U212" s="4">
        <f t="shared" si="139"/>
        <v>1.6855533267496765</v>
      </c>
    </row>
    <row r="213" spans="1:21" x14ac:dyDescent="0.2">
      <c r="A213" s="7">
        <v>45383</v>
      </c>
      <c r="B213" s="2">
        <v>56</v>
      </c>
      <c r="C213" s="2">
        <v>244</v>
      </c>
      <c r="D213" s="2">
        <v>0</v>
      </c>
      <c r="E213" s="2">
        <v>0</v>
      </c>
      <c r="F213" s="2">
        <v>70762</v>
      </c>
      <c r="G213" s="2">
        <v>539619</v>
      </c>
      <c r="H213" s="3">
        <f t="shared" ref="H213:I213" si="690">IFERROR(B213/F213/7*36500000,"")</f>
        <v>4126.5085780503659</v>
      </c>
      <c r="I213" s="3">
        <f t="shared" si="690"/>
        <v>2357.7481784105348</v>
      </c>
      <c r="J213" s="4">
        <f t="shared" si="92"/>
        <v>1.7501905486921987</v>
      </c>
      <c r="K213" s="3">
        <f t="shared" ref="K213:L213" si="691">IFERROR((B213-D213)/F213/7*36500000,"")</f>
        <v>4126.5085780503659</v>
      </c>
      <c r="L213" s="3">
        <f t="shared" si="691"/>
        <v>2357.7481784105348</v>
      </c>
      <c r="M213" s="4">
        <f t="shared" si="2"/>
        <v>1.7501905486921987</v>
      </c>
      <c r="N213" s="3">
        <f t="shared" ref="N213:O213" si="692">IFERROR(SUM(B$76:B213)/SUM(F$76:F213)/7*36500000,"")</f>
        <v>3929.1151155510165</v>
      </c>
      <c r="O213" s="3">
        <f t="shared" si="692"/>
        <v>1780.0100272628129</v>
      </c>
      <c r="P213" s="4">
        <f t="shared" si="659"/>
        <v>0.45303076517603774</v>
      </c>
      <c r="Q213" s="3">
        <f t="shared" ref="Q213:R213" si="693">IFERROR((SUM(B$76:B213)-SUM(D$76:D213))/SUM(F$76:F213)/7*36500000,"")</f>
        <v>3568.3260747320187</v>
      </c>
      <c r="R213" s="3">
        <f t="shared" si="693"/>
        <v>1731.7989761189133</v>
      </c>
      <c r="S213" s="4">
        <f t="shared" si="661"/>
        <v>0.48532531496549719</v>
      </c>
      <c r="T213" s="4">
        <f t="shared" si="138"/>
        <v>1.57591065692042</v>
      </c>
      <c r="U213" s="4">
        <f t="shared" si="139"/>
        <v>1.6882503236401409</v>
      </c>
    </row>
    <row r="214" spans="1:21" x14ac:dyDescent="0.2">
      <c r="A214" s="7">
        <v>45413</v>
      </c>
      <c r="B214" s="2">
        <v>45</v>
      </c>
      <c r="C214" s="2">
        <v>211</v>
      </c>
      <c r="D214" s="2">
        <v>0</v>
      </c>
      <c r="E214" s="2">
        <v>1</v>
      </c>
      <c r="F214" s="2">
        <v>70716</v>
      </c>
      <c r="G214" s="2">
        <v>539409</v>
      </c>
      <c r="H214" s="3">
        <f t="shared" ref="H214:I214" si="694">IFERROR(B214/F214/7*36500000,"")</f>
        <v>3318.1013793605007</v>
      </c>
      <c r="I214" s="3">
        <f t="shared" si="694"/>
        <v>2039.6661637352838</v>
      </c>
      <c r="J214" s="4">
        <f t="shared" si="92"/>
        <v>1.6267864998475983</v>
      </c>
      <c r="K214" s="3">
        <f t="shared" ref="K214:L214" si="695">IFERROR((B214-D214)/F214/7*36500000,"")</f>
        <v>3318.1013793605007</v>
      </c>
      <c r="L214" s="3">
        <f t="shared" si="695"/>
        <v>2029.9994994521783</v>
      </c>
      <c r="M214" s="4">
        <f t="shared" si="2"/>
        <v>1.6345331022278249</v>
      </c>
      <c r="N214" s="3">
        <f t="shared" ref="N214:O214" si="696">IFERROR(SUM(B$76:B214)/SUM(F$76:F214)/7*36500000,"")</f>
        <v>3925.2368899834419</v>
      </c>
      <c r="O214" s="3">
        <f t="shared" si="696"/>
        <v>1781.8521605242336</v>
      </c>
      <c r="P214" s="4">
        <f t="shared" si="659"/>
        <v>0.45394767512534767</v>
      </c>
      <c r="Q214" s="3">
        <f t="shared" ref="Q214:R214" si="697">IFERROR((SUM(B$76:B214)-SUM(D$76:D214))/SUM(F$76:F214)/7*36500000,"")</f>
        <v>3566.737848880864</v>
      </c>
      <c r="R214" s="3">
        <f t="shared" si="697"/>
        <v>1733.9145629487414</v>
      </c>
      <c r="S214" s="4">
        <f t="shared" si="661"/>
        <v>0.48613456789171988</v>
      </c>
      <c r="T214" s="4">
        <f t="shared" si="138"/>
        <v>1.5791002154926559</v>
      </c>
      <c r="U214" s="4">
        <f t="shared" si="139"/>
        <v>1.6910653870058328</v>
      </c>
    </row>
    <row r="215" spans="1:21" x14ac:dyDescent="0.2">
      <c r="A215" s="7">
        <v>45444</v>
      </c>
      <c r="B215" s="2">
        <v>45</v>
      </c>
      <c r="C215" s="2">
        <v>226</v>
      </c>
      <c r="D215" s="2">
        <v>0</v>
      </c>
      <c r="E215" s="2">
        <v>2</v>
      </c>
      <c r="F215" s="2">
        <v>70670</v>
      </c>
      <c r="G215" s="2">
        <v>539184</v>
      </c>
      <c r="H215" s="3">
        <f t="shared" ref="H215:I215" si="698">IFERROR(B215/F215/7*36500000,"")</f>
        <v>3320.2611736643153</v>
      </c>
      <c r="I215" s="3">
        <f t="shared" si="698"/>
        <v>2185.5777831474438</v>
      </c>
      <c r="J215" s="4">
        <f t="shared" si="92"/>
        <v>1.519168614938434</v>
      </c>
      <c r="K215" s="3">
        <f t="shared" ref="K215:L215" si="699">IFERROR((B215-D215)/F215/7*36500000,"")</f>
        <v>3320.2611736643153</v>
      </c>
      <c r="L215" s="3">
        <f t="shared" si="699"/>
        <v>2166.2363868364046</v>
      </c>
      <c r="M215" s="4">
        <f t="shared" si="2"/>
        <v>1.5327326204289557</v>
      </c>
      <c r="N215" s="3">
        <f t="shared" ref="N215:O215" si="700">IFERROR(SUM(B$76:B215)/SUM(F$76:F215)/7*36500000,"")</f>
        <v>3921.4236742359162</v>
      </c>
      <c r="O215" s="3">
        <f t="shared" si="700"/>
        <v>1784.6950411359696</v>
      </c>
      <c r="P215" s="4">
        <f t="shared" si="659"/>
        <v>0.4551140579023803</v>
      </c>
      <c r="Q215" s="3">
        <f t="shared" ref="Q215:R215" si="701">IFERROR((SUM(B$76:B215)-SUM(D$76:D215))/SUM(F$76:F215)/7*36500000,"")</f>
        <v>3565.1842844749212</v>
      </c>
      <c r="R215" s="3">
        <f t="shared" si="701"/>
        <v>1736.9588070152311</v>
      </c>
      <c r="S215" s="4">
        <f t="shared" si="661"/>
        <v>0.48720028711532637</v>
      </c>
      <c r="T215" s="4">
        <f t="shared" si="138"/>
        <v>1.5831575890523961</v>
      </c>
      <c r="U215" s="4">
        <f t="shared" si="139"/>
        <v>1.6947725928092041</v>
      </c>
    </row>
    <row r="216" spans="1:21" x14ac:dyDescent="0.2">
      <c r="A216" s="7">
        <v>45474</v>
      </c>
      <c r="B216" s="2">
        <v>51</v>
      </c>
      <c r="C216" s="2">
        <v>196</v>
      </c>
      <c r="D216" s="2">
        <v>0</v>
      </c>
      <c r="E216" s="2">
        <v>0</v>
      </c>
      <c r="F216" s="2">
        <v>70618</v>
      </c>
      <c r="G216" s="2">
        <v>538989</v>
      </c>
      <c r="H216" s="3">
        <f t="shared" ref="H216:I216" si="702">IFERROR(B216/F216/7*36500000,"")</f>
        <v>3765.7335442602657</v>
      </c>
      <c r="I216" s="3">
        <f t="shared" si="702"/>
        <v>1896.1425928915062</v>
      </c>
      <c r="J216" s="4">
        <f t="shared" si="92"/>
        <v>1.9859970227860042</v>
      </c>
      <c r="K216" s="3">
        <f t="shared" ref="K216:L216" si="703">IFERROR((B216-D216)/F216/7*36500000,"")</f>
        <v>3765.7335442602657</v>
      </c>
      <c r="L216" s="3">
        <f t="shared" si="703"/>
        <v>1896.1425928915062</v>
      </c>
      <c r="M216" s="4">
        <f t="shared" si="2"/>
        <v>1.9859970227860042</v>
      </c>
      <c r="N216" s="3">
        <f t="shared" ref="N216:O216" si="704">IFERROR(SUM(B$76:B216)/SUM(F$76:F216)/7*36500000,"")</f>
        <v>3920.4492052204823</v>
      </c>
      <c r="O216" s="3">
        <f t="shared" si="704"/>
        <v>1785.4740446686758</v>
      </c>
      <c r="P216" s="4">
        <f t="shared" si="659"/>
        <v>0.45542588392450872</v>
      </c>
      <c r="Q216" s="3">
        <f t="shared" ref="Q216:R216" si="705">IFERROR((SUM(B$76:B216)-SUM(D$76:D216))/SUM(F$76:F216)/7*36500000,"")</f>
        <v>3566.4395280780932</v>
      </c>
      <c r="R216" s="3">
        <f t="shared" si="705"/>
        <v>1738.0714804620125</v>
      </c>
      <c r="S216" s="4">
        <f t="shared" si="661"/>
        <v>0.48734079655028839</v>
      </c>
      <c r="T216" s="4">
        <f t="shared" si="138"/>
        <v>1.5842423055642789</v>
      </c>
      <c r="U216" s="4">
        <f t="shared" si="139"/>
        <v>1.6952613682588549</v>
      </c>
    </row>
    <row r="217" spans="1:21" x14ac:dyDescent="0.2">
      <c r="A217" s="7">
        <v>45505</v>
      </c>
      <c r="B217" s="2">
        <v>45</v>
      </c>
      <c r="C217" s="2">
        <v>227</v>
      </c>
      <c r="D217" s="2">
        <v>0</v>
      </c>
      <c r="E217" s="2">
        <v>2</v>
      </c>
      <c r="F217" s="2">
        <v>70572</v>
      </c>
      <c r="G217" s="2">
        <v>538763</v>
      </c>
      <c r="H217" s="3">
        <f t="shared" ref="H217:I217" si="706">IFERROR(B217/F217/7*36500000,"")</f>
        <v>3324.8718633857211</v>
      </c>
      <c r="I217" s="3">
        <f t="shared" si="706"/>
        <v>2196.9638916236954</v>
      </c>
      <c r="J217" s="4">
        <f t="shared" si="92"/>
        <v>1.513393950652703</v>
      </c>
      <c r="K217" s="3">
        <f t="shared" ref="K217:L217" si="707">IFERROR((B217-D217)/F217/7*36500000,"")</f>
        <v>3324.8718633857211</v>
      </c>
      <c r="L217" s="3">
        <f t="shared" si="707"/>
        <v>2177.6073815653372</v>
      </c>
      <c r="M217" s="4">
        <f t="shared" si="2"/>
        <v>1.5268463413251712</v>
      </c>
      <c r="N217" s="3">
        <f t="shared" ref="N217:O217" si="708">IFERROR(SUM(B$76:B217)/SUM(F$76:F217)/7*36500000,"")</f>
        <v>3916.7470544463349</v>
      </c>
      <c r="O217" s="3">
        <f t="shared" si="708"/>
        <v>1788.3291493950624</v>
      </c>
      <c r="P217" s="4">
        <f t="shared" si="659"/>
        <v>0.45658530523816471</v>
      </c>
      <c r="Q217" s="3">
        <f t="shared" ref="Q217:R217" si="709">IFERROR((SUM(B$76:B217)-SUM(D$76:D217))/SUM(F$76:F217)/7*36500000,"")</f>
        <v>3564.9379264320419</v>
      </c>
      <c r="R217" s="3">
        <f t="shared" si="709"/>
        <v>1741.121181537125</v>
      </c>
      <c r="S217" s="4">
        <f t="shared" si="661"/>
        <v>0.48840154231793914</v>
      </c>
      <c r="T217" s="4">
        <f t="shared" si="138"/>
        <v>1.5882754630107521</v>
      </c>
      <c r="U217" s="4">
        <f t="shared" si="139"/>
        <v>1.6989512734220824</v>
      </c>
    </row>
    <row r="218" spans="1:21" x14ac:dyDescent="0.2">
      <c r="A218" s="7">
        <v>45536</v>
      </c>
      <c r="B218" s="2">
        <v>46</v>
      </c>
      <c r="C218" s="2">
        <v>221</v>
      </c>
      <c r="D218" s="2">
        <v>0</v>
      </c>
      <c r="E218" s="2">
        <v>0</v>
      </c>
      <c r="F218" s="2">
        <v>70525</v>
      </c>
      <c r="G218" s="2">
        <v>538543</v>
      </c>
      <c r="H218" s="3">
        <f t="shared" ref="H218:I218" si="710">IFERROR(B218/F218/7*36500000,"")</f>
        <v>3401.0229401934471</v>
      </c>
      <c r="I218" s="3">
        <f t="shared" si="710"/>
        <v>2139.7681203861953</v>
      </c>
      <c r="J218" s="4">
        <f t="shared" si="92"/>
        <v>1.5894352793608377</v>
      </c>
      <c r="K218" s="3">
        <f t="shared" ref="K218:L218" si="711">IFERROR((B218-D218)/F218/7*36500000,"")</f>
        <v>3401.0229401934471</v>
      </c>
      <c r="L218" s="3">
        <f t="shared" si="711"/>
        <v>2139.7681203861953</v>
      </c>
      <c r="M218" s="4">
        <f t="shared" si="2"/>
        <v>1.5894352793608377</v>
      </c>
      <c r="N218" s="3">
        <f t="shared" ref="N218:O218" si="712">IFERROR(SUM(B$76:B218)/SUM(F$76:F218)/7*36500000,"")</f>
        <v>3913.5631899188434</v>
      </c>
      <c r="O218" s="3">
        <f t="shared" si="712"/>
        <v>1790.7498091763171</v>
      </c>
      <c r="P218" s="4">
        <f t="shared" si="659"/>
        <v>0.45757528939080511</v>
      </c>
      <c r="Q218" s="3">
        <f t="shared" ref="Q218:R218" si="713">IFERROR((SUM(B$76:B218)-SUM(D$76:D218))/SUM(F$76:F218)/7*36500000,"")</f>
        <v>3563.9259840082027</v>
      </c>
      <c r="R218" s="3">
        <f t="shared" si="713"/>
        <v>1743.8670028359718</v>
      </c>
      <c r="S218" s="4">
        <f t="shared" si="661"/>
        <v>0.48931066769089165</v>
      </c>
      <c r="T218" s="4">
        <f t="shared" si="138"/>
        <v>1.5917192171578287</v>
      </c>
      <c r="U218" s="4">
        <f t="shared" si="139"/>
        <v>1.7021137526041661</v>
      </c>
    </row>
    <row r="219" spans="1:21" x14ac:dyDescent="0.2">
      <c r="A219" s="5">
        <v>45566</v>
      </c>
      <c r="B219" s="2">
        <v>31</v>
      </c>
      <c r="C219" s="2">
        <v>212</v>
      </c>
      <c r="D219" s="2">
        <v>0</v>
      </c>
      <c r="E219" s="2">
        <v>1</v>
      </c>
      <c r="F219" s="2">
        <v>70494</v>
      </c>
      <c r="G219" s="2">
        <v>538331</v>
      </c>
      <c r="H219" s="3">
        <f t="shared" ref="H219:I219" si="714">IFERROR(B219/F219/7*36500000,"")</f>
        <v>2293.0016333710264</v>
      </c>
      <c r="I219" s="3">
        <f t="shared" si="714"/>
        <v>2053.43658720856</v>
      </c>
      <c r="J219" s="4">
        <f t="shared" si="92"/>
        <v>1.116665422080616</v>
      </c>
      <c r="K219" s="3">
        <f t="shared" ref="K219:L219" si="715">IFERROR((B219-D219)/F219/7*36500000,"")</f>
        <v>2293.0016333710264</v>
      </c>
      <c r="L219" s="3">
        <f t="shared" si="715"/>
        <v>2043.7505655707839</v>
      </c>
      <c r="M219" s="4">
        <f t="shared" si="2"/>
        <v>1.1219576752658322</v>
      </c>
      <c r="N219" s="3">
        <f t="shared" ref="N219:O219" si="716">IFERROR(SUM(B$76:B219)/SUM(F$76:F219)/7*36500000,"")</f>
        <v>3903.6242516145203</v>
      </c>
      <c r="O219" s="3">
        <f t="shared" si="716"/>
        <v>1792.5460771303813</v>
      </c>
      <c r="P219" s="4">
        <f t="shared" si="659"/>
        <v>0.45920046643551637</v>
      </c>
      <c r="Q219" s="3">
        <f t="shared" ref="Q219:R219" si="717">IFERROR((SUM(B$76:B219)-SUM(D$76:D219))/SUM(F$76:F219)/7*36500000,"")</f>
        <v>3556.1313780832334</v>
      </c>
      <c r="R219" s="3">
        <f t="shared" si="717"/>
        <v>1745.9176246363011</v>
      </c>
      <c r="S219" s="4">
        <f t="shared" si="661"/>
        <v>0.49095982094377977</v>
      </c>
      <c r="T219" s="4">
        <f t="shared" si="138"/>
        <v>1.5973725502667793</v>
      </c>
      <c r="U219" s="4">
        <f t="shared" si="139"/>
        <v>1.7078504892364155</v>
      </c>
    </row>
    <row r="220" spans="1:21" x14ac:dyDescent="0.2">
      <c r="A220" s="5">
        <v>45597</v>
      </c>
      <c r="B220" s="2">
        <v>35</v>
      </c>
      <c r="C220" s="2">
        <v>188</v>
      </c>
      <c r="D220" s="2">
        <v>0</v>
      </c>
      <c r="E220" s="2">
        <v>1</v>
      </c>
      <c r="F220" s="2">
        <v>70459</v>
      </c>
      <c r="G220" s="2">
        <v>538143</v>
      </c>
      <c r="H220" s="3">
        <f t="shared" ref="H220:I220" si="718">IFERROR(B220/F220/7*36500000,"")</f>
        <v>2590.1588157651968</v>
      </c>
      <c r="I220" s="3">
        <f t="shared" si="718"/>
        <v>1821.6082236240447</v>
      </c>
      <c r="J220" s="4">
        <f t="shared" si="92"/>
        <v>1.4219077308578127</v>
      </c>
      <c r="K220" s="3">
        <f t="shared" ref="K220:L220" si="719">IFERROR((B220-D220)/F220/7*36500000,"")</f>
        <v>2590.1588157651968</v>
      </c>
      <c r="L220" s="3">
        <f t="shared" si="719"/>
        <v>1811.918818179236</v>
      </c>
      <c r="M220" s="4">
        <f t="shared" si="2"/>
        <v>1.4295115155148064</v>
      </c>
      <c r="N220" s="3">
        <f t="shared" ref="N220:O220" si="720">IFERROR(SUM(B$76:B220)/SUM(F$76:F220)/7*36500000,"")</f>
        <v>3895.621794714295</v>
      </c>
      <c r="O220" s="3">
        <f t="shared" si="720"/>
        <v>1792.7433876806194</v>
      </c>
      <c r="P220" s="4">
        <f t="shared" si="659"/>
        <v>0.46019441366537978</v>
      </c>
      <c r="Q220" s="3">
        <f t="shared" ref="Q220:R220" si="721">IFERROR((SUM(B$76:B220)-SUM(D$76:D220))/SUM(F$76:F220)/7*36500000,"")</f>
        <v>3550.2460661551336</v>
      </c>
      <c r="R220" s="3">
        <f t="shared" si="721"/>
        <v>1746.3657240847426</v>
      </c>
      <c r="S220" s="4">
        <f t="shared" si="661"/>
        <v>0.49189991103237307</v>
      </c>
      <c r="T220" s="4">
        <f t="shared" si="138"/>
        <v>1.6008300903553638</v>
      </c>
      <c r="U220" s="4">
        <f t="shared" si="139"/>
        <v>1.7111206821304981</v>
      </c>
    </row>
    <row r="221" spans="1:21" x14ac:dyDescent="0.2">
      <c r="A221" s="5">
        <v>45627</v>
      </c>
      <c r="B221" s="2">
        <v>44</v>
      </c>
      <c r="C221" s="2">
        <v>161</v>
      </c>
      <c r="D221" s="2">
        <v>0</v>
      </c>
      <c r="E221" s="2">
        <v>0</v>
      </c>
      <c r="F221" s="2">
        <v>70414</v>
      </c>
      <c r="G221" s="2">
        <v>537983</v>
      </c>
      <c r="H221" s="3">
        <f t="shared" ref="H221:I221" si="722">IFERROR(B221/F221/7*36500000,"")</f>
        <v>3258.2806178966039</v>
      </c>
      <c r="I221" s="3">
        <f t="shared" si="722"/>
        <v>1560.4582300927723</v>
      </c>
      <c r="J221" s="4">
        <f t="shared" si="92"/>
        <v>2.0880280901225357</v>
      </c>
      <c r="K221" s="3">
        <f t="shared" ref="K221:L221" si="723">IFERROR((B221-D221)/F221/7*36500000,"")</f>
        <v>3258.2806178966039</v>
      </c>
      <c r="L221" s="3">
        <f t="shared" si="723"/>
        <v>1560.4582300927723</v>
      </c>
      <c r="M221" s="4">
        <f t="shared" si="2"/>
        <v>2.0880280901225357</v>
      </c>
      <c r="N221" s="3">
        <f t="shared" ref="N221:O221" si="724">IFERROR(SUM(B$76:B221)/SUM(F$76:F221)/7*36500000,"")</f>
        <v>3891.7646767036263</v>
      </c>
      <c r="O221" s="3">
        <f t="shared" si="724"/>
        <v>1791.1774400539564</v>
      </c>
      <c r="P221" s="4">
        <f t="shared" si="659"/>
        <v>0.46024813647548346</v>
      </c>
      <c r="Q221" s="3">
        <f t="shared" ref="Q221:R221" si="725">IFERROR((SUM(B$76:B221)-SUM(D$76:D221))/SUM(F$76:F221)/7*36500000,"")</f>
        <v>3548.4791236917681</v>
      </c>
      <c r="R221" s="3">
        <f t="shared" si="725"/>
        <v>1745.1124309255119</v>
      </c>
      <c r="S221" s="4">
        <f t="shared" si="661"/>
        <v>0.49179165780463469</v>
      </c>
      <c r="T221" s="4">
        <f t="shared" si="138"/>
        <v>1.6010169702661117</v>
      </c>
      <c r="U221" s="4">
        <f t="shared" si="139"/>
        <v>1.7107441129693006</v>
      </c>
    </row>
    <row r="222" spans="1:21" x14ac:dyDescent="0.2">
      <c r="A222" s="1" t="s">
        <v>187</v>
      </c>
      <c r="B222" s="2">
        <v>33</v>
      </c>
      <c r="C222" s="2">
        <v>161</v>
      </c>
      <c r="D222" s="2">
        <v>0</v>
      </c>
      <c r="E222" s="2">
        <v>0</v>
      </c>
      <c r="F222" s="2">
        <v>70381</v>
      </c>
      <c r="G222" s="2">
        <v>537822</v>
      </c>
      <c r="H222" s="3">
        <f t="shared" ref="H222:I222" si="726">IFERROR(B222/F222/7*36500000,"")</f>
        <v>2444.8562619375762</v>
      </c>
      <c r="I222" s="3">
        <f t="shared" si="726"/>
        <v>1560.9253619227179</v>
      </c>
      <c r="J222" s="4">
        <f t="shared" si="92"/>
        <v>1.566286461593557</v>
      </c>
      <c r="K222" s="3">
        <f t="shared" ref="K222:L222" si="727">IFERROR((B222-D222)/F222/7*36500000,"")</f>
        <v>2444.8562619375762</v>
      </c>
      <c r="L222" s="3">
        <f t="shared" si="727"/>
        <v>1560.9253619227179</v>
      </c>
      <c r="M222" s="4">
        <f t="shared" si="2"/>
        <v>1.566286461593557</v>
      </c>
      <c r="N222" s="3">
        <f t="shared" ref="N222:O222" si="728">IFERROR(SUM(B$76:B222)/SUM(F$76:F222)/7*36500000,"")</f>
        <v>3883.0648770432254</v>
      </c>
      <c r="O222" s="3">
        <f t="shared" si="728"/>
        <v>1789.6360510869895</v>
      </c>
      <c r="P222" s="4">
        <f t="shared" si="659"/>
        <v>0.46088234622794011</v>
      </c>
      <c r="Q222" s="3">
        <f t="shared" ref="Q222:R222" si="729">IFERROR((SUM(B$76:B222)-SUM(D$76:D222))/SUM(F$76:F222)/7*36500000,"")</f>
        <v>3541.8433907732801</v>
      </c>
      <c r="R222" s="3">
        <f t="shared" si="729"/>
        <v>1743.8794174460115</v>
      </c>
      <c r="S222" s="4">
        <f t="shared" si="661"/>
        <v>0.49236491426722162</v>
      </c>
      <c r="T222" s="4">
        <f t="shared" si="138"/>
        <v>1.6032231292832171</v>
      </c>
      <c r="U222" s="4">
        <f t="shared" si="139"/>
        <v>1.7127382401632634</v>
      </c>
    </row>
    <row r="223" spans="1:21" x14ac:dyDescent="0.2">
      <c r="A223" s="1" t="s">
        <v>188</v>
      </c>
      <c r="B223" s="2">
        <v>41</v>
      </c>
      <c r="C223" s="2">
        <v>186</v>
      </c>
      <c r="D223" s="2">
        <v>0</v>
      </c>
      <c r="E223" s="2">
        <v>0</v>
      </c>
      <c r="F223" s="2">
        <v>70340</v>
      </c>
      <c r="G223" s="2">
        <v>537636</v>
      </c>
      <c r="H223" s="3">
        <f t="shared" ref="H223:I223" si="730">IFERROR(B223/F223/7*36500000,"")</f>
        <v>3039.3192249888298</v>
      </c>
      <c r="I223" s="3">
        <f t="shared" si="730"/>
        <v>1803.9289460846051</v>
      </c>
      <c r="J223" s="4">
        <f t="shared" si="92"/>
        <v>1.684833114733048</v>
      </c>
      <c r="K223" s="3">
        <f t="shared" ref="K223:L223" si="731">IFERROR((B223-D223)/F223/7*36500000,"")</f>
        <v>3039.3192249888298</v>
      </c>
      <c r="L223" s="3">
        <f t="shared" si="731"/>
        <v>1803.9289460846051</v>
      </c>
      <c r="M223" s="4">
        <f t="shared" si="2"/>
        <v>1.684833114733048</v>
      </c>
      <c r="N223" s="3">
        <f t="shared" ref="N223:O223" si="732">IFERROR(SUM(B$76:B223)/SUM(F$76:F223)/7*36500000,"")</f>
        <v>3878.0249442553704</v>
      </c>
      <c r="O223" s="3">
        <f t="shared" si="732"/>
        <v>1789.7310638689473</v>
      </c>
      <c r="P223" s="4">
        <f t="shared" si="659"/>
        <v>0.46150581535586233</v>
      </c>
      <c r="Q223" s="3">
        <f t="shared" ref="Q223:R223" si="733">IFERROR((SUM(B$76:B223)-SUM(D$76:D223))/SUM(F$76:F223)/7*36500000,"")</f>
        <v>3538.8416709852618</v>
      </c>
      <c r="R223" s="3">
        <f t="shared" si="733"/>
        <v>1744.2785998910078</v>
      </c>
      <c r="S223" s="4">
        <f t="shared" si="661"/>
        <v>0.49289534883468716</v>
      </c>
      <c r="T223" s="4">
        <f t="shared" si="138"/>
        <v>1.605391926015094</v>
      </c>
      <c r="U223" s="4">
        <f t="shared" si="139"/>
        <v>1.7145834073172934</v>
      </c>
    </row>
    <row r="224" spans="1:21" x14ac:dyDescent="0.2">
      <c r="A224" s="1" t="s">
        <v>189</v>
      </c>
      <c r="B224" s="2">
        <v>46</v>
      </c>
      <c r="C224" s="2">
        <v>179</v>
      </c>
      <c r="D224" s="2">
        <v>0</v>
      </c>
      <c r="E224" s="2">
        <v>0</v>
      </c>
      <c r="F224" s="2">
        <v>70294</v>
      </c>
      <c r="G224" s="2">
        <v>537457</v>
      </c>
      <c r="H224" s="3">
        <f t="shared" ref="H224:I224" si="734">IFERROR(B224/F224/7*36500000,"")</f>
        <v>3412.1993748704422</v>
      </c>
      <c r="I224" s="3">
        <f t="shared" si="734"/>
        <v>1736.6173347023907</v>
      </c>
      <c r="J224" s="4">
        <f t="shared" si="92"/>
        <v>1.9648539184109901</v>
      </c>
      <c r="K224" s="3">
        <f t="shared" ref="K224:L224" si="735">IFERROR((B224-D224)/F224/7*36500000,"")</f>
        <v>3412.1993748704422</v>
      </c>
      <c r="L224" s="3">
        <f t="shared" si="735"/>
        <v>1736.6173347023907</v>
      </c>
      <c r="M224" s="4">
        <f t="shared" si="2"/>
        <v>1.9648539184109901</v>
      </c>
      <c r="N224" s="3">
        <f t="shared" ref="N224:O224" si="736">IFERROR(SUM(B$76:B224)/SUM(F$76:F224)/7*36500000,"")</f>
        <v>3875.2607557763031</v>
      </c>
      <c r="O224" s="3">
        <f t="shared" si="736"/>
        <v>1789.3804351211099</v>
      </c>
      <c r="P224" s="4">
        <f t="shared" si="659"/>
        <v>0.46174452453397713</v>
      </c>
      <c r="Q224" s="3">
        <f t="shared" ref="Q224:R224" si="737">IFERROR((SUM(B$76:B224)-SUM(D$76:D224))/SUM(F$76:F224)/7*36500000,"")</f>
        <v>3538.0901811596914</v>
      </c>
      <c r="R224" s="3">
        <f t="shared" si="737"/>
        <v>1744.2280242703143</v>
      </c>
      <c r="S224" s="4">
        <f t="shared" si="661"/>
        <v>0.49298574512269866</v>
      </c>
      <c r="T224" s="4">
        <f t="shared" si="138"/>
        <v>1.606222298622459</v>
      </c>
      <c r="U224" s="4">
        <f t="shared" si="139"/>
        <v>1.7148978594132078</v>
      </c>
    </row>
    <row r="225" spans="1:21" x14ac:dyDescent="0.2">
      <c r="A225" s="1" t="s">
        <v>190</v>
      </c>
      <c r="B225" s="2">
        <v>32</v>
      </c>
      <c r="C225" s="2">
        <v>174</v>
      </c>
      <c r="D225" s="2">
        <v>1</v>
      </c>
      <c r="E225" s="2">
        <v>0</v>
      </c>
      <c r="F225" s="2">
        <v>70262</v>
      </c>
      <c r="G225" s="2">
        <v>537283</v>
      </c>
      <c r="H225" s="3">
        <f t="shared" ref="H225:I225" si="738">IFERROR(B225/F225/7*36500000,"")</f>
        <v>2374.7849884310563</v>
      </c>
      <c r="I225" s="3">
        <f t="shared" si="738"/>
        <v>1688.6551673619197</v>
      </c>
      <c r="J225" s="4">
        <f t="shared" si="92"/>
        <v>1.4063173076010742</v>
      </c>
      <c r="K225" s="3">
        <f t="shared" ref="K225:L225" si="739">IFERROR((B225-D225)/F225/7*36500000,"")</f>
        <v>2300.5729575425858</v>
      </c>
      <c r="L225" s="3">
        <f t="shared" si="739"/>
        <v>1688.6551673619197</v>
      </c>
      <c r="M225" s="4">
        <f t="shared" si="2"/>
        <v>1.3623698917385407</v>
      </c>
      <c r="N225" s="3">
        <f t="shared" ref="N225:O225" si="740">IFERROR(SUM(B$76:B225)/SUM(F$76:F225)/7*36500000,"")</f>
        <v>3866.4135268775531</v>
      </c>
      <c r="O225" s="3">
        <f t="shared" si="740"/>
        <v>1788.7200733955631</v>
      </c>
      <c r="P225" s="4">
        <f t="shared" si="659"/>
        <v>0.4626303060862974</v>
      </c>
      <c r="Q225" s="3">
        <f t="shared" ref="Q225:R225" si="741">IFERROR((SUM(B$76:B225)-SUM(D$76:D225))/SUM(F$76:F225)/7*36500000,"")</f>
        <v>3530.7934301012874</v>
      </c>
      <c r="R225" s="3">
        <f t="shared" si="741"/>
        <v>1743.863684829993</v>
      </c>
      <c r="S225" s="4">
        <f t="shared" si="661"/>
        <v>0.4939013622159048</v>
      </c>
      <c r="T225" s="4">
        <f t="shared" si="138"/>
        <v>1.6093035741015376</v>
      </c>
      <c r="U225" s="4">
        <f t="shared" si="139"/>
        <v>1.7180829206623736</v>
      </c>
    </row>
    <row r="226" spans="1:21" x14ac:dyDescent="0.2">
      <c r="A226" s="1" t="s">
        <v>191</v>
      </c>
      <c r="B226" s="2">
        <v>34</v>
      </c>
      <c r="C226" s="2">
        <v>205</v>
      </c>
      <c r="D226" s="2">
        <v>0</v>
      </c>
      <c r="E226" s="2">
        <v>0</v>
      </c>
      <c r="F226" s="2">
        <v>70228</v>
      </c>
      <c r="G226" s="2">
        <v>537078</v>
      </c>
      <c r="H226" s="3">
        <f t="shared" ref="H226:I226" si="742">IFERROR(B226/F226/7*36500000,"")</f>
        <v>2524.4306300295366</v>
      </c>
      <c r="I226" s="3">
        <f t="shared" si="742"/>
        <v>1990.2669098875235</v>
      </c>
      <c r="J226" s="4">
        <f t="shared" si="92"/>
        <v>1.2683879822793218</v>
      </c>
      <c r="K226" s="3">
        <f t="shared" ref="K226:L226" si="743">IFERROR((B226-D226)/F226/7*36500000,"")</f>
        <v>2524.4306300295366</v>
      </c>
      <c r="L226" s="3">
        <f t="shared" si="743"/>
        <v>1990.2669098875235</v>
      </c>
      <c r="M226" s="4">
        <f t="shared" si="2"/>
        <v>1.2683879822793218</v>
      </c>
      <c r="N226" s="3">
        <f t="shared" ref="N226:O226" si="744">IFERROR(SUM(B$76:B226)/SUM(F$76:F226)/7*36500000,"")</f>
        <v>3858.550983036344</v>
      </c>
      <c r="O226" s="3">
        <f t="shared" si="744"/>
        <v>1790.0323241176002</v>
      </c>
      <c r="P226" s="4">
        <f t="shared" si="659"/>
        <v>0.46391309379797296</v>
      </c>
      <c r="Q226" s="3">
        <f t="shared" ref="Q226:R226" si="745">IFERROR((SUM(B$76:B226)-SUM(D$76:D226))/SUM(F$76:F226)/7*36500000,"")</f>
        <v>3524.8972509068199</v>
      </c>
      <c r="R226" s="3">
        <f t="shared" si="745"/>
        <v>1745.4679908842181</v>
      </c>
      <c r="S226" s="4">
        <f t="shared" si="661"/>
        <v>0.49518265828462849</v>
      </c>
      <c r="T226" s="4">
        <f t="shared" si="138"/>
        <v>1.6137658733111961</v>
      </c>
      <c r="U226" s="4">
        <f t="shared" si="139"/>
        <v>1.722540031049981</v>
      </c>
    </row>
    <row r="227" spans="1:21" x14ac:dyDescent="0.2">
      <c r="A227" s="1" t="s">
        <v>192</v>
      </c>
      <c r="B227" s="2">
        <v>40</v>
      </c>
      <c r="C227" s="2">
        <v>187</v>
      </c>
      <c r="D227" s="2">
        <v>0</v>
      </c>
      <c r="E227" s="2">
        <v>0</v>
      </c>
      <c r="F227" s="2">
        <v>70188</v>
      </c>
      <c r="G227" s="2">
        <v>536891</v>
      </c>
      <c r="H227" s="3">
        <f t="shared" ref="H227:I227" si="746">IFERROR(B227/F227/7*36500000,"")</f>
        <v>2971.6109387848146</v>
      </c>
      <c r="I227" s="3">
        <f t="shared" si="746"/>
        <v>1816.1441122526332</v>
      </c>
      <c r="J227" s="4">
        <f t="shared" si="92"/>
        <v>1.6362197904543001</v>
      </c>
      <c r="K227" s="3">
        <f t="shared" ref="K227:L227" si="747">IFERROR((B227-D227)/F227/7*36500000,"")</f>
        <v>2971.6109387848146</v>
      </c>
      <c r="L227" s="3">
        <f t="shared" si="747"/>
        <v>1816.1441122526332</v>
      </c>
      <c r="M227" s="4">
        <f t="shared" si="2"/>
        <v>1.6362197904543001</v>
      </c>
      <c r="N227" s="3">
        <f t="shared" ref="N227:O227" si="748">IFERROR(SUM(B$76:B227)/SUM(F$76:F227)/7*36500000,"")</f>
        <v>3853.3876836575291</v>
      </c>
      <c r="O227" s="3">
        <f t="shared" si="748"/>
        <v>1790.2011770882991</v>
      </c>
      <c r="P227" s="4">
        <f t="shared" si="659"/>
        <v>0.464578527792742</v>
      </c>
      <c r="Q227" s="3">
        <f t="shared" ref="Q227:R227" si="749">IFERROR((SUM(B$76:B227)-SUM(D$76:D227))/SUM(F$76:F227)/7*36500000,"")</f>
        <v>3521.6763084201198</v>
      </c>
      <c r="R227" s="3">
        <f t="shared" si="749"/>
        <v>1745.9250209806951</v>
      </c>
      <c r="S227" s="4">
        <f t="shared" si="661"/>
        <v>0.49576533107437831</v>
      </c>
      <c r="T227" s="4">
        <f t="shared" si="138"/>
        <v>1.6160806488285413</v>
      </c>
      <c r="U227" s="4">
        <f t="shared" si="139"/>
        <v>1.7245669138346578</v>
      </c>
    </row>
    <row r="228" spans="1:21" x14ac:dyDescent="0.2">
      <c r="A228" s="1" t="s">
        <v>193</v>
      </c>
      <c r="B228" s="2">
        <v>35</v>
      </c>
      <c r="C228" s="2">
        <v>206</v>
      </c>
      <c r="D228" s="2">
        <v>0</v>
      </c>
      <c r="E228" s="2">
        <v>0</v>
      </c>
      <c r="F228" s="2">
        <v>70153</v>
      </c>
      <c r="G228" s="2">
        <v>536685</v>
      </c>
      <c r="H228" s="3">
        <f t="shared" ref="H228:I228" si="750">IFERROR(B228/F228/7*36500000,"")</f>
        <v>2601.4568158168577</v>
      </c>
      <c r="I228" s="3">
        <f t="shared" si="750"/>
        <v>2001.4400572828699</v>
      </c>
      <c r="J228" s="4">
        <f t="shared" si="92"/>
        <v>1.2997925200660583</v>
      </c>
      <c r="K228" s="3">
        <f t="shared" ref="K228:L228" si="751">IFERROR((B228-D228)/F228/7*36500000,"")</f>
        <v>2601.4568158168577</v>
      </c>
      <c r="L228" s="3">
        <f t="shared" si="751"/>
        <v>2001.4400572828699</v>
      </c>
      <c r="M228" s="4">
        <f t="shared" si="2"/>
        <v>1.2997925200660583</v>
      </c>
      <c r="N228" s="3">
        <f t="shared" ref="N228:O228" si="752">IFERROR(SUM(B$76:B228)/SUM(F$76:F228)/7*36500000,"")</f>
        <v>3846.1453734750085</v>
      </c>
      <c r="O228" s="3">
        <f t="shared" si="752"/>
        <v>1791.5578682971116</v>
      </c>
      <c r="P228" s="4">
        <f t="shared" si="659"/>
        <v>0.46580607187981338</v>
      </c>
      <c r="Q228" s="3">
        <f t="shared" ref="Q228:R228" si="753">IFERROR((SUM(B$76:B228)-SUM(D$76:D228))/SUM(F$76:F228)/7*36500000,"")</f>
        <v>3516.3529194274583</v>
      </c>
      <c r="R228" s="3">
        <f t="shared" si="753"/>
        <v>1747.5660777934909</v>
      </c>
      <c r="S228" s="4">
        <f t="shared" si="661"/>
        <v>0.49698256057814416</v>
      </c>
      <c r="T228" s="4">
        <f t="shared" si="138"/>
        <v>1.6203507778293913</v>
      </c>
      <c r="U228" s="4">
        <f t="shared" si="139"/>
        <v>1.7288011625752642</v>
      </c>
    </row>
    <row r="229" spans="1:21" x14ac:dyDescent="0.2">
      <c r="A229" s="1" t="s">
        <v>194</v>
      </c>
      <c r="B229" s="2">
        <v>32</v>
      </c>
      <c r="C229" s="2">
        <v>184</v>
      </c>
      <c r="D229" s="2">
        <v>0</v>
      </c>
      <c r="E229" s="2">
        <v>0</v>
      </c>
      <c r="F229" s="2">
        <v>70121</v>
      </c>
      <c r="G229" s="2">
        <v>536501</v>
      </c>
      <c r="H229" s="3">
        <f t="shared" ref="H229:I229" si="754">IFERROR(B229/F229/7*36500000,"")</f>
        <v>2379.5602295623685</v>
      </c>
      <c r="I229" s="3">
        <f t="shared" si="754"/>
        <v>1788.3071446811309</v>
      </c>
      <c r="J229" s="4">
        <f t="shared" si="92"/>
        <v>1.3306216645388746</v>
      </c>
      <c r="K229" s="3">
        <f t="shared" ref="K229:L229" si="755">IFERROR((B229-D229)/F229/7*36500000,"")</f>
        <v>2379.5602295623685</v>
      </c>
      <c r="L229" s="3">
        <f t="shared" si="755"/>
        <v>1788.3071446811309</v>
      </c>
      <c r="M229" s="4">
        <f t="shared" si="2"/>
        <v>1.3306216645388746</v>
      </c>
      <c r="N229" s="3">
        <f t="shared" ref="N229:O229" si="756">IFERROR(SUM(B$76:B229)/SUM(F$76:F229)/7*36500000,"")</f>
        <v>3837.7139300299827</v>
      </c>
      <c r="O229" s="3">
        <f t="shared" si="756"/>
        <v>1791.5371306790032</v>
      </c>
      <c r="P229" s="4">
        <f t="shared" si="659"/>
        <v>0.46682404247494458</v>
      </c>
      <c r="Q229" s="3">
        <f t="shared" ref="Q229:R229" si="757">IFERROR((SUM(B$76:B229)-SUM(D$76:D229))/SUM(F$76:F229)/7*36500000,"")</f>
        <v>3509.8174630217395</v>
      </c>
      <c r="R229" s="3">
        <f t="shared" si="757"/>
        <v>1747.8259807524173</v>
      </c>
      <c r="S229" s="4">
        <f t="shared" si="661"/>
        <v>0.49798201734617997</v>
      </c>
      <c r="T229" s="4">
        <f t="shared" si="138"/>
        <v>1.6238918854817059</v>
      </c>
      <c r="U229" s="4">
        <f t="shared" si="139"/>
        <v>1.7322778681170321</v>
      </c>
    </row>
    <row r="230" spans="1:21" x14ac:dyDescent="0.2">
      <c r="A230" s="1" t="s">
        <v>195</v>
      </c>
      <c r="B230" s="2">
        <v>34</v>
      </c>
      <c r="C230" s="2">
        <v>210</v>
      </c>
      <c r="D230" s="2">
        <v>0</v>
      </c>
      <c r="E230" s="2">
        <v>1</v>
      </c>
      <c r="F230" s="2">
        <v>70087</v>
      </c>
      <c r="G230" s="2">
        <v>536291</v>
      </c>
      <c r="H230" s="3">
        <f t="shared" ref="H230:I230" si="758">IFERROR(B230/F230/7*36500000,"")</f>
        <v>2529.5092425944081</v>
      </c>
      <c r="I230" s="3">
        <f t="shared" si="758"/>
        <v>2041.8019321599654</v>
      </c>
      <c r="J230" s="4">
        <f t="shared" si="92"/>
        <v>1.2388612248586279</v>
      </c>
      <c r="K230" s="3">
        <f t="shared" ref="K230:L230" si="759">IFERROR((B230-D230)/F230/7*36500000,"")</f>
        <v>2529.5092425944081</v>
      </c>
      <c r="L230" s="3">
        <f t="shared" si="759"/>
        <v>2032.0790658163467</v>
      </c>
      <c r="M230" s="4">
        <f t="shared" si="2"/>
        <v>1.2447887905278079</v>
      </c>
      <c r="N230" s="3">
        <f t="shared" ref="N230:O230" si="760">IFERROR(SUM(B$76:B230)/SUM(F$76:F230)/7*36500000,"")</f>
        <v>3830.2396166712738</v>
      </c>
      <c r="O230" s="3">
        <f t="shared" si="760"/>
        <v>1793.1229288664915</v>
      </c>
      <c r="P230" s="4">
        <f t="shared" si="659"/>
        <v>0.46814902155516613</v>
      </c>
      <c r="Q230" s="3">
        <f t="shared" ref="Q230:R230" si="761">IFERROR((SUM(B$76:B230)-SUM(D$76:D230))/SUM(F$76:F230)/7*36500000,"")</f>
        <v>3504.2165575228037</v>
      </c>
      <c r="R230" s="3">
        <f t="shared" si="761"/>
        <v>1749.6271450568454</v>
      </c>
      <c r="S230" s="4">
        <f t="shared" si="661"/>
        <v>0.49929195765620421</v>
      </c>
      <c r="T230" s="4">
        <f t="shared" si="138"/>
        <v>1.6285009513845623</v>
      </c>
      <c r="U230" s="4">
        <f t="shared" si="139"/>
        <v>1.7368346202256768</v>
      </c>
    </row>
    <row r="231" spans="1:21" x14ac:dyDescent="0.2">
      <c r="A231" s="1" t="s">
        <v>196</v>
      </c>
      <c r="B231" s="2">
        <v>40</v>
      </c>
      <c r="C231" s="2">
        <v>183</v>
      </c>
      <c r="D231" s="2">
        <v>0</v>
      </c>
      <c r="E231" s="2">
        <v>0</v>
      </c>
      <c r="F231" s="2">
        <v>70047</v>
      </c>
      <c r="G231" s="2">
        <v>536108</v>
      </c>
      <c r="H231" s="3">
        <f t="shared" ref="H231:I231" si="762">IFERROR(B231/F231/7*36500000,"")</f>
        <v>2977.5925959916708</v>
      </c>
      <c r="I231" s="3">
        <f t="shared" si="762"/>
        <v>1779.8918981143456</v>
      </c>
      <c r="J231" s="4">
        <f t="shared" si="92"/>
        <v>1.67290642715223</v>
      </c>
      <c r="K231" s="3">
        <f t="shared" ref="K231:L231" si="763">IFERROR((B231-D231)/F231/7*36500000,"")</f>
        <v>2977.5925959916708</v>
      </c>
      <c r="L231" s="3">
        <f t="shared" si="763"/>
        <v>1779.8918981143456</v>
      </c>
      <c r="M231" s="4">
        <f t="shared" si="2"/>
        <v>1.67290642715223</v>
      </c>
      <c r="N231" s="3">
        <f t="shared" ref="N231:O231" si="764">IFERROR(SUM(B$76:B231)/SUM(F$76:F231)/7*36500000,"")</f>
        <v>3825.3985159938934</v>
      </c>
      <c r="O231" s="3">
        <f t="shared" si="764"/>
        <v>1793.0396468333231</v>
      </c>
      <c r="P231" s="4">
        <f t="shared" si="659"/>
        <v>0.46871970053228967</v>
      </c>
      <c r="Q231" s="3">
        <f t="shared" ref="Q231:R231" si="765">IFERROR((SUM(B$76:B231)-SUM(D$76:D231))/SUM(F$76:F231)/7*36500000,"")</f>
        <v>3501.2265281729547</v>
      </c>
      <c r="R231" s="3">
        <f t="shared" si="765"/>
        <v>1749.817644966882</v>
      </c>
      <c r="S231" s="4">
        <f t="shared" si="661"/>
        <v>0.4997727598848023</v>
      </c>
      <c r="T231" s="4">
        <f t="shared" si="138"/>
        <v>1.6304861125498973</v>
      </c>
      <c r="U231" s="4">
        <f t="shared" si="139"/>
        <v>1.738507136562673</v>
      </c>
    </row>
    <row r="232" spans="1:21" x14ac:dyDescent="0.2">
      <c r="A232" s="1" t="s">
        <v>197</v>
      </c>
      <c r="B232" s="2">
        <v>31</v>
      </c>
      <c r="C232" s="2">
        <v>176</v>
      </c>
      <c r="D232" s="2">
        <v>0</v>
      </c>
      <c r="E232" s="2">
        <v>0</v>
      </c>
      <c r="F232" s="2">
        <v>70016</v>
      </c>
      <c r="G232" s="2">
        <v>535932</v>
      </c>
      <c r="H232" s="3">
        <f t="shared" ref="H232:I232" si="766">IFERROR(B232/F232/7*36500000,"")</f>
        <v>2308.6559806738055</v>
      </c>
      <c r="I232" s="3">
        <f t="shared" si="766"/>
        <v>1712.3707591901318</v>
      </c>
      <c r="J232" s="4">
        <f t="shared" si="92"/>
        <v>1.3482220297698191</v>
      </c>
      <c r="K232" s="3">
        <f t="shared" ref="K232:L232" si="767">IFERROR((B232-D232)/F232/7*36500000,"")</f>
        <v>2308.6559806738055</v>
      </c>
      <c r="L232" s="3">
        <f t="shared" si="767"/>
        <v>1712.3707591901318</v>
      </c>
      <c r="M232" s="4">
        <f t="shared" si="2"/>
        <v>1.3482220297698191</v>
      </c>
      <c r="N232" s="3">
        <f t="shared" ref="N232:O232" si="768">IFERROR(SUM(B$76:B232)/SUM(F$76:F232)/7*36500000,"")</f>
        <v>3816.8392463274722</v>
      </c>
      <c r="O232" s="3">
        <f t="shared" si="768"/>
        <v>1792.5352214587879</v>
      </c>
      <c r="P232" s="4">
        <f t="shared" si="659"/>
        <v>0.46963864752322199</v>
      </c>
      <c r="Q232" s="3">
        <f t="shared" ref="Q232:R232" si="769">IFERROR((SUM(B$76:B232)-SUM(D$76:D232))/SUM(F$76:F232)/7*36500000,"")</f>
        <v>3494.4966233442997</v>
      </c>
      <c r="R232" s="3">
        <f t="shared" si="769"/>
        <v>1749.5834882810148</v>
      </c>
      <c r="S232" s="4">
        <f t="shared" si="661"/>
        <v>0.50066824405932042</v>
      </c>
      <c r="T232" s="4">
        <f t="shared" si="138"/>
        <v>1.6336827571653958</v>
      </c>
      <c r="U232" s="4">
        <f t="shared" si="139"/>
        <v>1.7416221635370073</v>
      </c>
    </row>
    <row r="233" spans="1:21" x14ac:dyDescent="0.2">
      <c r="A233" s="1" t="s">
        <v>198</v>
      </c>
      <c r="B233" s="2">
        <v>31</v>
      </c>
      <c r="C233" s="2">
        <v>173</v>
      </c>
      <c r="D233" s="2">
        <v>0</v>
      </c>
      <c r="E233" s="2">
        <v>0</v>
      </c>
      <c r="F233" s="2">
        <v>69985</v>
      </c>
      <c r="G233" s="2">
        <v>535759</v>
      </c>
      <c r="H233" s="3">
        <f t="shared" ref="H233:I233" si="770">IFERROR(B233/F233/7*36500000,"")</f>
        <v>2309.6786045989447</v>
      </c>
      <c r="I233" s="3">
        <f t="shared" si="770"/>
        <v>1683.7261316588774</v>
      </c>
      <c r="J233" s="4">
        <f t="shared" si="92"/>
        <v>1.371766204236168</v>
      </c>
      <c r="K233" s="3">
        <f t="shared" ref="K233:L233" si="771">IFERROR((B233-D233)/F233/7*36500000,"")</f>
        <v>2309.6786045989447</v>
      </c>
      <c r="L233" s="3">
        <f t="shared" si="771"/>
        <v>1683.7261316588774</v>
      </c>
      <c r="M233" s="4">
        <f t="shared" si="2"/>
        <v>1.371766204236168</v>
      </c>
      <c r="N233" s="3">
        <f t="shared" ref="N233:O233" si="772">IFERROR(SUM(B$76:B233)/SUM(F$76:F233)/7*36500000,"")</f>
        <v>3808.3854998491015</v>
      </c>
      <c r="O233" s="3">
        <f t="shared" si="772"/>
        <v>1791.8592793719267</v>
      </c>
      <c r="P233" s="4">
        <f t="shared" si="659"/>
        <v>0.47050365028512081</v>
      </c>
      <c r="Q233" s="3">
        <f t="shared" ref="Q233:R233" si="773">IFERROR((SUM(B$76:B233)-SUM(D$76:D233))/SUM(F$76:F233)/7*36500000,"")</f>
        <v>3487.8509142697903</v>
      </c>
      <c r="R233" s="3">
        <f t="shared" si="773"/>
        <v>1749.1743702638328</v>
      </c>
      <c r="S233" s="4">
        <f t="shared" si="661"/>
        <v>0.50150491327122459</v>
      </c>
      <c r="T233" s="4">
        <f t="shared" si="138"/>
        <v>1.6366917516433144</v>
      </c>
      <c r="U233" s="4">
        <f t="shared" si="139"/>
        <v>1.7445325970631822</v>
      </c>
    </row>
    <row r="234" spans="1:21" x14ac:dyDescent="0.2">
      <c r="A234" s="1" t="s">
        <v>199</v>
      </c>
      <c r="B234" s="2">
        <v>25</v>
      </c>
      <c r="C234" s="2">
        <v>198</v>
      </c>
      <c r="D234" s="2">
        <v>0</v>
      </c>
      <c r="E234" s="2">
        <v>0</v>
      </c>
      <c r="F234" s="2">
        <v>69960</v>
      </c>
      <c r="G234" s="2">
        <v>535561</v>
      </c>
      <c r="H234" s="3">
        <f t="shared" ref="H234:I234" si="774">IFERROR(B234/F234/7*36500000,"")</f>
        <v>1863.3096463285144</v>
      </c>
      <c r="I234" s="3">
        <f t="shared" si="774"/>
        <v>1927.7515939894267</v>
      </c>
      <c r="J234" s="4">
        <f t="shared" si="92"/>
        <v>0.96657144630986835</v>
      </c>
      <c r="K234" s="3">
        <f t="shared" ref="K234:L234" si="775">IFERROR((B234-D234)/F234/7*36500000,"")</f>
        <v>1863.3096463285144</v>
      </c>
      <c r="L234" s="3">
        <f t="shared" si="775"/>
        <v>1927.7515939894267</v>
      </c>
      <c r="M234" s="4">
        <f t="shared" si="2"/>
        <v>0.96657144630986835</v>
      </c>
      <c r="N234" s="3">
        <f t="shared" ref="N234:O234" si="776">IFERROR(SUM(B$76:B234)/SUM(F$76:F234)/7*36500000,"")</f>
        <v>3797.5401705861645</v>
      </c>
      <c r="O234" s="3">
        <f t="shared" si="776"/>
        <v>1792.6979474140849</v>
      </c>
      <c r="P234" s="4">
        <f t="shared" si="659"/>
        <v>0.47206819859324234</v>
      </c>
      <c r="Q234" s="3">
        <f t="shared" ref="Q234:R234" si="777">IFERROR((SUM(B$76:B234)-SUM(D$76:D234))/SUM(F$76:F234)/7*36500000,"")</f>
        <v>3478.7928176818541</v>
      </c>
      <c r="R234" s="3">
        <f t="shared" si="777"/>
        <v>1750.2764709309495</v>
      </c>
      <c r="S234" s="4">
        <f t="shared" si="661"/>
        <v>0.5031275395403606</v>
      </c>
      <c r="T234" s="4">
        <f t="shared" si="138"/>
        <v>1.6421341819186126</v>
      </c>
      <c r="U234" s="4">
        <f t="shared" si="139"/>
        <v>1.7501770570563944</v>
      </c>
    </row>
    <row r="235" spans="1:21" x14ac:dyDescent="0.2">
      <c r="A235" s="1" t="s">
        <v>200</v>
      </c>
      <c r="B235" s="2">
        <v>35</v>
      </c>
      <c r="C235" s="2">
        <v>185</v>
      </c>
      <c r="D235" s="2">
        <v>0</v>
      </c>
      <c r="E235" s="2">
        <v>0</v>
      </c>
      <c r="F235" s="2">
        <v>69925</v>
      </c>
      <c r="G235" s="2">
        <v>535376</v>
      </c>
      <c r="H235" s="3">
        <f t="shared" ref="H235:I235" si="778">IFERROR(B235/F235/7*36500000,"")</f>
        <v>2609.9392205934932</v>
      </c>
      <c r="I235" s="3">
        <f t="shared" si="778"/>
        <v>1801.8044461142395</v>
      </c>
      <c r="J235" s="4">
        <f t="shared" si="92"/>
        <v>1.4485141415995906</v>
      </c>
      <c r="K235" s="3">
        <f t="shared" ref="K235:L235" si="779">IFERROR((B235-D235)/F235/7*36500000,"")</f>
        <v>2609.9392205934932</v>
      </c>
      <c r="L235" s="3">
        <f t="shared" si="779"/>
        <v>1801.8044461142395</v>
      </c>
      <c r="M235" s="4">
        <f t="shared" si="2"/>
        <v>1.4485141415995906</v>
      </c>
      <c r="N235" s="3">
        <f t="shared" ref="N235:O235" si="780">IFERROR(SUM(B$76:B235)/SUM(F$76:F235)/7*36500000,"")</f>
        <v>3790.9583535290121</v>
      </c>
      <c r="O235" s="3">
        <f t="shared" si="780"/>
        <v>1792.7537848496409</v>
      </c>
      <c r="P235" s="4">
        <f t="shared" si="659"/>
        <v>0.47290252692456042</v>
      </c>
      <c r="Q235" s="3">
        <f t="shared" ref="Q235:R235" si="781">IFERROR((SUM(B$76:B235)-SUM(D$76:D235))/SUM(F$76:F235)/7*36500000,"")</f>
        <v>3473.9775340417395</v>
      </c>
      <c r="R235" s="3">
        <f t="shared" si="781"/>
        <v>1750.5924200227303</v>
      </c>
      <c r="S235" s="4">
        <f t="shared" si="661"/>
        <v>0.50391587247429137</v>
      </c>
      <c r="T235" s="4">
        <f t="shared" si="138"/>
        <v>1.6450364724687563</v>
      </c>
      <c r="U235" s="4">
        <f t="shared" si="139"/>
        <v>1.752919348236774</v>
      </c>
    </row>
    <row r="236" spans="1:21" x14ac:dyDescent="0.2">
      <c r="A236" s="1" t="s">
        <v>201</v>
      </c>
      <c r="B236" s="2">
        <v>39</v>
      </c>
      <c r="C236" s="2">
        <v>156</v>
      </c>
      <c r="D236" s="2">
        <v>0</v>
      </c>
      <c r="E236" s="2">
        <v>0</v>
      </c>
      <c r="F236" s="2">
        <v>69886</v>
      </c>
      <c r="G236" s="2">
        <v>535220</v>
      </c>
      <c r="H236" s="3">
        <f t="shared" ref="H236:I236" si="782">IFERROR(B236/F236/7*36500000,"")</f>
        <v>2909.8409246078304</v>
      </c>
      <c r="I236" s="3">
        <f t="shared" si="782"/>
        <v>1519.8022708952794</v>
      </c>
      <c r="J236" s="4">
        <f t="shared" si="92"/>
        <v>1.9146180923217808</v>
      </c>
      <c r="K236" s="3">
        <f t="shared" ref="K236:L236" si="783">IFERROR((B236-D236)/F236/7*36500000,"")</f>
        <v>2909.8409246078304</v>
      </c>
      <c r="L236" s="3">
        <f t="shared" si="783"/>
        <v>1519.8022708952794</v>
      </c>
      <c r="M236" s="4">
        <f t="shared" si="2"/>
        <v>1.9146180923217808</v>
      </c>
      <c r="N236" s="3">
        <f t="shared" ref="N236:O236" si="784">IFERROR(SUM(B$76:B236)/SUM(F$76:F236)/7*36500000,"")</f>
        <v>3786.1047103796209</v>
      </c>
      <c r="O236" s="3">
        <f t="shared" si="784"/>
        <v>1791.0908357455089</v>
      </c>
      <c r="P236" s="4">
        <f t="shared" si="659"/>
        <v>0.47306954581452182</v>
      </c>
      <c r="Q236" s="3">
        <f t="shared" ref="Q236:R236" si="785">IFERROR((SUM(B$76:B236)-SUM(D$76:D236))/SUM(F$76:F236)/7*36500000,"")</f>
        <v>3470.8699825397198</v>
      </c>
      <c r="R236" s="3">
        <f t="shared" si="785"/>
        <v>1749.186337798918</v>
      </c>
      <c r="S236" s="4">
        <f t="shared" si="661"/>
        <v>0.5039619307546046</v>
      </c>
      <c r="T236" s="4">
        <f t="shared" si="138"/>
        <v>1.6456174635820087</v>
      </c>
      <c r="U236" s="4">
        <f t="shared" si="139"/>
        <v>1.7530795663507841</v>
      </c>
    </row>
    <row r="237" spans="1:21" x14ac:dyDescent="0.2">
      <c r="A237" s="1" t="s">
        <v>202</v>
      </c>
      <c r="B237" s="2">
        <v>39</v>
      </c>
      <c r="C237" s="2">
        <v>170</v>
      </c>
      <c r="D237" s="2">
        <v>0</v>
      </c>
      <c r="E237" s="2">
        <v>0</v>
      </c>
      <c r="F237" s="2">
        <v>69847</v>
      </c>
      <c r="G237" s="2">
        <v>535050</v>
      </c>
      <c r="H237" s="3">
        <f t="shared" ref="H237:I237" si="786">IFERROR(B237/F237/7*36500000,"")</f>
        <v>2911.4656729300164</v>
      </c>
      <c r="I237" s="3">
        <f t="shared" si="786"/>
        <v>1656.7210007075439</v>
      </c>
      <c r="J237" s="4">
        <f t="shared" si="92"/>
        <v>1.7573663107346393</v>
      </c>
      <c r="K237" s="3">
        <f t="shared" ref="K237:L237" si="787">IFERROR((B237-D237)/F237/7*36500000,"")</f>
        <v>2911.4656729300164</v>
      </c>
      <c r="L237" s="3">
        <f t="shared" si="787"/>
        <v>1656.7210007075439</v>
      </c>
      <c r="M237" s="4">
        <f t="shared" si="2"/>
        <v>1.7573663107346393</v>
      </c>
      <c r="N237" s="3">
        <f t="shared" ref="N237:O237" si="788">IFERROR(SUM(B$76:B237)/SUM(F$76:F237)/7*36500000,"")</f>
        <v>3781.3158071703247</v>
      </c>
      <c r="O237" s="3">
        <f t="shared" si="788"/>
        <v>1790.2774057087913</v>
      </c>
      <c r="P237" s="4">
        <f t="shared" si="659"/>
        <v>0.47345355347309942</v>
      </c>
      <c r="Q237" s="3">
        <f t="shared" ref="Q237:R237" si="789">IFERROR((SUM(B$76:B237)-SUM(D$76:D237))/SUM(F$76:F237)/7*36500000,"")</f>
        <v>3467.8070811839839</v>
      </c>
      <c r="R237" s="3">
        <f t="shared" si="789"/>
        <v>1748.6265835763718</v>
      </c>
      <c r="S237" s="4">
        <f t="shared" si="661"/>
        <v>0.50424563496172148</v>
      </c>
      <c r="T237" s="4">
        <f t="shared" si="138"/>
        <v>1.64695327078984</v>
      </c>
      <c r="U237" s="4">
        <f t="shared" si="139"/>
        <v>1.7540664584512242</v>
      </c>
    </row>
    <row r="238" spans="1:21" x14ac:dyDescent="0.2">
      <c r="A238" s="1" t="s">
        <v>203</v>
      </c>
      <c r="B238" s="2">
        <v>39</v>
      </c>
      <c r="C238" s="2">
        <v>177</v>
      </c>
      <c r="D238" s="2">
        <v>0</v>
      </c>
      <c r="E238" s="2">
        <v>0</v>
      </c>
      <c r="F238" s="2">
        <v>69808</v>
      </c>
      <c r="G238" s="2">
        <v>534873</v>
      </c>
      <c r="H238" s="3">
        <f t="shared" ref="H238:I238" si="790">IFERROR(B238/F238/7*36500000,"")</f>
        <v>2913.0922366654659</v>
      </c>
      <c r="I238" s="3">
        <f t="shared" si="790"/>
        <v>1725.5097404964756</v>
      </c>
      <c r="J238" s="4">
        <f t="shared" si="92"/>
        <v>1.6882502418255203</v>
      </c>
      <c r="K238" s="3">
        <f t="shared" ref="K238:L238" si="791">IFERROR((B238-D238)/F238/7*36500000,"")</f>
        <v>2913.0922366654659</v>
      </c>
      <c r="L238" s="3">
        <f t="shared" si="791"/>
        <v>1725.5097404964756</v>
      </c>
      <c r="M238" s="4">
        <f t="shared" si="2"/>
        <v>1.6882502418255203</v>
      </c>
      <c r="N238" s="3">
        <f t="shared" ref="N238:O238" si="792">IFERROR(SUM(B$76:B238)/SUM(F$76:F238)/7*36500000,"")</f>
        <v>3776.5905425957731</v>
      </c>
      <c r="O238" s="3">
        <f t="shared" si="792"/>
        <v>1789.887811325892</v>
      </c>
      <c r="P238" s="4">
        <f t="shared" si="659"/>
        <v>0.47394277752325359</v>
      </c>
      <c r="Q238" s="3">
        <f t="shared" ref="Q238:R238" si="793">IFERROR((SUM(B$76:B238)-SUM(D$76:D238))/SUM(F$76:F238)/7*36500000,"")</f>
        <v>3464.7880726096632</v>
      </c>
      <c r="R238" s="3">
        <f t="shared" si="793"/>
        <v>1748.4875297416418</v>
      </c>
      <c r="S238" s="4">
        <f t="shared" si="661"/>
        <v>0.50464487094146815</v>
      </c>
      <c r="T238" s="4">
        <f t="shared" si="138"/>
        <v>1.6486550832350944</v>
      </c>
      <c r="U238" s="4">
        <f t="shared" si="139"/>
        <v>1.7554552388243727</v>
      </c>
    </row>
    <row r="239" spans="1:21" x14ac:dyDescent="0.2">
      <c r="A239" s="1" t="s">
        <v>204</v>
      </c>
      <c r="B239" s="2">
        <v>39</v>
      </c>
      <c r="C239" s="2">
        <v>176</v>
      </c>
      <c r="D239" s="2">
        <v>0</v>
      </c>
      <c r="E239" s="2">
        <v>0</v>
      </c>
      <c r="F239" s="2">
        <v>69769</v>
      </c>
      <c r="G239" s="2">
        <v>534697</v>
      </c>
      <c r="H239" s="3">
        <f t="shared" ref="H239:I239" si="794">IFERROR(B239/F239/7*36500000,"")</f>
        <v>2914.7206188585601</v>
      </c>
      <c r="I239" s="3">
        <f t="shared" si="794"/>
        <v>1716.3258550436708</v>
      </c>
      <c r="J239" s="4">
        <f t="shared" si="92"/>
        <v>1.6982326580312437</v>
      </c>
      <c r="K239" s="3">
        <f t="shared" ref="K239:L239" si="795">IFERROR((B239-D239)/F239/7*36500000,"")</f>
        <v>2914.7206188585601</v>
      </c>
      <c r="L239" s="3">
        <f t="shared" si="795"/>
        <v>1716.3258550436708</v>
      </c>
      <c r="M239" s="4">
        <f t="shared" si="2"/>
        <v>1.6982326580312437</v>
      </c>
      <c r="N239" s="3">
        <f t="shared" ref="N239:O239" si="796">IFERROR(SUM(B$76:B239)/SUM(F$76:F239)/7*36500000,"")</f>
        <v>3771.9278403574772</v>
      </c>
      <c r="O239" s="3">
        <f t="shared" si="796"/>
        <v>1789.4481066612695</v>
      </c>
      <c r="P239" s="4">
        <f t="shared" si="659"/>
        <v>0.47441207318846218</v>
      </c>
      <c r="Q239" s="3">
        <f t="shared" ref="Q239:R239" si="797">IFERROR((SUM(B$76:B239)-SUM(D$76:D239))/SUM(F$76:F239)/7*36500000,"")</f>
        <v>3461.8122166513795</v>
      </c>
      <c r="R239" s="3">
        <f t="shared" si="797"/>
        <v>1748.29528854658</v>
      </c>
      <c r="S239" s="4">
        <f t="shared" si="661"/>
        <v>0.50502314369833468</v>
      </c>
      <c r="T239" s="4">
        <f t="shared" si="138"/>
        <v>1.6502875728956174</v>
      </c>
      <c r="U239" s="4">
        <f t="shared" si="139"/>
        <v>1.7567710966304908</v>
      </c>
    </row>
  </sheetData>
  <hyperlinks>
    <hyperlink ref="B3" r:id="rId1" xr:uid="{00000000-0004-0000-0000-000000000000}"/>
    <hyperlink ref="B4" r:id="rId2" xr:uid="{00000000-0004-0000-00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modified xsi:type="dcterms:W3CDTF">2025-05-24T00:00:34Z</dcterms:modified>
</cp:coreProperties>
</file>