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example\"/>
    </mc:Choice>
  </mc:AlternateContent>
  <xr:revisionPtr revIDLastSave="0" documentId="13_ncr:1_{B6148A94-EF8E-4238-BE85-BCA64C6872BD}" xr6:coauthVersionLast="47" xr6:coauthVersionMax="47" xr10:uidLastSave="{00000000-0000-0000-0000-000000000000}"/>
  <bookViews>
    <workbookView xWindow="0" yWindow="360" windowWidth="23232" windowHeight="12432" xr2:uid="{94B06C8B-F6F6-4851-A4E7-579C372E7503}"/>
  </bookViews>
  <sheets>
    <sheet name="2022_06 all ages slope4" sheetId="3" r:id="rId1"/>
    <sheet name="hazard(t)" sheetId="1" r:id="rId2"/>
    <sheet name="about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2022_06-c79c3292-2039-420a-9688-14651d632798" name="2022_06" connection="Query - 2022_06"/>
        </x15:modelTables>
        <x15:extLst>
          <ext xmlns:x16="http://schemas.microsoft.com/office/spreadsheetml/2014/11/main" uri="{9835A34E-60A6-4A7C-AAB8-D5F71C897F49}">
            <x16:modelTimeGroupings>
              <x16:modelTimeGrouping tableName="2022_06" columnName="DateDied" columnId="DateDied">
                <x16:calculatedTimeColumn columnName="DateDied (Year)" columnId="DateDied (Year)" contentType="years" isSelected="1"/>
                <x16:calculatedTimeColumn columnName="DateDied (Quarter)" columnId="DateDied (Quarter)" contentType="quarters" isSelected="1"/>
                <x16:calculatedTimeColumn columnName="DateDied (Month Index)" columnId="DateDied (Month Index)" contentType="monthsindex" isSelected="1"/>
                <x16:calculatedTimeColumn columnName="DateDied (Month)" columnId="DateDi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54" i="3" l="1"/>
  <c r="AW254" i="3"/>
  <c r="AP254" i="3"/>
  <c r="AL254" i="3"/>
  <c r="AK254" i="3"/>
  <c r="AI254" i="3"/>
  <c r="AG254" i="3"/>
  <c r="AN254" i="3" s="1"/>
  <c r="AF254" i="3"/>
  <c r="AM254" i="3" s="1"/>
  <c r="AE254" i="3"/>
  <c r="AD254" i="3"/>
  <c r="AC254" i="3"/>
  <c r="AJ254" i="3" s="1"/>
  <c r="U254" i="3"/>
  <c r="R254" i="3"/>
  <c r="Q254" i="3"/>
  <c r="P254" i="3"/>
  <c r="O254" i="3"/>
  <c r="N254" i="3"/>
  <c r="M254" i="3"/>
  <c r="BI253" i="3"/>
  <c r="AW253" i="3"/>
  <c r="AP253" i="3"/>
  <c r="AK253" i="3"/>
  <c r="AI253" i="3"/>
  <c r="AG253" i="3"/>
  <c r="AN253" i="3" s="1"/>
  <c r="AF253" i="3"/>
  <c r="AM253" i="3" s="1"/>
  <c r="AE253" i="3"/>
  <c r="AL253" i="3" s="1"/>
  <c r="AD253" i="3"/>
  <c r="AC253" i="3"/>
  <c r="AJ253" i="3" s="1"/>
  <c r="U253" i="3"/>
  <c r="R253" i="3"/>
  <c r="Q253" i="3"/>
  <c r="P253" i="3"/>
  <c r="O253" i="3"/>
  <c r="N253" i="3"/>
  <c r="M253" i="3"/>
  <c r="BI252" i="3"/>
  <c r="AW252" i="3"/>
  <c r="AP252" i="3"/>
  <c r="AI252" i="3"/>
  <c r="AG252" i="3"/>
  <c r="AN252" i="3" s="1"/>
  <c r="AF252" i="3"/>
  <c r="AM252" i="3" s="1"/>
  <c r="AE252" i="3"/>
  <c r="AL252" i="3" s="1"/>
  <c r="AD252" i="3"/>
  <c r="AK252" i="3" s="1"/>
  <c r="AC252" i="3"/>
  <c r="AJ252" i="3" s="1"/>
  <c r="U252" i="3"/>
  <c r="R252" i="3"/>
  <c r="Q252" i="3"/>
  <c r="P252" i="3"/>
  <c r="O252" i="3"/>
  <c r="N252" i="3"/>
  <c r="M252" i="3"/>
  <c r="BI251" i="3"/>
  <c r="AW251" i="3"/>
  <c r="AP251" i="3"/>
  <c r="AM251" i="3"/>
  <c r="AL251" i="3"/>
  <c r="AK251" i="3"/>
  <c r="AJ251" i="3"/>
  <c r="AI251" i="3"/>
  <c r="AG251" i="3"/>
  <c r="AN251" i="3" s="1"/>
  <c r="AF251" i="3"/>
  <c r="AE251" i="3"/>
  <c r="AD251" i="3"/>
  <c r="AC251" i="3"/>
  <c r="U251" i="3"/>
  <c r="R251" i="3"/>
  <c r="Q251" i="3"/>
  <c r="P251" i="3"/>
  <c r="O251" i="3"/>
  <c r="N251" i="3"/>
  <c r="M251" i="3"/>
  <c r="BI250" i="3"/>
  <c r="AW250" i="3"/>
  <c r="AP250" i="3"/>
  <c r="AN250" i="3"/>
  <c r="AM250" i="3"/>
  <c r="AL250" i="3"/>
  <c r="AK250" i="3"/>
  <c r="AI250" i="3"/>
  <c r="AG250" i="3"/>
  <c r="AF250" i="3"/>
  <c r="AE250" i="3"/>
  <c r="AD250" i="3"/>
  <c r="AC250" i="3"/>
  <c r="AJ250" i="3" s="1"/>
  <c r="U250" i="3"/>
  <c r="R250" i="3"/>
  <c r="Q250" i="3"/>
  <c r="P250" i="3"/>
  <c r="O250" i="3"/>
  <c r="N250" i="3"/>
  <c r="M250" i="3"/>
  <c r="BI249" i="3"/>
  <c r="AW249" i="3"/>
  <c r="AP249" i="3"/>
  <c r="AL249" i="3"/>
  <c r="AK249" i="3"/>
  <c r="AI249" i="3"/>
  <c r="AG249" i="3"/>
  <c r="AN249" i="3" s="1"/>
  <c r="AF249" i="3"/>
  <c r="AM249" i="3" s="1"/>
  <c r="AE249" i="3"/>
  <c r="AD249" i="3"/>
  <c r="AC249" i="3"/>
  <c r="AJ249" i="3" s="1"/>
  <c r="U249" i="3"/>
  <c r="R249" i="3"/>
  <c r="Q249" i="3"/>
  <c r="P249" i="3"/>
  <c r="O249" i="3"/>
  <c r="N249" i="3"/>
  <c r="M249" i="3"/>
  <c r="BI248" i="3"/>
  <c r="AW248" i="3"/>
  <c r="AP248" i="3"/>
  <c r="AK248" i="3"/>
  <c r="AI248" i="3"/>
  <c r="AG248" i="3"/>
  <c r="AN248" i="3" s="1"/>
  <c r="AF248" i="3"/>
  <c r="AM248" i="3" s="1"/>
  <c r="AE248" i="3"/>
  <c r="AL248" i="3" s="1"/>
  <c r="AD248" i="3"/>
  <c r="AC248" i="3"/>
  <c r="AJ248" i="3" s="1"/>
  <c r="U248" i="3"/>
  <c r="R248" i="3"/>
  <c r="Q248" i="3"/>
  <c r="P248" i="3"/>
  <c r="O248" i="3"/>
  <c r="N248" i="3"/>
  <c r="M248" i="3"/>
  <c r="BI247" i="3"/>
  <c r="AW247" i="3"/>
  <c r="AP247" i="3"/>
  <c r="AI247" i="3"/>
  <c r="AG247" i="3"/>
  <c r="AN247" i="3" s="1"/>
  <c r="AF247" i="3"/>
  <c r="AM247" i="3" s="1"/>
  <c r="AE247" i="3"/>
  <c r="AL247" i="3" s="1"/>
  <c r="AD247" i="3"/>
  <c r="AK247" i="3" s="1"/>
  <c r="AC247" i="3"/>
  <c r="AJ247" i="3" s="1"/>
  <c r="U247" i="3"/>
  <c r="R247" i="3"/>
  <c r="Q247" i="3"/>
  <c r="P247" i="3"/>
  <c r="O247" i="3"/>
  <c r="N247" i="3"/>
  <c r="M247" i="3"/>
  <c r="BI246" i="3"/>
  <c r="AW246" i="3"/>
  <c r="AP246" i="3"/>
  <c r="AM246" i="3"/>
  <c r="AL246" i="3"/>
  <c r="AK246" i="3"/>
  <c r="AJ246" i="3"/>
  <c r="AI246" i="3"/>
  <c r="AG246" i="3"/>
  <c r="AN246" i="3" s="1"/>
  <c r="AF246" i="3"/>
  <c r="AE246" i="3"/>
  <c r="AD246" i="3"/>
  <c r="AC246" i="3"/>
  <c r="U246" i="3"/>
  <c r="R246" i="3"/>
  <c r="Q246" i="3"/>
  <c r="P246" i="3"/>
  <c r="O246" i="3"/>
  <c r="N246" i="3"/>
  <c r="M246" i="3"/>
  <c r="BI245" i="3"/>
  <c r="AW245" i="3"/>
  <c r="AP245" i="3"/>
  <c r="AN245" i="3"/>
  <c r="AM245" i="3"/>
  <c r="AL245" i="3"/>
  <c r="AK245" i="3"/>
  <c r="AI245" i="3"/>
  <c r="AG245" i="3"/>
  <c r="AF245" i="3"/>
  <c r="AE245" i="3"/>
  <c r="AD245" i="3"/>
  <c r="AC245" i="3"/>
  <c r="AJ245" i="3" s="1"/>
  <c r="U245" i="3"/>
  <c r="R245" i="3"/>
  <c r="Q245" i="3"/>
  <c r="P245" i="3"/>
  <c r="O245" i="3"/>
  <c r="N245" i="3"/>
  <c r="M245" i="3"/>
  <c r="BI244" i="3"/>
  <c r="AW244" i="3"/>
  <c r="AP244" i="3"/>
  <c r="AL244" i="3"/>
  <c r="AK244" i="3"/>
  <c r="AI244" i="3"/>
  <c r="AG244" i="3"/>
  <c r="AN244" i="3" s="1"/>
  <c r="AF244" i="3"/>
  <c r="AM244" i="3" s="1"/>
  <c r="AE244" i="3"/>
  <c r="AD244" i="3"/>
  <c r="AC244" i="3"/>
  <c r="AJ244" i="3" s="1"/>
  <c r="U244" i="3"/>
  <c r="R244" i="3"/>
  <c r="Q244" i="3"/>
  <c r="P244" i="3"/>
  <c r="O244" i="3"/>
  <c r="N244" i="3"/>
  <c r="M244" i="3"/>
  <c r="BI243" i="3"/>
  <c r="AW243" i="3"/>
  <c r="AP243" i="3"/>
  <c r="AK243" i="3"/>
  <c r="AI243" i="3"/>
  <c r="AG243" i="3"/>
  <c r="AN243" i="3" s="1"/>
  <c r="AF243" i="3"/>
  <c r="AM243" i="3" s="1"/>
  <c r="AE243" i="3"/>
  <c r="AL243" i="3" s="1"/>
  <c r="AD243" i="3"/>
  <c r="AC243" i="3"/>
  <c r="AJ243" i="3" s="1"/>
  <c r="U243" i="3"/>
  <c r="R243" i="3"/>
  <c r="Q243" i="3"/>
  <c r="P243" i="3"/>
  <c r="O243" i="3"/>
  <c r="N243" i="3"/>
  <c r="M243" i="3"/>
  <c r="BI242" i="3"/>
  <c r="AW242" i="3"/>
  <c r="AP242" i="3"/>
  <c r="AI242" i="3"/>
  <c r="AG242" i="3"/>
  <c r="AN242" i="3" s="1"/>
  <c r="AF242" i="3"/>
  <c r="AM242" i="3" s="1"/>
  <c r="AE242" i="3"/>
  <c r="AL242" i="3" s="1"/>
  <c r="AD242" i="3"/>
  <c r="AK242" i="3" s="1"/>
  <c r="AC242" i="3"/>
  <c r="AJ242" i="3" s="1"/>
  <c r="U242" i="3"/>
  <c r="R242" i="3"/>
  <c r="Q242" i="3"/>
  <c r="P242" i="3"/>
  <c r="O242" i="3"/>
  <c r="N242" i="3"/>
  <c r="M242" i="3"/>
  <c r="BI241" i="3"/>
  <c r="AW241" i="3"/>
  <c r="AP241" i="3"/>
  <c r="AM241" i="3"/>
  <c r="AL241" i="3"/>
  <c r="AK241" i="3"/>
  <c r="AJ241" i="3"/>
  <c r="AI241" i="3"/>
  <c r="AG241" i="3"/>
  <c r="AN241" i="3" s="1"/>
  <c r="AF241" i="3"/>
  <c r="AE241" i="3"/>
  <c r="AD241" i="3"/>
  <c r="AC241" i="3"/>
  <c r="U241" i="3"/>
  <c r="R241" i="3"/>
  <c r="Q241" i="3"/>
  <c r="P241" i="3"/>
  <c r="O241" i="3"/>
  <c r="N241" i="3"/>
  <c r="M241" i="3"/>
  <c r="BI240" i="3"/>
  <c r="AW240" i="3"/>
  <c r="AP240" i="3"/>
  <c r="AN240" i="3"/>
  <c r="AL240" i="3"/>
  <c r="AK240" i="3"/>
  <c r="AI240" i="3"/>
  <c r="AG240" i="3"/>
  <c r="AF240" i="3"/>
  <c r="AM240" i="3" s="1"/>
  <c r="AE240" i="3"/>
  <c r="AD240" i="3"/>
  <c r="AC240" i="3"/>
  <c r="AJ240" i="3" s="1"/>
  <c r="U240" i="3"/>
  <c r="R240" i="3"/>
  <c r="Q240" i="3"/>
  <c r="P240" i="3"/>
  <c r="O240" i="3"/>
  <c r="N240" i="3"/>
  <c r="M240" i="3"/>
  <c r="BI239" i="3"/>
  <c r="AW239" i="3"/>
  <c r="AP239" i="3"/>
  <c r="AL239" i="3"/>
  <c r="AK239" i="3"/>
  <c r="AI239" i="3"/>
  <c r="AG239" i="3"/>
  <c r="AN239" i="3" s="1"/>
  <c r="AF239" i="3"/>
  <c r="AM239" i="3" s="1"/>
  <c r="AE239" i="3"/>
  <c r="AD239" i="3"/>
  <c r="AC239" i="3"/>
  <c r="AJ239" i="3" s="1"/>
  <c r="U239" i="3"/>
  <c r="R239" i="3"/>
  <c r="Q239" i="3"/>
  <c r="P239" i="3"/>
  <c r="O239" i="3"/>
  <c r="N239" i="3"/>
  <c r="M239" i="3"/>
  <c r="BI238" i="3"/>
  <c r="AW238" i="3"/>
  <c r="AP238" i="3"/>
  <c r="AK238" i="3"/>
  <c r="AI238" i="3"/>
  <c r="AG238" i="3"/>
  <c r="AN238" i="3" s="1"/>
  <c r="AF238" i="3"/>
  <c r="AM238" i="3" s="1"/>
  <c r="AE238" i="3"/>
  <c r="AL238" i="3" s="1"/>
  <c r="AD238" i="3"/>
  <c r="AC238" i="3"/>
  <c r="AJ238" i="3" s="1"/>
  <c r="U238" i="3"/>
  <c r="R238" i="3"/>
  <c r="Q238" i="3"/>
  <c r="P238" i="3"/>
  <c r="O238" i="3"/>
  <c r="N238" i="3"/>
  <c r="M238" i="3"/>
  <c r="BI237" i="3"/>
  <c r="AW237" i="3"/>
  <c r="AP237" i="3"/>
  <c r="AI237" i="3"/>
  <c r="AG237" i="3"/>
  <c r="AN237" i="3" s="1"/>
  <c r="AF237" i="3"/>
  <c r="AM237" i="3" s="1"/>
  <c r="AE237" i="3"/>
  <c r="AL237" i="3" s="1"/>
  <c r="AD237" i="3"/>
  <c r="AK237" i="3" s="1"/>
  <c r="AC237" i="3"/>
  <c r="AJ237" i="3" s="1"/>
  <c r="U237" i="3"/>
  <c r="R237" i="3"/>
  <c r="Q237" i="3"/>
  <c r="P237" i="3"/>
  <c r="O237" i="3"/>
  <c r="N237" i="3"/>
  <c r="M237" i="3"/>
  <c r="BI236" i="3"/>
  <c r="AW236" i="3"/>
  <c r="AP236" i="3"/>
  <c r="AN236" i="3"/>
  <c r="AM236" i="3"/>
  <c r="AL236" i="3"/>
  <c r="AK236" i="3"/>
  <c r="AJ236" i="3"/>
  <c r="AI236" i="3"/>
  <c r="AG236" i="3"/>
  <c r="AF236" i="3"/>
  <c r="AE236" i="3"/>
  <c r="AD236" i="3"/>
  <c r="AC236" i="3"/>
  <c r="U236" i="3"/>
  <c r="R236" i="3"/>
  <c r="Q236" i="3"/>
  <c r="P236" i="3"/>
  <c r="O236" i="3"/>
  <c r="N236" i="3"/>
  <c r="M236" i="3"/>
  <c r="BI235" i="3"/>
  <c r="AW235" i="3"/>
  <c r="AP235" i="3"/>
  <c r="AN235" i="3"/>
  <c r="AM235" i="3"/>
  <c r="AL235" i="3"/>
  <c r="AK235" i="3"/>
  <c r="AI235" i="3"/>
  <c r="AG235" i="3"/>
  <c r="AF235" i="3"/>
  <c r="AE235" i="3"/>
  <c r="AD235" i="3"/>
  <c r="AC235" i="3"/>
  <c r="AJ235" i="3" s="1"/>
  <c r="U235" i="3"/>
  <c r="R235" i="3"/>
  <c r="Q235" i="3"/>
  <c r="P235" i="3"/>
  <c r="O235" i="3"/>
  <c r="N235" i="3"/>
  <c r="M235" i="3"/>
  <c r="BI234" i="3"/>
  <c r="AW234" i="3"/>
  <c r="AP234" i="3"/>
  <c r="AL234" i="3"/>
  <c r="AK234" i="3"/>
  <c r="AJ234" i="3"/>
  <c r="AI234" i="3"/>
  <c r="AG234" i="3"/>
  <c r="AN234" i="3" s="1"/>
  <c r="AF234" i="3"/>
  <c r="AM234" i="3" s="1"/>
  <c r="AE234" i="3"/>
  <c r="AD234" i="3"/>
  <c r="AC234" i="3"/>
  <c r="U234" i="3"/>
  <c r="R234" i="3"/>
  <c r="Q234" i="3"/>
  <c r="P234" i="3"/>
  <c r="O234" i="3"/>
  <c r="N234" i="3"/>
  <c r="M234" i="3"/>
  <c r="BI233" i="3"/>
  <c r="AW233" i="3"/>
  <c r="AP233" i="3"/>
  <c r="AN233" i="3"/>
  <c r="AK233" i="3"/>
  <c r="AI233" i="3"/>
  <c r="AG233" i="3"/>
  <c r="AF233" i="3"/>
  <c r="AM233" i="3" s="1"/>
  <c r="AE233" i="3"/>
  <c r="AL233" i="3" s="1"/>
  <c r="AD233" i="3"/>
  <c r="AC233" i="3"/>
  <c r="AJ233" i="3" s="1"/>
  <c r="U233" i="3"/>
  <c r="R233" i="3"/>
  <c r="Q233" i="3"/>
  <c r="P233" i="3"/>
  <c r="O233" i="3"/>
  <c r="N233" i="3"/>
  <c r="M233" i="3"/>
  <c r="BI232" i="3"/>
  <c r="AW232" i="3"/>
  <c r="AP232" i="3"/>
  <c r="AI232" i="3"/>
  <c r="AG232" i="3"/>
  <c r="AN232" i="3" s="1"/>
  <c r="AF232" i="3"/>
  <c r="AM232" i="3" s="1"/>
  <c r="AE232" i="3"/>
  <c r="AL232" i="3" s="1"/>
  <c r="AD232" i="3"/>
  <c r="AK232" i="3" s="1"/>
  <c r="AC232" i="3"/>
  <c r="AJ232" i="3" s="1"/>
  <c r="U232" i="3"/>
  <c r="R232" i="3"/>
  <c r="Q232" i="3"/>
  <c r="P232" i="3"/>
  <c r="O232" i="3"/>
  <c r="N232" i="3"/>
  <c r="M232" i="3"/>
  <c r="BI231" i="3"/>
  <c r="AW231" i="3"/>
  <c r="AP231" i="3"/>
  <c r="AN231" i="3"/>
  <c r="AM231" i="3"/>
  <c r="AL231" i="3"/>
  <c r="AK231" i="3"/>
  <c r="AJ231" i="3"/>
  <c r="AI231" i="3"/>
  <c r="AG231" i="3"/>
  <c r="AF231" i="3"/>
  <c r="AE231" i="3"/>
  <c r="AD231" i="3"/>
  <c r="AC231" i="3"/>
  <c r="U231" i="3"/>
  <c r="R231" i="3"/>
  <c r="Q231" i="3"/>
  <c r="P231" i="3"/>
  <c r="O231" i="3"/>
  <c r="N231" i="3"/>
  <c r="M231" i="3"/>
  <c r="BI230" i="3"/>
  <c r="AW230" i="3"/>
  <c r="AP230" i="3"/>
  <c r="AN230" i="3"/>
  <c r="AL230" i="3"/>
  <c r="AK230" i="3"/>
  <c r="AI230" i="3"/>
  <c r="AG230" i="3"/>
  <c r="AF230" i="3"/>
  <c r="AM230" i="3" s="1"/>
  <c r="AE230" i="3"/>
  <c r="AD230" i="3"/>
  <c r="AC230" i="3"/>
  <c r="AJ230" i="3" s="1"/>
  <c r="U230" i="3"/>
  <c r="R230" i="3"/>
  <c r="Q230" i="3"/>
  <c r="P230" i="3"/>
  <c r="O230" i="3"/>
  <c r="N230" i="3"/>
  <c r="M230" i="3"/>
  <c r="BI229" i="3"/>
  <c r="AW229" i="3"/>
  <c r="AP229" i="3"/>
  <c r="AL229" i="3"/>
  <c r="AK229" i="3"/>
  <c r="AJ229" i="3"/>
  <c r="AI229" i="3"/>
  <c r="AG229" i="3"/>
  <c r="AN229" i="3" s="1"/>
  <c r="AF229" i="3"/>
  <c r="AM229" i="3" s="1"/>
  <c r="AE229" i="3"/>
  <c r="AD229" i="3"/>
  <c r="AC229" i="3"/>
  <c r="U229" i="3"/>
  <c r="R229" i="3"/>
  <c r="Q229" i="3"/>
  <c r="P229" i="3"/>
  <c r="O229" i="3"/>
  <c r="N229" i="3"/>
  <c r="M229" i="3"/>
  <c r="BI228" i="3"/>
  <c r="AW228" i="3"/>
  <c r="AP228" i="3"/>
  <c r="AN228" i="3"/>
  <c r="AK228" i="3"/>
  <c r="AI228" i="3"/>
  <c r="AG228" i="3"/>
  <c r="AF228" i="3"/>
  <c r="AM228" i="3" s="1"/>
  <c r="AE228" i="3"/>
  <c r="AL228" i="3" s="1"/>
  <c r="AD228" i="3"/>
  <c r="AC228" i="3"/>
  <c r="AJ228" i="3" s="1"/>
  <c r="U228" i="3"/>
  <c r="R228" i="3"/>
  <c r="Q228" i="3"/>
  <c r="P228" i="3"/>
  <c r="O228" i="3"/>
  <c r="N228" i="3"/>
  <c r="M228" i="3"/>
  <c r="BI227" i="3"/>
  <c r="AW227" i="3"/>
  <c r="AP227" i="3"/>
  <c r="AJ227" i="3"/>
  <c r="AI227" i="3"/>
  <c r="AG227" i="3"/>
  <c r="AN227" i="3" s="1"/>
  <c r="AF227" i="3"/>
  <c r="AM227" i="3" s="1"/>
  <c r="AE227" i="3"/>
  <c r="AL227" i="3" s="1"/>
  <c r="AD227" i="3"/>
  <c r="AK227" i="3" s="1"/>
  <c r="AC227" i="3"/>
  <c r="U227" i="3"/>
  <c r="R227" i="3"/>
  <c r="Q227" i="3"/>
  <c r="P227" i="3"/>
  <c r="O227" i="3"/>
  <c r="N227" i="3"/>
  <c r="M227" i="3"/>
  <c r="BI226" i="3"/>
  <c r="AW226" i="3"/>
  <c r="AP226" i="3"/>
  <c r="AM226" i="3"/>
  <c r="AL226" i="3"/>
  <c r="AK226" i="3"/>
  <c r="AJ226" i="3"/>
  <c r="AI226" i="3"/>
  <c r="AG226" i="3"/>
  <c r="AN226" i="3" s="1"/>
  <c r="AF226" i="3"/>
  <c r="AE226" i="3"/>
  <c r="AD226" i="3"/>
  <c r="AC226" i="3"/>
  <c r="U226" i="3"/>
  <c r="R226" i="3"/>
  <c r="Q226" i="3"/>
  <c r="P226" i="3"/>
  <c r="O226" i="3"/>
  <c r="N226" i="3"/>
  <c r="M226" i="3"/>
  <c r="BI225" i="3"/>
  <c r="AW225" i="3"/>
  <c r="AP225" i="3"/>
  <c r="AN225" i="3"/>
  <c r="AL225" i="3"/>
  <c r="AK225" i="3"/>
  <c r="AI225" i="3"/>
  <c r="AG225" i="3"/>
  <c r="AF225" i="3"/>
  <c r="AM225" i="3" s="1"/>
  <c r="AE225" i="3"/>
  <c r="AD225" i="3"/>
  <c r="AC225" i="3"/>
  <c r="AJ225" i="3" s="1"/>
  <c r="U225" i="3"/>
  <c r="R225" i="3"/>
  <c r="Q225" i="3"/>
  <c r="P225" i="3"/>
  <c r="O225" i="3"/>
  <c r="N225" i="3"/>
  <c r="M225" i="3"/>
  <c r="BI224" i="3"/>
  <c r="AW224" i="3"/>
  <c r="AP224" i="3"/>
  <c r="AL224" i="3"/>
  <c r="AK224" i="3"/>
  <c r="AJ224" i="3"/>
  <c r="AI224" i="3"/>
  <c r="AG224" i="3"/>
  <c r="AN224" i="3" s="1"/>
  <c r="AF224" i="3"/>
  <c r="AM224" i="3" s="1"/>
  <c r="AE224" i="3"/>
  <c r="AD224" i="3"/>
  <c r="AC224" i="3"/>
  <c r="U224" i="3"/>
  <c r="R224" i="3"/>
  <c r="Q224" i="3"/>
  <c r="P224" i="3"/>
  <c r="O224" i="3"/>
  <c r="N224" i="3"/>
  <c r="M224" i="3"/>
  <c r="BI223" i="3"/>
  <c r="AW223" i="3"/>
  <c r="AP223" i="3"/>
  <c r="AN223" i="3"/>
  <c r="AK223" i="3"/>
  <c r="AI223" i="3"/>
  <c r="AG223" i="3"/>
  <c r="AF223" i="3"/>
  <c r="AM223" i="3" s="1"/>
  <c r="AE223" i="3"/>
  <c r="AL223" i="3" s="1"/>
  <c r="AD223" i="3"/>
  <c r="AC223" i="3"/>
  <c r="AJ223" i="3" s="1"/>
  <c r="U223" i="3"/>
  <c r="R223" i="3"/>
  <c r="Q223" i="3"/>
  <c r="P223" i="3"/>
  <c r="O223" i="3"/>
  <c r="N223" i="3"/>
  <c r="M223" i="3"/>
  <c r="BI222" i="3"/>
  <c r="AW222" i="3"/>
  <c r="AP222" i="3"/>
  <c r="AI222" i="3"/>
  <c r="AG222" i="3"/>
  <c r="AN222" i="3" s="1"/>
  <c r="AF222" i="3"/>
  <c r="AM222" i="3" s="1"/>
  <c r="AE222" i="3"/>
  <c r="AL222" i="3" s="1"/>
  <c r="AD222" i="3"/>
  <c r="AK222" i="3" s="1"/>
  <c r="AC222" i="3"/>
  <c r="AJ222" i="3" s="1"/>
  <c r="U222" i="3"/>
  <c r="R222" i="3"/>
  <c r="Q222" i="3"/>
  <c r="P222" i="3"/>
  <c r="O222" i="3"/>
  <c r="N222" i="3"/>
  <c r="M222" i="3"/>
  <c r="BI221" i="3"/>
  <c r="AW221" i="3"/>
  <c r="AP221" i="3"/>
  <c r="AM221" i="3"/>
  <c r="AL221" i="3"/>
  <c r="AK221" i="3"/>
  <c r="AJ221" i="3"/>
  <c r="AI221" i="3"/>
  <c r="AG221" i="3"/>
  <c r="AN221" i="3" s="1"/>
  <c r="AF221" i="3"/>
  <c r="AE221" i="3"/>
  <c r="AD221" i="3"/>
  <c r="AC221" i="3"/>
  <c r="U221" i="3"/>
  <c r="R221" i="3"/>
  <c r="Q221" i="3"/>
  <c r="P221" i="3"/>
  <c r="O221" i="3"/>
  <c r="N221" i="3"/>
  <c r="M221" i="3"/>
  <c r="BI220" i="3"/>
  <c r="AW220" i="3"/>
  <c r="AP220" i="3"/>
  <c r="AN220" i="3"/>
  <c r="AM220" i="3"/>
  <c r="AL220" i="3"/>
  <c r="AK220" i="3"/>
  <c r="AI220" i="3"/>
  <c r="AG220" i="3"/>
  <c r="AF220" i="3"/>
  <c r="AE220" i="3"/>
  <c r="AD220" i="3"/>
  <c r="AC220" i="3"/>
  <c r="AJ220" i="3" s="1"/>
  <c r="U220" i="3"/>
  <c r="R220" i="3"/>
  <c r="Q220" i="3"/>
  <c r="P220" i="3"/>
  <c r="O220" i="3"/>
  <c r="N220" i="3"/>
  <c r="M220" i="3"/>
  <c r="BI219" i="3"/>
  <c r="AW219" i="3"/>
  <c r="AP219" i="3"/>
  <c r="AL219" i="3"/>
  <c r="AK219" i="3"/>
  <c r="AJ219" i="3"/>
  <c r="AI219" i="3"/>
  <c r="AG219" i="3"/>
  <c r="AN219" i="3" s="1"/>
  <c r="AF219" i="3"/>
  <c r="AM219" i="3" s="1"/>
  <c r="AE219" i="3"/>
  <c r="AD219" i="3"/>
  <c r="AC219" i="3"/>
  <c r="U219" i="3"/>
  <c r="R219" i="3"/>
  <c r="Q219" i="3"/>
  <c r="P219" i="3"/>
  <c r="O219" i="3"/>
  <c r="N219" i="3"/>
  <c r="M219" i="3"/>
  <c r="BI218" i="3"/>
  <c r="AW218" i="3"/>
  <c r="AP218" i="3"/>
  <c r="AN218" i="3"/>
  <c r="AK218" i="3"/>
  <c r="AI218" i="3"/>
  <c r="AG218" i="3"/>
  <c r="AF218" i="3"/>
  <c r="AM218" i="3" s="1"/>
  <c r="AE218" i="3"/>
  <c r="AL218" i="3" s="1"/>
  <c r="AD218" i="3"/>
  <c r="AC218" i="3"/>
  <c r="AJ218" i="3" s="1"/>
  <c r="U218" i="3"/>
  <c r="R218" i="3"/>
  <c r="Q218" i="3"/>
  <c r="P218" i="3"/>
  <c r="O218" i="3"/>
  <c r="N218" i="3"/>
  <c r="M218" i="3"/>
  <c r="BI217" i="3"/>
  <c r="AW217" i="3"/>
  <c r="AP217" i="3"/>
  <c r="AI217" i="3"/>
  <c r="AG217" i="3"/>
  <c r="AN217" i="3" s="1"/>
  <c r="AF217" i="3"/>
  <c r="AM217" i="3" s="1"/>
  <c r="AE217" i="3"/>
  <c r="AL217" i="3" s="1"/>
  <c r="AD217" i="3"/>
  <c r="AK217" i="3" s="1"/>
  <c r="AC217" i="3"/>
  <c r="AJ217" i="3" s="1"/>
  <c r="U217" i="3"/>
  <c r="R217" i="3"/>
  <c r="Q217" i="3"/>
  <c r="P217" i="3"/>
  <c r="O217" i="3"/>
  <c r="N217" i="3"/>
  <c r="M217" i="3"/>
  <c r="BI216" i="3"/>
  <c r="AW216" i="3"/>
  <c r="AP216" i="3"/>
  <c r="AM216" i="3"/>
  <c r="AL216" i="3"/>
  <c r="AK216" i="3"/>
  <c r="AJ216" i="3"/>
  <c r="AI216" i="3"/>
  <c r="AG216" i="3"/>
  <c r="AN216" i="3" s="1"/>
  <c r="AF216" i="3"/>
  <c r="AE216" i="3"/>
  <c r="AD216" i="3"/>
  <c r="AC216" i="3"/>
  <c r="U216" i="3"/>
  <c r="R216" i="3"/>
  <c r="Q216" i="3"/>
  <c r="P216" i="3"/>
  <c r="O216" i="3"/>
  <c r="N216" i="3"/>
  <c r="M216" i="3"/>
  <c r="BI215" i="3"/>
  <c r="AW215" i="3"/>
  <c r="AP215" i="3"/>
  <c r="AL215" i="3"/>
  <c r="AK215" i="3"/>
  <c r="AI215" i="3"/>
  <c r="AG215" i="3"/>
  <c r="AN215" i="3" s="1"/>
  <c r="AF215" i="3"/>
  <c r="AM215" i="3" s="1"/>
  <c r="AE215" i="3"/>
  <c r="AD215" i="3"/>
  <c r="AC215" i="3"/>
  <c r="AJ215" i="3" s="1"/>
  <c r="U215" i="3"/>
  <c r="R215" i="3"/>
  <c r="Q215" i="3"/>
  <c r="P215" i="3"/>
  <c r="O215" i="3"/>
  <c r="N215" i="3"/>
  <c r="M215" i="3"/>
  <c r="BI214" i="3"/>
  <c r="AW214" i="3"/>
  <c r="AP214" i="3"/>
  <c r="AL214" i="3"/>
  <c r="AK214" i="3"/>
  <c r="AJ214" i="3"/>
  <c r="AI214" i="3"/>
  <c r="AG214" i="3"/>
  <c r="AN214" i="3" s="1"/>
  <c r="AF214" i="3"/>
  <c r="AM214" i="3" s="1"/>
  <c r="AE214" i="3"/>
  <c r="AD214" i="3"/>
  <c r="AC214" i="3"/>
  <c r="U214" i="3"/>
  <c r="R214" i="3"/>
  <c r="Q214" i="3"/>
  <c r="P214" i="3"/>
  <c r="O214" i="3"/>
  <c r="N214" i="3"/>
  <c r="M214" i="3"/>
  <c r="BI213" i="3"/>
  <c r="AW213" i="3"/>
  <c r="AP213" i="3"/>
  <c r="AN213" i="3"/>
  <c r="AK213" i="3"/>
  <c r="AI213" i="3"/>
  <c r="AG213" i="3"/>
  <c r="AF213" i="3"/>
  <c r="AM213" i="3" s="1"/>
  <c r="AE213" i="3"/>
  <c r="AL213" i="3" s="1"/>
  <c r="AD213" i="3"/>
  <c r="AC213" i="3"/>
  <c r="AJ213" i="3" s="1"/>
  <c r="U213" i="3"/>
  <c r="R213" i="3"/>
  <c r="Q213" i="3"/>
  <c r="P213" i="3"/>
  <c r="O213" i="3"/>
  <c r="N213" i="3"/>
  <c r="M213" i="3"/>
  <c r="BI212" i="3"/>
  <c r="AW212" i="3"/>
  <c r="AP212" i="3"/>
  <c r="AI212" i="3"/>
  <c r="AG212" i="3"/>
  <c r="AN212" i="3" s="1"/>
  <c r="AF212" i="3"/>
  <c r="AM212" i="3" s="1"/>
  <c r="AE212" i="3"/>
  <c r="AL212" i="3" s="1"/>
  <c r="AD212" i="3"/>
  <c r="AK212" i="3" s="1"/>
  <c r="AC212" i="3"/>
  <c r="AJ212" i="3" s="1"/>
  <c r="U212" i="3"/>
  <c r="R212" i="3"/>
  <c r="Q212" i="3"/>
  <c r="P212" i="3"/>
  <c r="O212" i="3"/>
  <c r="N212" i="3"/>
  <c r="M212" i="3"/>
  <c r="BI211" i="3"/>
  <c r="AW211" i="3"/>
  <c r="AP211" i="3"/>
  <c r="AN211" i="3"/>
  <c r="AM211" i="3"/>
  <c r="AL211" i="3"/>
  <c r="AK211" i="3"/>
  <c r="AJ211" i="3"/>
  <c r="AI211" i="3"/>
  <c r="AG211" i="3"/>
  <c r="AF211" i="3"/>
  <c r="AE211" i="3"/>
  <c r="AD211" i="3"/>
  <c r="AC211" i="3"/>
  <c r="U211" i="3"/>
  <c r="R211" i="3"/>
  <c r="Q211" i="3"/>
  <c r="P211" i="3"/>
  <c r="O211" i="3"/>
  <c r="N211" i="3"/>
  <c r="M211" i="3"/>
  <c r="BI210" i="3"/>
  <c r="AW210" i="3"/>
  <c r="AP210" i="3"/>
  <c r="AM210" i="3"/>
  <c r="AK210" i="3"/>
  <c r="AI210" i="3"/>
  <c r="AG210" i="3"/>
  <c r="AN210" i="3" s="1"/>
  <c r="AF210" i="3"/>
  <c r="AE210" i="3"/>
  <c r="AL210" i="3" s="1"/>
  <c r="AD210" i="3"/>
  <c r="AC210" i="3"/>
  <c r="AJ210" i="3" s="1"/>
  <c r="U210" i="3"/>
  <c r="R210" i="3"/>
  <c r="Q210" i="3"/>
  <c r="P210" i="3"/>
  <c r="O210" i="3"/>
  <c r="N210" i="3"/>
  <c r="M210" i="3"/>
  <c r="BI209" i="3"/>
  <c r="AW209" i="3"/>
  <c r="AP209" i="3"/>
  <c r="AL209" i="3"/>
  <c r="AK209" i="3"/>
  <c r="AJ209" i="3"/>
  <c r="AI209" i="3"/>
  <c r="AG209" i="3"/>
  <c r="AN209" i="3" s="1"/>
  <c r="AF209" i="3"/>
  <c r="AM209" i="3" s="1"/>
  <c r="AE209" i="3"/>
  <c r="AD209" i="3"/>
  <c r="AC209" i="3"/>
  <c r="U209" i="3"/>
  <c r="R209" i="3"/>
  <c r="Q209" i="3"/>
  <c r="P209" i="3"/>
  <c r="O209" i="3"/>
  <c r="N209" i="3"/>
  <c r="M209" i="3"/>
  <c r="BI208" i="3"/>
  <c r="AW208" i="3"/>
  <c r="AP208" i="3"/>
  <c r="AN208" i="3"/>
  <c r="AI208" i="3"/>
  <c r="AG208" i="3"/>
  <c r="AF208" i="3"/>
  <c r="AM208" i="3" s="1"/>
  <c r="AE208" i="3"/>
  <c r="AL208" i="3" s="1"/>
  <c r="AD208" i="3"/>
  <c r="AK208" i="3" s="1"/>
  <c r="AC208" i="3"/>
  <c r="AJ208" i="3" s="1"/>
  <c r="U208" i="3"/>
  <c r="R208" i="3"/>
  <c r="Q208" i="3"/>
  <c r="P208" i="3"/>
  <c r="O208" i="3"/>
  <c r="N208" i="3"/>
  <c r="M208" i="3"/>
  <c r="BI207" i="3"/>
  <c r="AW207" i="3"/>
  <c r="AP207" i="3"/>
  <c r="AI207" i="3"/>
  <c r="AG207" i="3"/>
  <c r="AN207" i="3" s="1"/>
  <c r="AF207" i="3"/>
  <c r="AM207" i="3" s="1"/>
  <c r="AE207" i="3"/>
  <c r="AL207" i="3" s="1"/>
  <c r="AD207" i="3"/>
  <c r="AK207" i="3" s="1"/>
  <c r="AC207" i="3"/>
  <c r="AJ207" i="3" s="1"/>
  <c r="U207" i="3"/>
  <c r="R207" i="3"/>
  <c r="Q207" i="3"/>
  <c r="P207" i="3"/>
  <c r="O207" i="3"/>
  <c r="N207" i="3"/>
  <c r="M207" i="3"/>
  <c r="BI206" i="3"/>
  <c r="AW206" i="3"/>
  <c r="AP206" i="3"/>
  <c r="AN206" i="3"/>
  <c r="AM206" i="3"/>
  <c r="AL206" i="3"/>
  <c r="AK206" i="3"/>
  <c r="AJ206" i="3"/>
  <c r="AI206" i="3"/>
  <c r="AG206" i="3"/>
  <c r="AF206" i="3"/>
  <c r="AE206" i="3"/>
  <c r="AD206" i="3"/>
  <c r="AC206" i="3"/>
  <c r="U206" i="3"/>
  <c r="R206" i="3"/>
  <c r="Q206" i="3"/>
  <c r="P206" i="3"/>
  <c r="O206" i="3"/>
  <c r="N206" i="3"/>
  <c r="M206" i="3"/>
  <c r="BI205" i="3"/>
  <c r="AW205" i="3"/>
  <c r="AP205" i="3"/>
  <c r="AK205" i="3"/>
  <c r="AI205" i="3"/>
  <c r="AG205" i="3"/>
  <c r="AN205" i="3" s="1"/>
  <c r="AF205" i="3"/>
  <c r="AM205" i="3" s="1"/>
  <c r="AE205" i="3"/>
  <c r="AL205" i="3" s="1"/>
  <c r="AD205" i="3"/>
  <c r="AC205" i="3"/>
  <c r="AJ205" i="3" s="1"/>
  <c r="U205" i="3"/>
  <c r="R205" i="3"/>
  <c r="Q205" i="3"/>
  <c r="P205" i="3"/>
  <c r="O205" i="3"/>
  <c r="N205" i="3"/>
  <c r="M205" i="3"/>
  <c r="BI204" i="3"/>
  <c r="AW204" i="3"/>
  <c r="AP204" i="3"/>
  <c r="AL204" i="3"/>
  <c r="AK204" i="3"/>
  <c r="AJ204" i="3"/>
  <c r="AI204" i="3"/>
  <c r="AG204" i="3"/>
  <c r="AN204" i="3" s="1"/>
  <c r="AF204" i="3"/>
  <c r="AM204" i="3" s="1"/>
  <c r="AE204" i="3"/>
  <c r="AD204" i="3"/>
  <c r="AC204" i="3"/>
  <c r="U204" i="3"/>
  <c r="R204" i="3"/>
  <c r="Q204" i="3"/>
  <c r="P204" i="3"/>
  <c r="O204" i="3"/>
  <c r="N204" i="3"/>
  <c r="M204" i="3"/>
  <c r="BI203" i="3"/>
  <c r="AW203" i="3"/>
  <c r="AP203" i="3"/>
  <c r="AN203" i="3"/>
  <c r="AK203" i="3"/>
  <c r="AI203" i="3"/>
  <c r="AG203" i="3"/>
  <c r="AF203" i="3"/>
  <c r="AM203" i="3" s="1"/>
  <c r="AE203" i="3"/>
  <c r="AL203" i="3" s="1"/>
  <c r="AD203" i="3"/>
  <c r="AC203" i="3"/>
  <c r="AJ203" i="3" s="1"/>
  <c r="U203" i="3"/>
  <c r="R203" i="3"/>
  <c r="Q203" i="3"/>
  <c r="P203" i="3"/>
  <c r="O203" i="3"/>
  <c r="N203" i="3"/>
  <c r="M203" i="3"/>
  <c r="BI202" i="3"/>
  <c r="AW202" i="3"/>
  <c r="AP202" i="3"/>
  <c r="AI202" i="3"/>
  <c r="AG202" i="3"/>
  <c r="AN202" i="3" s="1"/>
  <c r="AF202" i="3"/>
  <c r="AM202" i="3" s="1"/>
  <c r="AE202" i="3"/>
  <c r="AL202" i="3" s="1"/>
  <c r="AD202" i="3"/>
  <c r="AK202" i="3" s="1"/>
  <c r="AC202" i="3"/>
  <c r="AJ202" i="3" s="1"/>
  <c r="U202" i="3"/>
  <c r="R202" i="3"/>
  <c r="Q202" i="3"/>
  <c r="P202" i="3"/>
  <c r="O202" i="3"/>
  <c r="N202" i="3"/>
  <c r="M202" i="3"/>
  <c r="BI201" i="3"/>
  <c r="AW201" i="3"/>
  <c r="AP201" i="3"/>
  <c r="AN201" i="3"/>
  <c r="AM201" i="3"/>
  <c r="AK201" i="3"/>
  <c r="AJ201" i="3"/>
  <c r="AI201" i="3"/>
  <c r="AG201" i="3"/>
  <c r="AF201" i="3"/>
  <c r="AE201" i="3"/>
  <c r="AL201" i="3" s="1"/>
  <c r="AD201" i="3"/>
  <c r="AC201" i="3"/>
  <c r="U201" i="3"/>
  <c r="R201" i="3"/>
  <c r="Q201" i="3"/>
  <c r="P201" i="3"/>
  <c r="O201" i="3"/>
  <c r="N201" i="3"/>
  <c r="M201" i="3"/>
  <c r="BI200" i="3"/>
  <c r="AW200" i="3"/>
  <c r="AP200" i="3"/>
  <c r="AN200" i="3"/>
  <c r="AM200" i="3"/>
  <c r="AL200" i="3"/>
  <c r="AK200" i="3"/>
  <c r="AI200" i="3"/>
  <c r="AG200" i="3"/>
  <c r="AF200" i="3"/>
  <c r="AE200" i="3"/>
  <c r="AD200" i="3"/>
  <c r="AC200" i="3"/>
  <c r="AJ200" i="3" s="1"/>
  <c r="U200" i="3"/>
  <c r="R200" i="3"/>
  <c r="Q200" i="3"/>
  <c r="P200" i="3"/>
  <c r="O200" i="3"/>
  <c r="N200" i="3"/>
  <c r="M200" i="3"/>
  <c r="BI199" i="3"/>
  <c r="AW199" i="3"/>
  <c r="AP199" i="3"/>
  <c r="AJ199" i="3"/>
  <c r="AI199" i="3"/>
  <c r="AG199" i="3"/>
  <c r="AN199" i="3" s="1"/>
  <c r="AF199" i="3"/>
  <c r="AM199" i="3" s="1"/>
  <c r="AE199" i="3"/>
  <c r="AL199" i="3" s="1"/>
  <c r="AD199" i="3"/>
  <c r="AK199" i="3" s="1"/>
  <c r="AC199" i="3"/>
  <c r="U199" i="3"/>
  <c r="R199" i="3"/>
  <c r="Q199" i="3"/>
  <c r="P199" i="3"/>
  <c r="O199" i="3"/>
  <c r="N199" i="3"/>
  <c r="M199" i="3"/>
  <c r="BI198" i="3"/>
  <c r="AW198" i="3"/>
  <c r="AP198" i="3"/>
  <c r="AI198" i="3"/>
  <c r="AG198" i="3"/>
  <c r="AN198" i="3" s="1"/>
  <c r="AF198" i="3"/>
  <c r="AM198" i="3" s="1"/>
  <c r="AE198" i="3"/>
  <c r="AL198" i="3" s="1"/>
  <c r="AD198" i="3"/>
  <c r="AK198" i="3" s="1"/>
  <c r="AC198" i="3"/>
  <c r="AJ198" i="3" s="1"/>
  <c r="U198" i="3"/>
  <c r="R198" i="3"/>
  <c r="Q198" i="3"/>
  <c r="P198" i="3"/>
  <c r="O198" i="3"/>
  <c r="N198" i="3"/>
  <c r="M198" i="3"/>
  <c r="BI197" i="3"/>
  <c r="AW197" i="3"/>
  <c r="AP197" i="3"/>
  <c r="AJ197" i="3"/>
  <c r="AI197" i="3"/>
  <c r="AG197" i="3"/>
  <c r="AN197" i="3" s="1"/>
  <c r="AF197" i="3"/>
  <c r="AM197" i="3" s="1"/>
  <c r="AE197" i="3"/>
  <c r="AL197" i="3" s="1"/>
  <c r="AD197" i="3"/>
  <c r="AK197" i="3" s="1"/>
  <c r="AC197" i="3"/>
  <c r="U197" i="3"/>
  <c r="R197" i="3"/>
  <c r="Q197" i="3"/>
  <c r="P197" i="3"/>
  <c r="O197" i="3"/>
  <c r="N197" i="3"/>
  <c r="M197" i="3"/>
  <c r="BI196" i="3"/>
  <c r="AW196" i="3"/>
  <c r="AP196" i="3"/>
  <c r="AN196" i="3"/>
  <c r="AM196" i="3"/>
  <c r="AK196" i="3"/>
  <c r="AJ196" i="3"/>
  <c r="AI196" i="3"/>
  <c r="AG196" i="3"/>
  <c r="AF196" i="3"/>
  <c r="AE196" i="3"/>
  <c r="AL196" i="3" s="1"/>
  <c r="AD196" i="3"/>
  <c r="AC196" i="3"/>
  <c r="U196" i="3"/>
  <c r="R196" i="3"/>
  <c r="Q196" i="3"/>
  <c r="P196" i="3"/>
  <c r="O196" i="3"/>
  <c r="N196" i="3"/>
  <c r="M196" i="3"/>
  <c r="BI195" i="3"/>
  <c r="AW195" i="3"/>
  <c r="AP195" i="3"/>
  <c r="AN195" i="3"/>
  <c r="AM195" i="3"/>
  <c r="AL195" i="3"/>
  <c r="AK195" i="3"/>
  <c r="AI195" i="3"/>
  <c r="AG195" i="3"/>
  <c r="AF195" i="3"/>
  <c r="AE195" i="3"/>
  <c r="AD195" i="3"/>
  <c r="AC195" i="3"/>
  <c r="AJ195" i="3" s="1"/>
  <c r="U195" i="3"/>
  <c r="R195" i="3"/>
  <c r="Q195" i="3"/>
  <c r="P195" i="3"/>
  <c r="O195" i="3"/>
  <c r="N195" i="3"/>
  <c r="M195" i="3"/>
  <c r="BI194" i="3"/>
  <c r="AW194" i="3"/>
  <c r="AP194" i="3"/>
  <c r="AI194" i="3"/>
  <c r="AG194" i="3"/>
  <c r="AN194" i="3" s="1"/>
  <c r="AF194" i="3"/>
  <c r="AM194" i="3" s="1"/>
  <c r="AE194" i="3"/>
  <c r="AL194" i="3" s="1"/>
  <c r="AD194" i="3"/>
  <c r="AK194" i="3" s="1"/>
  <c r="AC194" i="3"/>
  <c r="AJ194" i="3" s="1"/>
  <c r="U194" i="3"/>
  <c r="R194" i="3"/>
  <c r="Q194" i="3"/>
  <c r="P194" i="3"/>
  <c r="O194" i="3"/>
  <c r="N194" i="3"/>
  <c r="M194" i="3"/>
  <c r="BI193" i="3"/>
  <c r="AW193" i="3"/>
  <c r="AP193" i="3"/>
  <c r="AN193" i="3"/>
  <c r="AM193" i="3"/>
  <c r="AI193" i="3"/>
  <c r="AG193" i="3"/>
  <c r="AF193" i="3"/>
  <c r="AE193" i="3"/>
  <c r="AL193" i="3" s="1"/>
  <c r="AD193" i="3"/>
  <c r="AK193" i="3" s="1"/>
  <c r="AC193" i="3"/>
  <c r="AJ193" i="3" s="1"/>
  <c r="U193" i="3"/>
  <c r="R193" i="3"/>
  <c r="Q193" i="3"/>
  <c r="P193" i="3"/>
  <c r="O193" i="3"/>
  <c r="N193" i="3"/>
  <c r="M193" i="3"/>
  <c r="BI192" i="3"/>
  <c r="AW192" i="3"/>
  <c r="AP192" i="3"/>
  <c r="AM192" i="3"/>
  <c r="AI192" i="3"/>
  <c r="AG192" i="3"/>
  <c r="AN192" i="3" s="1"/>
  <c r="AF192" i="3"/>
  <c r="AE192" i="3"/>
  <c r="AL192" i="3" s="1"/>
  <c r="AD192" i="3"/>
  <c r="AK192" i="3" s="1"/>
  <c r="AC192" i="3"/>
  <c r="AJ192" i="3" s="1"/>
  <c r="U192" i="3"/>
  <c r="R192" i="3"/>
  <c r="Q192" i="3"/>
  <c r="P192" i="3"/>
  <c r="O192" i="3"/>
  <c r="N192" i="3"/>
  <c r="M192" i="3"/>
  <c r="BI191" i="3"/>
  <c r="AW191" i="3"/>
  <c r="AP191" i="3"/>
  <c r="AN191" i="3"/>
  <c r="AM191" i="3"/>
  <c r="AK191" i="3"/>
  <c r="AJ191" i="3"/>
  <c r="AI191" i="3"/>
  <c r="AG191" i="3"/>
  <c r="AF191" i="3"/>
  <c r="AE191" i="3"/>
  <c r="AL191" i="3" s="1"/>
  <c r="AD191" i="3"/>
  <c r="AC191" i="3"/>
  <c r="U191" i="3"/>
  <c r="R191" i="3"/>
  <c r="Q191" i="3"/>
  <c r="P191" i="3"/>
  <c r="O191" i="3"/>
  <c r="N191" i="3"/>
  <c r="M191" i="3"/>
  <c r="BI190" i="3"/>
  <c r="AW190" i="3"/>
  <c r="AP190" i="3"/>
  <c r="AN190" i="3"/>
  <c r="AM190" i="3"/>
  <c r="AL190" i="3"/>
  <c r="AK190" i="3"/>
  <c r="AI190" i="3"/>
  <c r="AG190" i="3"/>
  <c r="AF190" i="3"/>
  <c r="AE190" i="3"/>
  <c r="AD190" i="3"/>
  <c r="AC190" i="3"/>
  <c r="AJ190" i="3" s="1"/>
  <c r="U190" i="3"/>
  <c r="R190" i="3"/>
  <c r="Q190" i="3"/>
  <c r="P190" i="3"/>
  <c r="O190" i="3"/>
  <c r="N190" i="3"/>
  <c r="M190" i="3"/>
  <c r="BI189" i="3"/>
  <c r="AW189" i="3"/>
  <c r="AP189" i="3"/>
  <c r="AJ189" i="3"/>
  <c r="AI189" i="3"/>
  <c r="AG189" i="3"/>
  <c r="AN189" i="3" s="1"/>
  <c r="AF189" i="3"/>
  <c r="AM189" i="3" s="1"/>
  <c r="AE189" i="3"/>
  <c r="AL189" i="3" s="1"/>
  <c r="AD189" i="3"/>
  <c r="AK189" i="3" s="1"/>
  <c r="AC189" i="3"/>
  <c r="U189" i="3"/>
  <c r="R189" i="3"/>
  <c r="Q189" i="3"/>
  <c r="P189" i="3"/>
  <c r="O189" i="3"/>
  <c r="N189" i="3"/>
  <c r="M189" i="3"/>
  <c r="BI188" i="3"/>
  <c r="AW188" i="3"/>
  <c r="AP188" i="3"/>
  <c r="AM188" i="3"/>
  <c r="AJ188" i="3"/>
  <c r="AI188" i="3"/>
  <c r="AG188" i="3"/>
  <c r="AN188" i="3" s="1"/>
  <c r="AF188" i="3"/>
  <c r="AE188" i="3"/>
  <c r="AL188" i="3" s="1"/>
  <c r="AD188" i="3"/>
  <c r="AK188" i="3" s="1"/>
  <c r="AC188" i="3"/>
  <c r="U188" i="3"/>
  <c r="R188" i="3"/>
  <c r="Q188" i="3"/>
  <c r="P188" i="3"/>
  <c r="O188" i="3"/>
  <c r="N188" i="3"/>
  <c r="M188" i="3"/>
  <c r="BI187" i="3"/>
  <c r="AW187" i="3"/>
  <c r="AP187" i="3"/>
  <c r="AK187" i="3"/>
  <c r="AJ187" i="3"/>
  <c r="AI187" i="3"/>
  <c r="AG187" i="3"/>
  <c r="AN187" i="3" s="1"/>
  <c r="AF187" i="3"/>
  <c r="AM187" i="3" s="1"/>
  <c r="AE187" i="3"/>
  <c r="AL187" i="3" s="1"/>
  <c r="AD187" i="3"/>
  <c r="AC187" i="3"/>
  <c r="U187" i="3"/>
  <c r="R187" i="3"/>
  <c r="Q187" i="3"/>
  <c r="P187" i="3"/>
  <c r="O187" i="3"/>
  <c r="N187" i="3"/>
  <c r="M187" i="3"/>
  <c r="BI186" i="3"/>
  <c r="AW186" i="3"/>
  <c r="AP186" i="3"/>
  <c r="AK186" i="3"/>
  <c r="AJ186" i="3"/>
  <c r="AI186" i="3"/>
  <c r="AG186" i="3"/>
  <c r="AN186" i="3" s="1"/>
  <c r="AF186" i="3"/>
  <c r="AM186" i="3" s="1"/>
  <c r="AE186" i="3"/>
  <c r="AL186" i="3" s="1"/>
  <c r="AD186" i="3"/>
  <c r="AC186" i="3"/>
  <c r="U186" i="3"/>
  <c r="R186" i="3"/>
  <c r="Q186" i="3"/>
  <c r="P186" i="3"/>
  <c r="O186" i="3"/>
  <c r="N186" i="3"/>
  <c r="M186" i="3"/>
  <c r="BI185" i="3"/>
  <c r="AW185" i="3"/>
  <c r="AP185" i="3"/>
  <c r="AN185" i="3"/>
  <c r="AM185" i="3"/>
  <c r="AK185" i="3"/>
  <c r="AJ185" i="3"/>
  <c r="AI185" i="3"/>
  <c r="AG185" i="3"/>
  <c r="AF185" i="3"/>
  <c r="AE185" i="3"/>
  <c r="AL185" i="3" s="1"/>
  <c r="AD185" i="3"/>
  <c r="AC185" i="3"/>
  <c r="U185" i="3"/>
  <c r="R185" i="3"/>
  <c r="Q185" i="3"/>
  <c r="P185" i="3"/>
  <c r="O185" i="3"/>
  <c r="N185" i="3"/>
  <c r="M185" i="3"/>
  <c r="BI184" i="3"/>
  <c r="AW184" i="3"/>
  <c r="AP184" i="3"/>
  <c r="AN184" i="3"/>
  <c r="AJ184" i="3"/>
  <c r="AI184" i="3"/>
  <c r="AG184" i="3"/>
  <c r="AF184" i="3"/>
  <c r="AM184" i="3" s="1"/>
  <c r="AE184" i="3"/>
  <c r="AL184" i="3" s="1"/>
  <c r="AD184" i="3"/>
  <c r="AK184" i="3" s="1"/>
  <c r="AC184" i="3"/>
  <c r="U184" i="3"/>
  <c r="R184" i="3"/>
  <c r="Q184" i="3"/>
  <c r="P184" i="3"/>
  <c r="O184" i="3"/>
  <c r="N184" i="3"/>
  <c r="M184" i="3"/>
  <c r="BI183" i="3"/>
  <c r="AW183" i="3"/>
  <c r="AP183" i="3"/>
  <c r="AL183" i="3"/>
  <c r="AK183" i="3"/>
  <c r="AJ183" i="3"/>
  <c r="AI183" i="3"/>
  <c r="AG183" i="3"/>
  <c r="AN183" i="3" s="1"/>
  <c r="AF183" i="3"/>
  <c r="AM183" i="3" s="1"/>
  <c r="AE183" i="3"/>
  <c r="AD183" i="3"/>
  <c r="AC183" i="3"/>
  <c r="U183" i="3"/>
  <c r="R183" i="3"/>
  <c r="Q183" i="3"/>
  <c r="P183" i="3"/>
  <c r="O183" i="3"/>
  <c r="N183" i="3"/>
  <c r="M183" i="3"/>
  <c r="BI182" i="3"/>
  <c r="AW182" i="3"/>
  <c r="AP182" i="3"/>
  <c r="AM182" i="3"/>
  <c r="AK182" i="3"/>
  <c r="AJ182" i="3"/>
  <c r="AI182" i="3"/>
  <c r="AG182" i="3"/>
  <c r="AN182" i="3" s="1"/>
  <c r="AF182" i="3"/>
  <c r="AE182" i="3"/>
  <c r="AL182" i="3" s="1"/>
  <c r="AD182" i="3"/>
  <c r="AC182" i="3"/>
  <c r="U182" i="3"/>
  <c r="R182" i="3"/>
  <c r="Q182" i="3"/>
  <c r="P182" i="3"/>
  <c r="O182" i="3"/>
  <c r="N182" i="3"/>
  <c r="M182" i="3"/>
  <c r="BI181" i="3"/>
  <c r="AW181" i="3"/>
  <c r="AP181" i="3"/>
  <c r="AK181" i="3"/>
  <c r="AJ181" i="3"/>
  <c r="AI181" i="3"/>
  <c r="AG181" i="3"/>
  <c r="AN181" i="3" s="1"/>
  <c r="AF181" i="3"/>
  <c r="AM181" i="3" s="1"/>
  <c r="AE181" i="3"/>
  <c r="AL181" i="3" s="1"/>
  <c r="AD181" i="3"/>
  <c r="AC181" i="3"/>
  <c r="U181" i="3"/>
  <c r="R181" i="3"/>
  <c r="Q181" i="3"/>
  <c r="P181" i="3"/>
  <c r="O181" i="3"/>
  <c r="N181" i="3"/>
  <c r="M181" i="3"/>
  <c r="BI180" i="3"/>
  <c r="AW180" i="3"/>
  <c r="AP180" i="3"/>
  <c r="AN180" i="3"/>
  <c r="AM180" i="3"/>
  <c r="AL180" i="3"/>
  <c r="AK180" i="3"/>
  <c r="AI180" i="3"/>
  <c r="AG180" i="3"/>
  <c r="AF180" i="3"/>
  <c r="AE180" i="3"/>
  <c r="AD180" i="3"/>
  <c r="AC180" i="3"/>
  <c r="AJ180" i="3" s="1"/>
  <c r="U180" i="3"/>
  <c r="R180" i="3"/>
  <c r="Q180" i="3"/>
  <c r="P180" i="3"/>
  <c r="O180" i="3"/>
  <c r="N180" i="3"/>
  <c r="M180" i="3"/>
  <c r="BI179" i="3"/>
  <c r="AW179" i="3"/>
  <c r="AP179" i="3"/>
  <c r="AJ179" i="3"/>
  <c r="AI179" i="3"/>
  <c r="AG179" i="3"/>
  <c r="AN179" i="3" s="1"/>
  <c r="AF179" i="3"/>
  <c r="AM179" i="3" s="1"/>
  <c r="AE179" i="3"/>
  <c r="AL179" i="3" s="1"/>
  <c r="AD179" i="3"/>
  <c r="AK179" i="3" s="1"/>
  <c r="AC179" i="3"/>
  <c r="U179" i="3"/>
  <c r="R179" i="3"/>
  <c r="Q179" i="3"/>
  <c r="P179" i="3"/>
  <c r="O179" i="3"/>
  <c r="N179" i="3"/>
  <c r="M179" i="3"/>
  <c r="BI178" i="3"/>
  <c r="AW178" i="3"/>
  <c r="AP178" i="3"/>
  <c r="AI178" i="3"/>
  <c r="AG178" i="3"/>
  <c r="AN178" i="3" s="1"/>
  <c r="AF178" i="3"/>
  <c r="AM178" i="3" s="1"/>
  <c r="AE178" i="3"/>
  <c r="AL178" i="3" s="1"/>
  <c r="AD178" i="3"/>
  <c r="AK178" i="3" s="1"/>
  <c r="AC178" i="3"/>
  <c r="AJ178" i="3" s="1"/>
  <c r="U178" i="3"/>
  <c r="R178" i="3"/>
  <c r="Q178" i="3"/>
  <c r="P178" i="3"/>
  <c r="O178" i="3"/>
  <c r="N178" i="3"/>
  <c r="M178" i="3"/>
  <c r="BI177" i="3"/>
  <c r="AW177" i="3"/>
  <c r="AP177" i="3"/>
  <c r="AK177" i="3"/>
  <c r="AJ177" i="3"/>
  <c r="AI177" i="3"/>
  <c r="AG177" i="3"/>
  <c r="AN177" i="3" s="1"/>
  <c r="AF177" i="3"/>
  <c r="AM177" i="3" s="1"/>
  <c r="AE177" i="3"/>
  <c r="AL177" i="3" s="1"/>
  <c r="AD177" i="3"/>
  <c r="AC177" i="3"/>
  <c r="U177" i="3"/>
  <c r="R177" i="3"/>
  <c r="Q177" i="3"/>
  <c r="P177" i="3"/>
  <c r="O177" i="3"/>
  <c r="N177" i="3"/>
  <c r="M177" i="3"/>
  <c r="BI176" i="3"/>
  <c r="AW176" i="3"/>
  <c r="AP176" i="3"/>
  <c r="AM176" i="3"/>
  <c r="AL176" i="3"/>
  <c r="AK176" i="3"/>
  <c r="AJ176" i="3"/>
  <c r="AI176" i="3"/>
  <c r="AG176" i="3"/>
  <c r="AN176" i="3" s="1"/>
  <c r="AF176" i="3"/>
  <c r="AE176" i="3"/>
  <c r="AD176" i="3"/>
  <c r="AC176" i="3"/>
  <c r="U176" i="3"/>
  <c r="R176" i="3"/>
  <c r="Q176" i="3"/>
  <c r="P176" i="3"/>
  <c r="O176" i="3"/>
  <c r="N176" i="3"/>
  <c r="M176" i="3"/>
  <c r="BI175" i="3"/>
  <c r="AW175" i="3"/>
  <c r="AP175" i="3"/>
  <c r="AN175" i="3"/>
  <c r="AI175" i="3"/>
  <c r="AG175" i="3"/>
  <c r="AF175" i="3"/>
  <c r="AM175" i="3" s="1"/>
  <c r="AE175" i="3"/>
  <c r="AL175" i="3" s="1"/>
  <c r="AD175" i="3"/>
  <c r="AK175" i="3" s="1"/>
  <c r="AC175" i="3"/>
  <c r="AJ175" i="3" s="1"/>
  <c r="U175" i="3"/>
  <c r="R175" i="3"/>
  <c r="Q175" i="3"/>
  <c r="P175" i="3"/>
  <c r="O175" i="3"/>
  <c r="N175" i="3"/>
  <c r="M175" i="3"/>
  <c r="BI174" i="3"/>
  <c r="AW174" i="3"/>
  <c r="AP174" i="3"/>
  <c r="AN174" i="3"/>
  <c r="AM174" i="3"/>
  <c r="AL174" i="3"/>
  <c r="AK174" i="3"/>
  <c r="AI174" i="3"/>
  <c r="AG174" i="3"/>
  <c r="AF174" i="3"/>
  <c r="AE174" i="3"/>
  <c r="AD174" i="3"/>
  <c r="AC174" i="3"/>
  <c r="AJ174" i="3" s="1"/>
  <c r="U174" i="3"/>
  <c r="R174" i="3"/>
  <c r="Q174" i="3"/>
  <c r="P174" i="3"/>
  <c r="O174" i="3"/>
  <c r="N174" i="3"/>
  <c r="M174" i="3"/>
  <c r="BI173" i="3"/>
  <c r="AW173" i="3"/>
  <c r="AP173" i="3"/>
  <c r="AN173" i="3"/>
  <c r="AL173" i="3"/>
  <c r="AI173" i="3"/>
  <c r="AG173" i="3"/>
  <c r="AF173" i="3"/>
  <c r="AM173" i="3" s="1"/>
  <c r="AE173" i="3"/>
  <c r="AD173" i="3"/>
  <c r="AK173" i="3" s="1"/>
  <c r="AC173" i="3"/>
  <c r="AJ173" i="3" s="1"/>
  <c r="U173" i="3"/>
  <c r="R173" i="3"/>
  <c r="Q173" i="3"/>
  <c r="P173" i="3"/>
  <c r="O173" i="3"/>
  <c r="N173" i="3"/>
  <c r="M173" i="3"/>
  <c r="BI172" i="3"/>
  <c r="AW172" i="3"/>
  <c r="AP172" i="3"/>
  <c r="AK172" i="3"/>
  <c r="AJ172" i="3"/>
  <c r="AI172" i="3"/>
  <c r="AG172" i="3"/>
  <c r="AN172" i="3" s="1"/>
  <c r="AF172" i="3"/>
  <c r="AM172" i="3" s="1"/>
  <c r="AE172" i="3"/>
  <c r="AL172" i="3" s="1"/>
  <c r="AD172" i="3"/>
  <c r="AC172" i="3"/>
  <c r="U172" i="3"/>
  <c r="R172" i="3"/>
  <c r="Q172" i="3"/>
  <c r="P172" i="3"/>
  <c r="O172" i="3"/>
  <c r="N172" i="3"/>
  <c r="M172" i="3"/>
  <c r="BI171" i="3"/>
  <c r="AW171" i="3"/>
  <c r="AP171" i="3"/>
  <c r="AI171" i="3"/>
  <c r="AG171" i="3"/>
  <c r="AN171" i="3" s="1"/>
  <c r="AF171" i="3"/>
  <c r="AM171" i="3" s="1"/>
  <c r="AE171" i="3"/>
  <c r="AL171" i="3" s="1"/>
  <c r="AD171" i="3"/>
  <c r="AK171" i="3" s="1"/>
  <c r="AC171" i="3"/>
  <c r="AJ171" i="3" s="1"/>
  <c r="U171" i="3"/>
  <c r="R171" i="3"/>
  <c r="Q171" i="3"/>
  <c r="P171" i="3"/>
  <c r="O171" i="3"/>
  <c r="N171" i="3"/>
  <c r="M171" i="3"/>
  <c r="BI170" i="3"/>
  <c r="AW170" i="3"/>
  <c r="AP170" i="3"/>
  <c r="AI170" i="3"/>
  <c r="AG170" i="3"/>
  <c r="AN170" i="3" s="1"/>
  <c r="AF170" i="3"/>
  <c r="AM170" i="3" s="1"/>
  <c r="AE170" i="3"/>
  <c r="AL170" i="3" s="1"/>
  <c r="AD170" i="3"/>
  <c r="AK170" i="3" s="1"/>
  <c r="AC170" i="3"/>
  <c r="AJ170" i="3" s="1"/>
  <c r="U170" i="3"/>
  <c r="R170" i="3"/>
  <c r="Q170" i="3"/>
  <c r="P170" i="3"/>
  <c r="O170" i="3"/>
  <c r="N170" i="3"/>
  <c r="M170" i="3"/>
  <c r="BI169" i="3"/>
  <c r="AW169" i="3"/>
  <c r="AP169" i="3"/>
  <c r="AM169" i="3"/>
  <c r="AL169" i="3"/>
  <c r="AK169" i="3"/>
  <c r="AI169" i="3"/>
  <c r="AG169" i="3"/>
  <c r="AN169" i="3" s="1"/>
  <c r="AF169" i="3"/>
  <c r="AE169" i="3"/>
  <c r="AD169" i="3"/>
  <c r="AC169" i="3"/>
  <c r="AJ169" i="3" s="1"/>
  <c r="U169" i="3"/>
  <c r="R169" i="3"/>
  <c r="Q169" i="3"/>
  <c r="P169" i="3"/>
  <c r="O169" i="3"/>
  <c r="N169" i="3"/>
  <c r="M169" i="3"/>
  <c r="BI168" i="3"/>
  <c r="AW168" i="3"/>
  <c r="AP168" i="3"/>
  <c r="AM168" i="3"/>
  <c r="AI168" i="3"/>
  <c r="AG168" i="3"/>
  <c r="AN168" i="3" s="1"/>
  <c r="AF168" i="3"/>
  <c r="AE168" i="3"/>
  <c r="AL168" i="3" s="1"/>
  <c r="AD168" i="3"/>
  <c r="AK168" i="3" s="1"/>
  <c r="AC168" i="3"/>
  <c r="AJ168" i="3" s="1"/>
  <c r="U168" i="3"/>
  <c r="R168" i="3"/>
  <c r="Q168" i="3"/>
  <c r="P168" i="3"/>
  <c r="O168" i="3"/>
  <c r="N168" i="3"/>
  <c r="M168" i="3"/>
  <c r="BI167" i="3"/>
  <c r="AW167" i="3"/>
  <c r="AP167" i="3"/>
  <c r="AL167" i="3"/>
  <c r="AK167" i="3"/>
  <c r="AI167" i="3"/>
  <c r="AG167" i="3"/>
  <c r="AN167" i="3" s="1"/>
  <c r="AF167" i="3"/>
  <c r="AM167" i="3" s="1"/>
  <c r="AE167" i="3"/>
  <c r="AD167" i="3"/>
  <c r="AC167" i="3"/>
  <c r="AJ167" i="3" s="1"/>
  <c r="U167" i="3"/>
  <c r="R167" i="3"/>
  <c r="Q167" i="3"/>
  <c r="P167" i="3"/>
  <c r="O167" i="3"/>
  <c r="N167" i="3"/>
  <c r="M167" i="3"/>
  <c r="BI166" i="3"/>
  <c r="AW166" i="3"/>
  <c r="AP166" i="3"/>
  <c r="AL166" i="3"/>
  <c r="AK166" i="3"/>
  <c r="AJ166" i="3"/>
  <c r="AI166" i="3"/>
  <c r="AG166" i="3"/>
  <c r="AN166" i="3" s="1"/>
  <c r="AF166" i="3"/>
  <c r="AM166" i="3" s="1"/>
  <c r="AE166" i="3"/>
  <c r="AD166" i="3"/>
  <c r="AC166" i="3"/>
  <c r="U166" i="3"/>
  <c r="R166" i="3"/>
  <c r="Q166" i="3"/>
  <c r="P166" i="3"/>
  <c r="O166" i="3"/>
  <c r="N166" i="3"/>
  <c r="M166" i="3"/>
  <c r="BI165" i="3"/>
  <c r="AW165" i="3"/>
  <c r="AP165" i="3"/>
  <c r="AM165" i="3"/>
  <c r="AL165" i="3"/>
  <c r="AK165" i="3"/>
  <c r="AI165" i="3"/>
  <c r="AG165" i="3"/>
  <c r="AN165" i="3" s="1"/>
  <c r="AF165" i="3"/>
  <c r="AE165" i="3"/>
  <c r="AD165" i="3"/>
  <c r="AC165" i="3"/>
  <c r="AJ165" i="3" s="1"/>
  <c r="U165" i="3"/>
  <c r="R165" i="3"/>
  <c r="Q165" i="3"/>
  <c r="P165" i="3"/>
  <c r="O165" i="3"/>
  <c r="N165" i="3"/>
  <c r="M165" i="3"/>
  <c r="BI164" i="3"/>
  <c r="AW164" i="3"/>
  <c r="AP164" i="3"/>
  <c r="AM164" i="3"/>
  <c r="AL164" i="3"/>
  <c r="AK164" i="3"/>
  <c r="AJ164" i="3"/>
  <c r="AI164" i="3"/>
  <c r="AG164" i="3"/>
  <c r="AN164" i="3" s="1"/>
  <c r="AF164" i="3"/>
  <c r="AE164" i="3"/>
  <c r="AD164" i="3"/>
  <c r="AC164" i="3"/>
  <c r="U164" i="3"/>
  <c r="R164" i="3"/>
  <c r="Q164" i="3"/>
  <c r="P164" i="3"/>
  <c r="O164" i="3"/>
  <c r="N164" i="3"/>
  <c r="M164" i="3"/>
  <c r="BI163" i="3"/>
  <c r="AW163" i="3"/>
  <c r="AP163" i="3"/>
  <c r="AM163" i="3"/>
  <c r="AL163" i="3"/>
  <c r="AI163" i="3"/>
  <c r="AG163" i="3"/>
  <c r="AN163" i="3" s="1"/>
  <c r="AF163" i="3"/>
  <c r="AE163" i="3"/>
  <c r="AD163" i="3"/>
  <c r="AK163" i="3" s="1"/>
  <c r="AC163" i="3"/>
  <c r="AJ163" i="3" s="1"/>
  <c r="U163" i="3"/>
  <c r="R163" i="3"/>
  <c r="Q163" i="3"/>
  <c r="P163" i="3"/>
  <c r="O163" i="3"/>
  <c r="N163" i="3"/>
  <c r="M163" i="3"/>
  <c r="BI162" i="3"/>
  <c r="AW162" i="3"/>
  <c r="AP162" i="3"/>
  <c r="AJ162" i="3"/>
  <c r="AI162" i="3"/>
  <c r="AG162" i="3"/>
  <c r="AN162" i="3" s="1"/>
  <c r="AF162" i="3"/>
  <c r="AM162" i="3" s="1"/>
  <c r="AE162" i="3"/>
  <c r="AL162" i="3" s="1"/>
  <c r="AD162" i="3"/>
  <c r="AK162" i="3" s="1"/>
  <c r="AC162" i="3"/>
  <c r="U162" i="3"/>
  <c r="R162" i="3"/>
  <c r="Q162" i="3"/>
  <c r="P162" i="3"/>
  <c r="O162" i="3"/>
  <c r="N162" i="3"/>
  <c r="M162" i="3"/>
  <c r="BI161" i="3"/>
  <c r="AW161" i="3"/>
  <c r="AP161" i="3"/>
  <c r="AM161" i="3"/>
  <c r="AL161" i="3"/>
  <c r="AK161" i="3"/>
  <c r="AI161" i="3"/>
  <c r="AG161" i="3"/>
  <c r="AN161" i="3" s="1"/>
  <c r="AF161" i="3"/>
  <c r="AE161" i="3"/>
  <c r="AD161" i="3"/>
  <c r="AC161" i="3"/>
  <c r="AJ161" i="3" s="1"/>
  <c r="U161" i="3"/>
  <c r="R161" i="3"/>
  <c r="Q161" i="3"/>
  <c r="P161" i="3"/>
  <c r="O161" i="3"/>
  <c r="N161" i="3"/>
  <c r="M161" i="3"/>
  <c r="BI160" i="3"/>
  <c r="AW160" i="3"/>
  <c r="AP160" i="3"/>
  <c r="AN160" i="3"/>
  <c r="AL160" i="3"/>
  <c r="AI160" i="3"/>
  <c r="AG160" i="3"/>
  <c r="AF160" i="3"/>
  <c r="AM160" i="3" s="1"/>
  <c r="AE160" i="3"/>
  <c r="AD160" i="3"/>
  <c r="AK160" i="3" s="1"/>
  <c r="AC160" i="3"/>
  <c r="AJ160" i="3" s="1"/>
  <c r="U160" i="3"/>
  <c r="R160" i="3"/>
  <c r="Q160" i="3"/>
  <c r="P160" i="3"/>
  <c r="O160" i="3"/>
  <c r="N160" i="3"/>
  <c r="M160" i="3"/>
  <c r="BI159" i="3"/>
  <c r="AW159" i="3"/>
  <c r="AP159" i="3"/>
  <c r="AJ159" i="3"/>
  <c r="AI159" i="3"/>
  <c r="AG159" i="3"/>
  <c r="AN159" i="3" s="1"/>
  <c r="AF159" i="3"/>
  <c r="AM159" i="3" s="1"/>
  <c r="AE159" i="3"/>
  <c r="AL159" i="3" s="1"/>
  <c r="AD159" i="3"/>
  <c r="AK159" i="3" s="1"/>
  <c r="AC159" i="3"/>
  <c r="U159" i="3"/>
  <c r="R159" i="3"/>
  <c r="Q159" i="3"/>
  <c r="P159" i="3"/>
  <c r="O159" i="3"/>
  <c r="N159" i="3"/>
  <c r="M159" i="3"/>
  <c r="BI158" i="3"/>
  <c r="AW158" i="3"/>
  <c r="AP158" i="3"/>
  <c r="AN158" i="3"/>
  <c r="AM158" i="3"/>
  <c r="AL158" i="3"/>
  <c r="AK158" i="3"/>
  <c r="AI158" i="3"/>
  <c r="AG158" i="3"/>
  <c r="AF158" i="3"/>
  <c r="AE158" i="3"/>
  <c r="AD158" i="3"/>
  <c r="AC158" i="3"/>
  <c r="AJ158" i="3" s="1"/>
  <c r="U158" i="3"/>
  <c r="R158" i="3"/>
  <c r="Q158" i="3"/>
  <c r="P158" i="3"/>
  <c r="O158" i="3"/>
  <c r="N158" i="3"/>
  <c r="M158" i="3"/>
  <c r="BI157" i="3"/>
  <c r="AW157" i="3"/>
  <c r="AP157" i="3"/>
  <c r="AM157" i="3"/>
  <c r="AI157" i="3"/>
  <c r="AG157" i="3"/>
  <c r="AN157" i="3" s="1"/>
  <c r="AF157" i="3"/>
  <c r="AE157" i="3"/>
  <c r="AL157" i="3" s="1"/>
  <c r="AD157" i="3"/>
  <c r="AK157" i="3" s="1"/>
  <c r="AC157" i="3"/>
  <c r="AJ157" i="3" s="1"/>
  <c r="U157" i="3"/>
  <c r="R157" i="3"/>
  <c r="Q157" i="3"/>
  <c r="P157" i="3"/>
  <c r="O157" i="3"/>
  <c r="N157" i="3"/>
  <c r="M157" i="3"/>
  <c r="BI156" i="3"/>
  <c r="AW156" i="3"/>
  <c r="AP156" i="3"/>
  <c r="AL156" i="3"/>
  <c r="AK156" i="3"/>
  <c r="AJ156" i="3"/>
  <c r="AI156" i="3"/>
  <c r="AG156" i="3"/>
  <c r="AN156" i="3" s="1"/>
  <c r="AF156" i="3"/>
  <c r="AM156" i="3" s="1"/>
  <c r="AE156" i="3"/>
  <c r="AD156" i="3"/>
  <c r="AC156" i="3"/>
  <c r="U156" i="3"/>
  <c r="R156" i="3"/>
  <c r="Q156" i="3"/>
  <c r="P156" i="3"/>
  <c r="O156" i="3"/>
  <c r="N156" i="3"/>
  <c r="M156" i="3"/>
  <c r="BI155" i="3"/>
  <c r="AW155" i="3"/>
  <c r="AP155" i="3"/>
  <c r="AN155" i="3"/>
  <c r="AI155" i="3"/>
  <c r="AG155" i="3"/>
  <c r="AF155" i="3"/>
  <c r="AM155" i="3" s="1"/>
  <c r="AE155" i="3"/>
  <c r="AL155" i="3" s="1"/>
  <c r="AD155" i="3"/>
  <c r="AK155" i="3" s="1"/>
  <c r="AC155" i="3"/>
  <c r="AJ155" i="3" s="1"/>
  <c r="U155" i="3"/>
  <c r="R155" i="3"/>
  <c r="Q155" i="3"/>
  <c r="P155" i="3"/>
  <c r="O155" i="3"/>
  <c r="N155" i="3"/>
  <c r="M155" i="3"/>
  <c r="BI154" i="3"/>
  <c r="AW154" i="3"/>
  <c r="AP154" i="3"/>
  <c r="AI154" i="3"/>
  <c r="AG154" i="3"/>
  <c r="AN154" i="3" s="1"/>
  <c r="AF154" i="3"/>
  <c r="AM154" i="3" s="1"/>
  <c r="AE154" i="3"/>
  <c r="AL154" i="3" s="1"/>
  <c r="AD154" i="3"/>
  <c r="AK154" i="3" s="1"/>
  <c r="AC154" i="3"/>
  <c r="AJ154" i="3" s="1"/>
  <c r="U154" i="3"/>
  <c r="R154" i="3"/>
  <c r="Q154" i="3"/>
  <c r="P154" i="3"/>
  <c r="O154" i="3"/>
  <c r="N154" i="3"/>
  <c r="M154" i="3"/>
  <c r="BI153" i="3"/>
  <c r="AW153" i="3"/>
  <c r="AP153" i="3"/>
  <c r="AM153" i="3"/>
  <c r="AL153" i="3"/>
  <c r="AK153" i="3"/>
  <c r="AI153" i="3"/>
  <c r="AG153" i="3"/>
  <c r="AN153" i="3" s="1"/>
  <c r="AF153" i="3"/>
  <c r="AE153" i="3"/>
  <c r="AD153" i="3"/>
  <c r="AC153" i="3"/>
  <c r="AJ153" i="3" s="1"/>
  <c r="U153" i="3"/>
  <c r="R153" i="3"/>
  <c r="Q153" i="3"/>
  <c r="P153" i="3"/>
  <c r="O153" i="3"/>
  <c r="N153" i="3"/>
  <c r="M153" i="3"/>
  <c r="BI152" i="3"/>
  <c r="AW152" i="3"/>
  <c r="AP152" i="3"/>
  <c r="AN152" i="3"/>
  <c r="AI152" i="3"/>
  <c r="AG152" i="3"/>
  <c r="AF152" i="3"/>
  <c r="AM152" i="3" s="1"/>
  <c r="AE152" i="3"/>
  <c r="AL152" i="3" s="1"/>
  <c r="AD152" i="3"/>
  <c r="AK152" i="3" s="1"/>
  <c r="AC152" i="3"/>
  <c r="AJ152" i="3" s="1"/>
  <c r="U152" i="3"/>
  <c r="R152" i="3"/>
  <c r="Q152" i="3"/>
  <c r="P152" i="3"/>
  <c r="O152" i="3"/>
  <c r="N152" i="3"/>
  <c r="M152" i="3"/>
  <c r="BI151" i="3"/>
  <c r="AW151" i="3"/>
  <c r="AP151" i="3"/>
  <c r="AL151" i="3"/>
  <c r="AK151" i="3"/>
  <c r="AJ151" i="3"/>
  <c r="AI151" i="3"/>
  <c r="AG151" i="3"/>
  <c r="AN151" i="3" s="1"/>
  <c r="AF151" i="3"/>
  <c r="AM151" i="3" s="1"/>
  <c r="AE151" i="3"/>
  <c r="AD151" i="3"/>
  <c r="AC151" i="3"/>
  <c r="U151" i="3"/>
  <c r="R151" i="3"/>
  <c r="Q151" i="3"/>
  <c r="P151" i="3"/>
  <c r="O151" i="3"/>
  <c r="N151" i="3"/>
  <c r="M151" i="3"/>
  <c r="BI150" i="3"/>
  <c r="AW150" i="3"/>
  <c r="AP150" i="3"/>
  <c r="AN150" i="3"/>
  <c r="AI150" i="3"/>
  <c r="AG150" i="3"/>
  <c r="AF150" i="3"/>
  <c r="AM150" i="3" s="1"/>
  <c r="AE150" i="3"/>
  <c r="AL150" i="3" s="1"/>
  <c r="AD150" i="3"/>
  <c r="AK150" i="3" s="1"/>
  <c r="AC150" i="3"/>
  <c r="AJ150" i="3" s="1"/>
  <c r="U150" i="3"/>
  <c r="R150" i="3"/>
  <c r="Q150" i="3"/>
  <c r="P150" i="3"/>
  <c r="O150" i="3"/>
  <c r="N150" i="3"/>
  <c r="M150" i="3"/>
  <c r="BI149" i="3"/>
  <c r="AW149" i="3"/>
  <c r="AP149" i="3"/>
  <c r="AK149" i="3"/>
  <c r="AJ149" i="3"/>
  <c r="AI149" i="3"/>
  <c r="AG149" i="3"/>
  <c r="AN149" i="3" s="1"/>
  <c r="AF149" i="3"/>
  <c r="AM149" i="3" s="1"/>
  <c r="AE149" i="3"/>
  <c r="AL149" i="3" s="1"/>
  <c r="AD149" i="3"/>
  <c r="AC149" i="3"/>
  <c r="U149" i="3"/>
  <c r="R149" i="3"/>
  <c r="Q149" i="3"/>
  <c r="P149" i="3"/>
  <c r="O149" i="3"/>
  <c r="N149" i="3"/>
  <c r="M149" i="3"/>
  <c r="BI148" i="3"/>
  <c r="AW148" i="3"/>
  <c r="AP148" i="3"/>
  <c r="AM148" i="3"/>
  <c r="AL148" i="3"/>
  <c r="AK148" i="3"/>
  <c r="AI148" i="3"/>
  <c r="AG148" i="3"/>
  <c r="AN148" i="3" s="1"/>
  <c r="AF148" i="3"/>
  <c r="AE148" i="3"/>
  <c r="AD148" i="3"/>
  <c r="AC148" i="3"/>
  <c r="AJ148" i="3" s="1"/>
  <c r="U148" i="3"/>
  <c r="R148" i="3"/>
  <c r="Q148" i="3"/>
  <c r="P148" i="3"/>
  <c r="O148" i="3"/>
  <c r="N148" i="3"/>
  <c r="M148" i="3"/>
  <c r="BI147" i="3"/>
  <c r="AW147" i="3"/>
  <c r="AP147" i="3"/>
  <c r="AM147" i="3"/>
  <c r="AI147" i="3"/>
  <c r="AG147" i="3"/>
  <c r="AN147" i="3" s="1"/>
  <c r="AF147" i="3"/>
  <c r="AE147" i="3"/>
  <c r="AL147" i="3" s="1"/>
  <c r="AD147" i="3"/>
  <c r="AK147" i="3" s="1"/>
  <c r="AC147" i="3"/>
  <c r="AJ147" i="3" s="1"/>
  <c r="U147" i="3"/>
  <c r="R147" i="3"/>
  <c r="Q147" i="3"/>
  <c r="P147" i="3"/>
  <c r="O147" i="3"/>
  <c r="N147" i="3"/>
  <c r="M147" i="3"/>
  <c r="BI146" i="3"/>
  <c r="AW146" i="3"/>
  <c r="AP146" i="3"/>
  <c r="AL146" i="3"/>
  <c r="AK146" i="3"/>
  <c r="AJ146" i="3"/>
  <c r="AI146" i="3"/>
  <c r="AG146" i="3"/>
  <c r="AN146" i="3" s="1"/>
  <c r="AF146" i="3"/>
  <c r="AM146" i="3" s="1"/>
  <c r="AE146" i="3"/>
  <c r="AD146" i="3"/>
  <c r="AC146" i="3"/>
  <c r="U146" i="3"/>
  <c r="R146" i="3"/>
  <c r="Q146" i="3"/>
  <c r="P146" i="3"/>
  <c r="O146" i="3"/>
  <c r="N146" i="3"/>
  <c r="M146" i="3"/>
  <c r="BI145" i="3"/>
  <c r="AW145" i="3"/>
  <c r="AP145" i="3"/>
  <c r="AI145" i="3"/>
  <c r="AG145" i="3"/>
  <c r="AN145" i="3" s="1"/>
  <c r="AF145" i="3"/>
  <c r="AM145" i="3" s="1"/>
  <c r="AE145" i="3"/>
  <c r="AL145" i="3" s="1"/>
  <c r="AD145" i="3"/>
  <c r="AK145" i="3" s="1"/>
  <c r="AC145" i="3"/>
  <c r="AJ145" i="3" s="1"/>
  <c r="U145" i="3"/>
  <c r="R145" i="3"/>
  <c r="Q145" i="3"/>
  <c r="P145" i="3"/>
  <c r="O145" i="3"/>
  <c r="N145" i="3"/>
  <c r="M145" i="3"/>
  <c r="BI144" i="3"/>
  <c r="AW144" i="3"/>
  <c r="AP144" i="3"/>
  <c r="AI144" i="3"/>
  <c r="AG144" i="3"/>
  <c r="AN144" i="3" s="1"/>
  <c r="AF144" i="3"/>
  <c r="AM144" i="3" s="1"/>
  <c r="AE144" i="3"/>
  <c r="AL144" i="3" s="1"/>
  <c r="AD144" i="3"/>
  <c r="AK144" i="3" s="1"/>
  <c r="AC144" i="3"/>
  <c r="AJ144" i="3" s="1"/>
  <c r="U144" i="3"/>
  <c r="R144" i="3"/>
  <c r="Q144" i="3"/>
  <c r="P144" i="3"/>
  <c r="O144" i="3"/>
  <c r="N144" i="3"/>
  <c r="M144" i="3"/>
  <c r="BI143" i="3"/>
  <c r="AW143" i="3"/>
  <c r="AP143" i="3"/>
  <c r="AM143" i="3"/>
  <c r="AL143" i="3"/>
  <c r="AK143" i="3"/>
  <c r="AJ143" i="3"/>
  <c r="AI143" i="3"/>
  <c r="AG143" i="3"/>
  <c r="AN143" i="3" s="1"/>
  <c r="AF143" i="3"/>
  <c r="AE143" i="3"/>
  <c r="AD143" i="3"/>
  <c r="AC143" i="3"/>
  <c r="U143" i="3"/>
  <c r="R143" i="3"/>
  <c r="Q143" i="3"/>
  <c r="P143" i="3"/>
  <c r="O143" i="3"/>
  <c r="N143" i="3"/>
  <c r="M143" i="3"/>
  <c r="BI142" i="3"/>
  <c r="AW142" i="3"/>
  <c r="AP142" i="3"/>
  <c r="AN142" i="3"/>
  <c r="AI142" i="3"/>
  <c r="AG142" i="3"/>
  <c r="AF142" i="3"/>
  <c r="AM142" i="3" s="1"/>
  <c r="AE142" i="3"/>
  <c r="AL142" i="3" s="1"/>
  <c r="AD142" i="3"/>
  <c r="AK142" i="3" s="1"/>
  <c r="AC142" i="3"/>
  <c r="AJ142" i="3" s="1"/>
  <c r="U142" i="3"/>
  <c r="R142" i="3"/>
  <c r="Q142" i="3"/>
  <c r="P142" i="3"/>
  <c r="O142" i="3"/>
  <c r="N142" i="3"/>
  <c r="M142" i="3"/>
  <c r="BI141" i="3"/>
  <c r="AW141" i="3"/>
  <c r="AP141" i="3"/>
  <c r="AL141" i="3"/>
  <c r="AK141" i="3"/>
  <c r="AJ141" i="3"/>
  <c r="AI141" i="3"/>
  <c r="AG141" i="3"/>
  <c r="AN141" i="3" s="1"/>
  <c r="AF141" i="3"/>
  <c r="AM141" i="3" s="1"/>
  <c r="AE141" i="3"/>
  <c r="AD141" i="3"/>
  <c r="AC141" i="3"/>
  <c r="U141" i="3"/>
  <c r="R141" i="3"/>
  <c r="Q141" i="3"/>
  <c r="P141" i="3"/>
  <c r="O141" i="3"/>
  <c r="N141" i="3"/>
  <c r="M141" i="3"/>
  <c r="BI140" i="3"/>
  <c r="AW140" i="3"/>
  <c r="AP140" i="3"/>
  <c r="AI140" i="3"/>
  <c r="AG140" i="3"/>
  <c r="AN140" i="3" s="1"/>
  <c r="AF140" i="3"/>
  <c r="AM140" i="3" s="1"/>
  <c r="AE140" i="3"/>
  <c r="AL140" i="3" s="1"/>
  <c r="AD140" i="3"/>
  <c r="AK140" i="3" s="1"/>
  <c r="AC140" i="3"/>
  <c r="AJ140" i="3" s="1"/>
  <c r="U140" i="3"/>
  <c r="R140" i="3"/>
  <c r="Q140" i="3"/>
  <c r="P140" i="3"/>
  <c r="O140" i="3"/>
  <c r="N140" i="3"/>
  <c r="M140" i="3"/>
  <c r="BI139" i="3"/>
  <c r="AW139" i="3"/>
  <c r="AP139" i="3"/>
  <c r="AL139" i="3"/>
  <c r="AI139" i="3"/>
  <c r="AG139" i="3"/>
  <c r="AN139" i="3" s="1"/>
  <c r="AF139" i="3"/>
  <c r="AM139" i="3" s="1"/>
  <c r="AE139" i="3"/>
  <c r="AD139" i="3"/>
  <c r="AK139" i="3" s="1"/>
  <c r="AC139" i="3"/>
  <c r="AJ139" i="3" s="1"/>
  <c r="U139" i="3"/>
  <c r="R139" i="3"/>
  <c r="Q139" i="3"/>
  <c r="P139" i="3"/>
  <c r="O139" i="3"/>
  <c r="N139" i="3"/>
  <c r="M139" i="3"/>
  <c r="BI138" i="3"/>
  <c r="AW138" i="3"/>
  <c r="AP138" i="3"/>
  <c r="AM138" i="3"/>
  <c r="AL138" i="3"/>
  <c r="AK138" i="3"/>
  <c r="AI138" i="3"/>
  <c r="AG138" i="3"/>
  <c r="AN138" i="3" s="1"/>
  <c r="AF138" i="3"/>
  <c r="AE138" i="3"/>
  <c r="AD138" i="3"/>
  <c r="AC138" i="3"/>
  <c r="AJ138" i="3" s="1"/>
  <c r="U138" i="3"/>
  <c r="R138" i="3"/>
  <c r="Q138" i="3"/>
  <c r="P138" i="3"/>
  <c r="O138" i="3"/>
  <c r="N138" i="3"/>
  <c r="M138" i="3"/>
  <c r="BI137" i="3"/>
  <c r="AW137" i="3"/>
  <c r="AP137" i="3"/>
  <c r="AN137" i="3"/>
  <c r="AM137" i="3"/>
  <c r="AL137" i="3"/>
  <c r="AI137" i="3"/>
  <c r="AG137" i="3"/>
  <c r="AF137" i="3"/>
  <c r="AE137" i="3"/>
  <c r="AD137" i="3"/>
  <c r="AK137" i="3" s="1"/>
  <c r="AC137" i="3"/>
  <c r="AJ137" i="3" s="1"/>
  <c r="U137" i="3"/>
  <c r="R137" i="3"/>
  <c r="Q137" i="3"/>
  <c r="P137" i="3"/>
  <c r="O137" i="3"/>
  <c r="N137" i="3"/>
  <c r="M137" i="3"/>
  <c r="BI136" i="3"/>
  <c r="AW136" i="3"/>
  <c r="AP136" i="3"/>
  <c r="AK136" i="3"/>
  <c r="AJ136" i="3"/>
  <c r="AI136" i="3"/>
  <c r="AG136" i="3"/>
  <c r="AN136" i="3" s="1"/>
  <c r="AF136" i="3"/>
  <c r="AM136" i="3" s="1"/>
  <c r="AE136" i="3"/>
  <c r="AL136" i="3" s="1"/>
  <c r="AD136" i="3"/>
  <c r="AC136" i="3"/>
  <c r="U136" i="3"/>
  <c r="R136" i="3"/>
  <c r="Q136" i="3"/>
  <c r="P136" i="3"/>
  <c r="O136" i="3"/>
  <c r="N136" i="3"/>
  <c r="M136" i="3"/>
  <c r="BI135" i="3"/>
  <c r="AW135" i="3"/>
  <c r="AP135" i="3"/>
  <c r="AI135" i="3"/>
  <c r="AG135" i="3"/>
  <c r="AN135" i="3" s="1"/>
  <c r="AF135" i="3"/>
  <c r="AM135" i="3" s="1"/>
  <c r="AE135" i="3"/>
  <c r="AL135" i="3" s="1"/>
  <c r="AD135" i="3"/>
  <c r="AK135" i="3" s="1"/>
  <c r="AC135" i="3"/>
  <c r="AJ135" i="3" s="1"/>
  <c r="U135" i="3"/>
  <c r="R135" i="3"/>
  <c r="Q135" i="3"/>
  <c r="P135" i="3"/>
  <c r="O135" i="3"/>
  <c r="N135" i="3"/>
  <c r="M135" i="3"/>
  <c r="BI134" i="3"/>
  <c r="AW134" i="3"/>
  <c r="AP134" i="3"/>
  <c r="AI134" i="3"/>
  <c r="AG134" i="3"/>
  <c r="AN134" i="3" s="1"/>
  <c r="AF134" i="3"/>
  <c r="AM134" i="3" s="1"/>
  <c r="AE134" i="3"/>
  <c r="AL134" i="3" s="1"/>
  <c r="AD134" i="3"/>
  <c r="AK134" i="3" s="1"/>
  <c r="AC134" i="3"/>
  <c r="AJ134" i="3" s="1"/>
  <c r="U134" i="3"/>
  <c r="R134" i="3"/>
  <c r="Q134" i="3"/>
  <c r="P134" i="3"/>
  <c r="O134" i="3"/>
  <c r="N134" i="3"/>
  <c r="M134" i="3"/>
  <c r="BI133" i="3"/>
  <c r="AW133" i="3"/>
  <c r="AP133" i="3"/>
  <c r="AM133" i="3"/>
  <c r="AL133" i="3"/>
  <c r="AK133" i="3"/>
  <c r="AI133" i="3"/>
  <c r="AG133" i="3"/>
  <c r="AN133" i="3" s="1"/>
  <c r="AF133" i="3"/>
  <c r="AE133" i="3"/>
  <c r="AD133" i="3"/>
  <c r="AC133" i="3"/>
  <c r="AJ133" i="3" s="1"/>
  <c r="U133" i="3"/>
  <c r="R133" i="3"/>
  <c r="Q133" i="3"/>
  <c r="P133" i="3"/>
  <c r="O133" i="3"/>
  <c r="N133" i="3"/>
  <c r="M133" i="3"/>
  <c r="BI132" i="3"/>
  <c r="AW132" i="3"/>
  <c r="AP132" i="3"/>
  <c r="AI132" i="3"/>
  <c r="AG132" i="3"/>
  <c r="AN132" i="3" s="1"/>
  <c r="AF132" i="3"/>
  <c r="AM132" i="3" s="1"/>
  <c r="AE132" i="3"/>
  <c r="AL132" i="3" s="1"/>
  <c r="AD132" i="3"/>
  <c r="AK132" i="3" s="1"/>
  <c r="AC132" i="3"/>
  <c r="AJ132" i="3" s="1"/>
  <c r="U132" i="3"/>
  <c r="R132" i="3"/>
  <c r="Q132" i="3"/>
  <c r="P132" i="3"/>
  <c r="O132" i="3"/>
  <c r="N132" i="3"/>
  <c r="M132" i="3"/>
  <c r="BI131" i="3"/>
  <c r="AW131" i="3"/>
  <c r="AP131" i="3"/>
  <c r="AL131" i="3"/>
  <c r="AI131" i="3"/>
  <c r="AG131" i="3"/>
  <c r="AN131" i="3" s="1"/>
  <c r="AF131" i="3"/>
  <c r="AM131" i="3" s="1"/>
  <c r="AE131" i="3"/>
  <c r="AD131" i="3"/>
  <c r="AK131" i="3" s="1"/>
  <c r="AC131" i="3"/>
  <c r="AJ131" i="3" s="1"/>
  <c r="U131" i="3"/>
  <c r="R131" i="3"/>
  <c r="Q131" i="3"/>
  <c r="P131" i="3"/>
  <c r="O131" i="3"/>
  <c r="N131" i="3"/>
  <c r="M131" i="3"/>
  <c r="BI130" i="3"/>
  <c r="AW130" i="3"/>
  <c r="AP130" i="3"/>
  <c r="AN130" i="3"/>
  <c r="AL130" i="3"/>
  <c r="AJ130" i="3"/>
  <c r="AI130" i="3"/>
  <c r="AG130" i="3"/>
  <c r="AF130" i="3"/>
  <c r="AM130" i="3" s="1"/>
  <c r="AE130" i="3"/>
  <c r="AD130" i="3"/>
  <c r="AK130" i="3" s="1"/>
  <c r="AC130" i="3"/>
  <c r="U130" i="3"/>
  <c r="R130" i="3"/>
  <c r="Q130" i="3"/>
  <c r="P130" i="3"/>
  <c r="O130" i="3"/>
  <c r="N130" i="3"/>
  <c r="M130" i="3"/>
  <c r="BI129" i="3"/>
  <c r="AW129" i="3"/>
  <c r="AP129" i="3"/>
  <c r="AN129" i="3"/>
  <c r="AM129" i="3"/>
  <c r="AL129" i="3"/>
  <c r="AK129" i="3"/>
  <c r="AJ129" i="3"/>
  <c r="AI129" i="3"/>
  <c r="AG129" i="3"/>
  <c r="AF129" i="3"/>
  <c r="AE129" i="3"/>
  <c r="AD129" i="3"/>
  <c r="AC129" i="3"/>
  <c r="U129" i="3"/>
  <c r="R129" i="3"/>
  <c r="Q129" i="3"/>
  <c r="P129" i="3"/>
  <c r="O129" i="3"/>
  <c r="N129" i="3"/>
  <c r="M129" i="3"/>
  <c r="BI128" i="3"/>
  <c r="AW128" i="3"/>
  <c r="AP128" i="3"/>
  <c r="AN128" i="3"/>
  <c r="AM128" i="3"/>
  <c r="AL128" i="3"/>
  <c r="AK128" i="3"/>
  <c r="AJ128" i="3"/>
  <c r="AI128" i="3"/>
  <c r="AG128" i="3"/>
  <c r="AF128" i="3"/>
  <c r="AE128" i="3"/>
  <c r="AD128" i="3"/>
  <c r="AC128" i="3"/>
  <c r="U128" i="3"/>
  <c r="R128" i="3"/>
  <c r="Q128" i="3"/>
  <c r="P128" i="3"/>
  <c r="O128" i="3"/>
  <c r="N128" i="3"/>
  <c r="M128" i="3"/>
  <c r="BI127" i="3"/>
  <c r="AW127" i="3"/>
  <c r="AP127" i="3"/>
  <c r="AN127" i="3"/>
  <c r="AI127" i="3"/>
  <c r="AG127" i="3"/>
  <c r="AF127" i="3"/>
  <c r="AM127" i="3" s="1"/>
  <c r="AE127" i="3"/>
  <c r="AL127" i="3" s="1"/>
  <c r="AD127" i="3"/>
  <c r="AK127" i="3" s="1"/>
  <c r="AC127" i="3"/>
  <c r="AJ127" i="3" s="1"/>
  <c r="U127" i="3"/>
  <c r="R127" i="3"/>
  <c r="Q127" i="3"/>
  <c r="P127" i="3"/>
  <c r="O127" i="3"/>
  <c r="N127" i="3"/>
  <c r="M127" i="3"/>
  <c r="BI126" i="3"/>
  <c r="AW126" i="3"/>
  <c r="AP126" i="3"/>
  <c r="AI126" i="3"/>
  <c r="AG126" i="3"/>
  <c r="AN126" i="3" s="1"/>
  <c r="AF126" i="3"/>
  <c r="AM126" i="3" s="1"/>
  <c r="AE126" i="3"/>
  <c r="AL126" i="3" s="1"/>
  <c r="AD126" i="3"/>
  <c r="AK126" i="3" s="1"/>
  <c r="AC126" i="3"/>
  <c r="AJ126" i="3" s="1"/>
  <c r="U126" i="3"/>
  <c r="R126" i="3"/>
  <c r="Q126" i="3"/>
  <c r="P126" i="3"/>
  <c r="O126" i="3"/>
  <c r="N126" i="3"/>
  <c r="M126" i="3"/>
  <c r="BI125" i="3"/>
  <c r="AW125" i="3"/>
  <c r="AP125" i="3"/>
  <c r="AM125" i="3"/>
  <c r="AK125" i="3"/>
  <c r="AJ125" i="3"/>
  <c r="AI125" i="3"/>
  <c r="AG125" i="3"/>
  <c r="AN125" i="3" s="1"/>
  <c r="AF125" i="3"/>
  <c r="AE125" i="3"/>
  <c r="AL125" i="3" s="1"/>
  <c r="AD125" i="3"/>
  <c r="AC125" i="3"/>
  <c r="U125" i="3"/>
  <c r="R125" i="3"/>
  <c r="Q125" i="3"/>
  <c r="P125" i="3"/>
  <c r="O125" i="3"/>
  <c r="N125" i="3"/>
  <c r="M125" i="3"/>
  <c r="BI124" i="3"/>
  <c r="AW124" i="3"/>
  <c r="AP124" i="3"/>
  <c r="AK124" i="3"/>
  <c r="AJ124" i="3"/>
  <c r="AI124" i="3"/>
  <c r="AG124" i="3"/>
  <c r="AN124" i="3" s="1"/>
  <c r="AF124" i="3"/>
  <c r="AM124" i="3" s="1"/>
  <c r="AE124" i="3"/>
  <c r="AL124" i="3" s="1"/>
  <c r="AD124" i="3"/>
  <c r="AC124" i="3"/>
  <c r="U124" i="3"/>
  <c r="R124" i="3"/>
  <c r="Q124" i="3"/>
  <c r="P124" i="3"/>
  <c r="O124" i="3"/>
  <c r="N124" i="3"/>
  <c r="M124" i="3"/>
  <c r="BI123" i="3"/>
  <c r="AW123" i="3"/>
  <c r="AP123" i="3"/>
  <c r="AM123" i="3"/>
  <c r="AL123" i="3"/>
  <c r="AK123" i="3"/>
  <c r="AJ123" i="3"/>
  <c r="AI123" i="3"/>
  <c r="AG123" i="3"/>
  <c r="AN123" i="3" s="1"/>
  <c r="AF123" i="3"/>
  <c r="AE123" i="3"/>
  <c r="AD123" i="3"/>
  <c r="AC123" i="3"/>
  <c r="U123" i="3"/>
  <c r="R123" i="3"/>
  <c r="Q123" i="3"/>
  <c r="P123" i="3"/>
  <c r="O123" i="3"/>
  <c r="N123" i="3"/>
  <c r="M123" i="3"/>
  <c r="BI122" i="3"/>
  <c r="AW122" i="3"/>
  <c r="AP122" i="3"/>
  <c r="AI122" i="3"/>
  <c r="AG122" i="3"/>
  <c r="AN122" i="3" s="1"/>
  <c r="AF122" i="3"/>
  <c r="AM122" i="3" s="1"/>
  <c r="AE122" i="3"/>
  <c r="AL122" i="3" s="1"/>
  <c r="AD122" i="3"/>
  <c r="AK122" i="3" s="1"/>
  <c r="AC122" i="3"/>
  <c r="AJ122" i="3" s="1"/>
  <c r="U122" i="3"/>
  <c r="R122" i="3"/>
  <c r="Q122" i="3"/>
  <c r="P122" i="3"/>
  <c r="O122" i="3"/>
  <c r="N122" i="3"/>
  <c r="M122" i="3"/>
  <c r="BI121" i="3"/>
  <c r="AW121" i="3"/>
  <c r="AP121" i="3"/>
  <c r="AL121" i="3"/>
  <c r="AK121" i="3"/>
  <c r="AJ121" i="3"/>
  <c r="AI121" i="3"/>
  <c r="AG121" i="3"/>
  <c r="AN121" i="3" s="1"/>
  <c r="AF121" i="3"/>
  <c r="AM121" i="3" s="1"/>
  <c r="AE121" i="3"/>
  <c r="AD121" i="3"/>
  <c r="AC121" i="3"/>
  <c r="U121" i="3"/>
  <c r="R121" i="3"/>
  <c r="Q121" i="3"/>
  <c r="P121" i="3"/>
  <c r="O121" i="3"/>
  <c r="N121" i="3"/>
  <c r="M121" i="3"/>
  <c r="BI120" i="3"/>
  <c r="AW120" i="3"/>
  <c r="AP120" i="3"/>
  <c r="AN120" i="3"/>
  <c r="AM120" i="3"/>
  <c r="AL120" i="3"/>
  <c r="AK120" i="3"/>
  <c r="AI120" i="3"/>
  <c r="AG120" i="3"/>
  <c r="AF120" i="3"/>
  <c r="AE120" i="3"/>
  <c r="AD120" i="3"/>
  <c r="AC120" i="3"/>
  <c r="AJ120" i="3" s="1"/>
  <c r="U120" i="3"/>
  <c r="R120" i="3"/>
  <c r="Q120" i="3"/>
  <c r="P120" i="3"/>
  <c r="O120" i="3"/>
  <c r="N120" i="3"/>
  <c r="M120" i="3"/>
  <c r="BI119" i="3"/>
  <c r="AW119" i="3"/>
  <c r="AP119" i="3"/>
  <c r="AI119" i="3"/>
  <c r="AG119" i="3"/>
  <c r="AN119" i="3" s="1"/>
  <c r="AF119" i="3"/>
  <c r="AM119" i="3" s="1"/>
  <c r="AE119" i="3"/>
  <c r="AL119" i="3" s="1"/>
  <c r="AD119" i="3"/>
  <c r="AK119" i="3" s="1"/>
  <c r="AC119" i="3"/>
  <c r="AJ119" i="3" s="1"/>
  <c r="U119" i="3"/>
  <c r="R119" i="3"/>
  <c r="Q119" i="3"/>
  <c r="P119" i="3"/>
  <c r="O119" i="3"/>
  <c r="N119" i="3"/>
  <c r="M119" i="3"/>
  <c r="BI118" i="3"/>
  <c r="AW118" i="3"/>
  <c r="AP118" i="3"/>
  <c r="AI118" i="3"/>
  <c r="AG118" i="3"/>
  <c r="AN118" i="3" s="1"/>
  <c r="AF118" i="3"/>
  <c r="AM118" i="3" s="1"/>
  <c r="AE118" i="3"/>
  <c r="AL118" i="3" s="1"/>
  <c r="AD118" i="3"/>
  <c r="AK118" i="3" s="1"/>
  <c r="AC118" i="3"/>
  <c r="AJ118" i="3" s="1"/>
  <c r="U118" i="3"/>
  <c r="R118" i="3"/>
  <c r="Q118" i="3"/>
  <c r="P118" i="3"/>
  <c r="O118" i="3"/>
  <c r="N118" i="3"/>
  <c r="M118" i="3"/>
  <c r="BI117" i="3"/>
  <c r="BB117" i="3"/>
  <c r="BA117" i="3"/>
  <c r="BG117" i="3" s="1"/>
  <c r="AZ117" i="3"/>
  <c r="BE117" i="3" s="1"/>
  <c r="AY117" i="3"/>
  <c r="BD117" i="3" s="1"/>
  <c r="AX117" i="3"/>
  <c r="AW117" i="3"/>
  <c r="AP117" i="3"/>
  <c r="AM117" i="3"/>
  <c r="AL117" i="3"/>
  <c r="AK117" i="3"/>
  <c r="AJ117" i="3"/>
  <c r="AI117" i="3"/>
  <c r="AG117" i="3"/>
  <c r="AN117" i="3" s="1"/>
  <c r="AF117" i="3"/>
  <c r="AE117" i="3"/>
  <c r="AD117" i="3"/>
  <c r="AC117" i="3"/>
  <c r="U117" i="3"/>
  <c r="R117" i="3"/>
  <c r="Q117" i="3"/>
  <c r="P117" i="3"/>
  <c r="O117" i="3"/>
  <c r="N117" i="3"/>
  <c r="M117" i="3"/>
  <c r="BI116" i="3"/>
  <c r="BG116" i="3"/>
  <c r="BF116" i="3"/>
  <c r="BE116" i="3"/>
  <c r="BB116" i="3"/>
  <c r="BA116" i="3"/>
  <c r="AZ116" i="3"/>
  <c r="AY116" i="3"/>
  <c r="AX116" i="3"/>
  <c r="BD116" i="3" s="1"/>
  <c r="AW116" i="3"/>
  <c r="AP116" i="3"/>
  <c r="AN116" i="3"/>
  <c r="AL116" i="3"/>
  <c r="AK116" i="3"/>
  <c r="AJ116" i="3"/>
  <c r="AI116" i="3"/>
  <c r="AG116" i="3"/>
  <c r="AF116" i="3"/>
  <c r="AM116" i="3" s="1"/>
  <c r="AE116" i="3"/>
  <c r="AD116" i="3"/>
  <c r="AC116" i="3"/>
  <c r="U116" i="3"/>
  <c r="R116" i="3"/>
  <c r="Q116" i="3"/>
  <c r="P116" i="3"/>
  <c r="O116" i="3"/>
  <c r="N116" i="3"/>
  <c r="M116" i="3"/>
  <c r="BI115" i="3"/>
  <c r="BB115" i="3"/>
  <c r="BA115" i="3"/>
  <c r="BG115" i="3" s="1"/>
  <c r="AZ115" i="3"/>
  <c r="BE115" i="3" s="1"/>
  <c r="AY115" i="3"/>
  <c r="BD115" i="3" s="1"/>
  <c r="AX115" i="3"/>
  <c r="BF115" i="3" s="1"/>
  <c r="AW115" i="3"/>
  <c r="AP115" i="3"/>
  <c r="AN115" i="3"/>
  <c r="AM115" i="3"/>
  <c r="AK115" i="3"/>
  <c r="AI115" i="3"/>
  <c r="AG115" i="3"/>
  <c r="AF115" i="3"/>
  <c r="AE115" i="3"/>
  <c r="AL115" i="3" s="1"/>
  <c r="AD115" i="3"/>
  <c r="AC115" i="3"/>
  <c r="AJ115" i="3" s="1"/>
  <c r="U115" i="3"/>
  <c r="R115" i="3"/>
  <c r="Q115" i="3"/>
  <c r="P115" i="3"/>
  <c r="O115" i="3"/>
  <c r="N115" i="3"/>
  <c r="M115" i="3"/>
  <c r="BI114" i="3"/>
  <c r="BB114" i="3"/>
  <c r="BA114" i="3"/>
  <c r="BF114" i="3" s="1"/>
  <c r="AZ114" i="3"/>
  <c r="BE114" i="3" s="1"/>
  <c r="AY114" i="3"/>
  <c r="BD114" i="3" s="1"/>
  <c r="AX114" i="3"/>
  <c r="AW114" i="3"/>
  <c r="AP114" i="3"/>
  <c r="AI114" i="3"/>
  <c r="AG114" i="3"/>
  <c r="AN114" i="3" s="1"/>
  <c r="AF114" i="3"/>
  <c r="AM114" i="3" s="1"/>
  <c r="AE114" i="3"/>
  <c r="AL114" i="3" s="1"/>
  <c r="AD114" i="3"/>
  <c r="AK114" i="3" s="1"/>
  <c r="AC114" i="3"/>
  <c r="AJ114" i="3" s="1"/>
  <c r="U114" i="3"/>
  <c r="R114" i="3"/>
  <c r="Q114" i="3"/>
  <c r="P114" i="3"/>
  <c r="O114" i="3"/>
  <c r="N114" i="3"/>
  <c r="M114" i="3"/>
  <c r="BI113" i="3"/>
  <c r="BB113" i="3"/>
  <c r="BA113" i="3"/>
  <c r="BG113" i="3" s="1"/>
  <c r="AZ113" i="3"/>
  <c r="BE113" i="3" s="1"/>
  <c r="AY113" i="3"/>
  <c r="BD113" i="3" s="1"/>
  <c r="AX113" i="3"/>
  <c r="AW113" i="3"/>
  <c r="AP113" i="3"/>
  <c r="AI113" i="3"/>
  <c r="AG113" i="3"/>
  <c r="AN113" i="3" s="1"/>
  <c r="AF113" i="3"/>
  <c r="AM113" i="3" s="1"/>
  <c r="AE113" i="3"/>
  <c r="AL113" i="3" s="1"/>
  <c r="AD113" i="3"/>
  <c r="AK113" i="3" s="1"/>
  <c r="AC113" i="3"/>
  <c r="AJ113" i="3" s="1"/>
  <c r="U113" i="3"/>
  <c r="R113" i="3"/>
  <c r="Q113" i="3"/>
  <c r="P113" i="3"/>
  <c r="O113" i="3"/>
  <c r="N113" i="3"/>
  <c r="M113" i="3"/>
  <c r="BI112" i="3"/>
  <c r="BB112" i="3"/>
  <c r="BA112" i="3"/>
  <c r="BF112" i="3" s="1"/>
  <c r="AZ112" i="3"/>
  <c r="AY112" i="3"/>
  <c r="BD112" i="3" s="1"/>
  <c r="AX112" i="3"/>
  <c r="AW112" i="3"/>
  <c r="AP112" i="3"/>
  <c r="AN112" i="3"/>
  <c r="AI112" i="3"/>
  <c r="AG112" i="3"/>
  <c r="AF112" i="3"/>
  <c r="AM112" i="3" s="1"/>
  <c r="AE112" i="3"/>
  <c r="AL112" i="3" s="1"/>
  <c r="AD112" i="3"/>
  <c r="AK112" i="3" s="1"/>
  <c r="AC112" i="3"/>
  <c r="AJ112" i="3" s="1"/>
  <c r="U112" i="3"/>
  <c r="R112" i="3"/>
  <c r="Q112" i="3"/>
  <c r="P112" i="3"/>
  <c r="O112" i="3"/>
  <c r="N112" i="3"/>
  <c r="M112" i="3"/>
  <c r="BI111" i="3"/>
  <c r="BG111" i="3"/>
  <c r="BD111" i="3"/>
  <c r="BB111" i="3"/>
  <c r="BA111" i="3"/>
  <c r="AZ111" i="3"/>
  <c r="AY111" i="3"/>
  <c r="AX111" i="3"/>
  <c r="BF111" i="3" s="1"/>
  <c r="AW111" i="3"/>
  <c r="AP111" i="3"/>
  <c r="AN111" i="3"/>
  <c r="AM111" i="3"/>
  <c r="AL111" i="3"/>
  <c r="AK111" i="3"/>
  <c r="AJ111" i="3"/>
  <c r="AI111" i="3"/>
  <c r="AG111" i="3"/>
  <c r="AF111" i="3"/>
  <c r="AE111" i="3"/>
  <c r="AD111" i="3"/>
  <c r="AC111" i="3"/>
  <c r="U111" i="3"/>
  <c r="R111" i="3"/>
  <c r="Q111" i="3"/>
  <c r="P111" i="3"/>
  <c r="O111" i="3"/>
  <c r="N111" i="3"/>
  <c r="M111" i="3"/>
  <c r="BI110" i="3"/>
  <c r="BB110" i="3"/>
  <c r="BA110" i="3"/>
  <c r="AZ110" i="3"/>
  <c r="AY110" i="3"/>
  <c r="BD110" i="3" s="1"/>
  <c r="AX110" i="3"/>
  <c r="BF110" i="3" s="1"/>
  <c r="AW110" i="3"/>
  <c r="AP110" i="3"/>
  <c r="AN110" i="3"/>
  <c r="AM110" i="3"/>
  <c r="AL110" i="3"/>
  <c r="AK110" i="3"/>
  <c r="AI110" i="3"/>
  <c r="AG110" i="3"/>
  <c r="AF110" i="3"/>
  <c r="AE110" i="3"/>
  <c r="AD110" i="3"/>
  <c r="AC110" i="3"/>
  <c r="AJ110" i="3" s="1"/>
  <c r="U110" i="3"/>
  <c r="R110" i="3"/>
  <c r="Q110" i="3"/>
  <c r="P110" i="3"/>
  <c r="O110" i="3"/>
  <c r="N110" i="3"/>
  <c r="M110" i="3"/>
  <c r="BI109" i="3"/>
  <c r="BG109" i="3"/>
  <c r="BB109" i="3"/>
  <c r="BA109" i="3"/>
  <c r="AZ109" i="3"/>
  <c r="BE109" i="3" s="1"/>
  <c r="AY109" i="3"/>
  <c r="BD109" i="3" s="1"/>
  <c r="AX109" i="3"/>
  <c r="AW109" i="3"/>
  <c r="AP109" i="3"/>
  <c r="AJ109" i="3"/>
  <c r="AI109" i="3"/>
  <c r="AG109" i="3"/>
  <c r="AN109" i="3" s="1"/>
  <c r="AF109" i="3"/>
  <c r="AM109" i="3" s="1"/>
  <c r="AE109" i="3"/>
  <c r="AL109" i="3" s="1"/>
  <c r="AD109" i="3"/>
  <c r="AK109" i="3" s="1"/>
  <c r="AC109" i="3"/>
  <c r="U109" i="3"/>
  <c r="R109" i="3"/>
  <c r="Q109" i="3"/>
  <c r="P109" i="3"/>
  <c r="O109" i="3"/>
  <c r="N109" i="3"/>
  <c r="M109" i="3"/>
  <c r="BI108" i="3"/>
  <c r="BG108" i="3"/>
  <c r="BF108" i="3"/>
  <c r="BE108" i="3"/>
  <c r="BD108" i="3"/>
  <c r="BB108" i="3"/>
  <c r="BA108" i="3"/>
  <c r="AZ108" i="3"/>
  <c r="AY108" i="3"/>
  <c r="AX108" i="3"/>
  <c r="AW108" i="3"/>
  <c r="AP108" i="3"/>
  <c r="AI108" i="3"/>
  <c r="AG108" i="3"/>
  <c r="AN108" i="3" s="1"/>
  <c r="AF108" i="3"/>
  <c r="AM108" i="3" s="1"/>
  <c r="AE108" i="3"/>
  <c r="AL108" i="3" s="1"/>
  <c r="AD108" i="3"/>
  <c r="AK108" i="3" s="1"/>
  <c r="AC108" i="3"/>
  <c r="AJ108" i="3" s="1"/>
  <c r="U108" i="3"/>
  <c r="R108" i="3"/>
  <c r="Q108" i="3"/>
  <c r="P108" i="3"/>
  <c r="O108" i="3"/>
  <c r="N108" i="3"/>
  <c r="M108" i="3"/>
  <c r="BI107" i="3"/>
  <c r="BG107" i="3"/>
  <c r="BF107" i="3"/>
  <c r="BE107" i="3"/>
  <c r="BD107" i="3"/>
  <c r="BB107" i="3"/>
  <c r="BA107" i="3"/>
  <c r="AZ107" i="3"/>
  <c r="AY107" i="3"/>
  <c r="AX107" i="3"/>
  <c r="AW107" i="3"/>
  <c r="AP107" i="3"/>
  <c r="AK107" i="3"/>
  <c r="AI107" i="3"/>
  <c r="AG107" i="3"/>
  <c r="AN107" i="3" s="1"/>
  <c r="AF107" i="3"/>
  <c r="AM107" i="3" s="1"/>
  <c r="AE107" i="3"/>
  <c r="AL107" i="3" s="1"/>
  <c r="AD107" i="3"/>
  <c r="AC107" i="3"/>
  <c r="AJ107" i="3" s="1"/>
  <c r="U107" i="3"/>
  <c r="R107" i="3"/>
  <c r="Q107" i="3"/>
  <c r="P107" i="3"/>
  <c r="O107" i="3"/>
  <c r="N107" i="3"/>
  <c r="M107" i="3"/>
  <c r="BI106" i="3"/>
  <c r="BG106" i="3"/>
  <c r="BF106" i="3"/>
  <c r="BE106" i="3"/>
  <c r="BD106" i="3"/>
  <c r="BB106" i="3"/>
  <c r="BA106" i="3"/>
  <c r="AZ106" i="3"/>
  <c r="AY106" i="3"/>
  <c r="AX106" i="3"/>
  <c r="AW106" i="3"/>
  <c r="AP106" i="3"/>
  <c r="AL106" i="3"/>
  <c r="AK106" i="3"/>
  <c r="AJ106" i="3"/>
  <c r="AI106" i="3"/>
  <c r="AG106" i="3"/>
  <c r="AN106" i="3" s="1"/>
  <c r="AF106" i="3"/>
  <c r="AM106" i="3" s="1"/>
  <c r="AE106" i="3"/>
  <c r="AD106" i="3"/>
  <c r="AC106" i="3"/>
  <c r="U106" i="3"/>
  <c r="R106" i="3"/>
  <c r="Q106" i="3"/>
  <c r="P106" i="3"/>
  <c r="O106" i="3"/>
  <c r="N106" i="3"/>
  <c r="M106" i="3"/>
  <c r="BI105" i="3"/>
  <c r="BF105" i="3"/>
  <c r="BD105" i="3"/>
  <c r="BB105" i="3"/>
  <c r="BA105" i="3"/>
  <c r="BG105" i="3" s="1"/>
  <c r="AZ105" i="3"/>
  <c r="AY105" i="3"/>
  <c r="AX105" i="3"/>
  <c r="AW105" i="3"/>
  <c r="AP105" i="3"/>
  <c r="AI105" i="3"/>
  <c r="AG105" i="3"/>
  <c r="AN105" i="3" s="1"/>
  <c r="AF105" i="3"/>
  <c r="AM105" i="3" s="1"/>
  <c r="AE105" i="3"/>
  <c r="AL105" i="3" s="1"/>
  <c r="AD105" i="3"/>
  <c r="AK105" i="3" s="1"/>
  <c r="AC105" i="3"/>
  <c r="AJ105" i="3" s="1"/>
  <c r="U105" i="3"/>
  <c r="R105" i="3"/>
  <c r="Q105" i="3"/>
  <c r="P105" i="3"/>
  <c r="O105" i="3"/>
  <c r="N105" i="3"/>
  <c r="M105" i="3"/>
  <c r="BI104" i="3"/>
  <c r="BG104" i="3"/>
  <c r="BF104" i="3"/>
  <c r="BB104" i="3"/>
  <c r="BA104" i="3"/>
  <c r="AZ104" i="3"/>
  <c r="BE104" i="3" s="1"/>
  <c r="AY104" i="3"/>
  <c r="BD104" i="3" s="1"/>
  <c r="AX104" i="3"/>
  <c r="AW104" i="3"/>
  <c r="AP104" i="3"/>
  <c r="AN104" i="3"/>
  <c r="AM104" i="3"/>
  <c r="AL104" i="3"/>
  <c r="AK104" i="3"/>
  <c r="AJ104" i="3"/>
  <c r="AI104" i="3"/>
  <c r="AG104" i="3"/>
  <c r="AF104" i="3"/>
  <c r="AE104" i="3"/>
  <c r="AD104" i="3"/>
  <c r="AC104" i="3"/>
  <c r="U104" i="3"/>
  <c r="R104" i="3"/>
  <c r="Q104" i="3"/>
  <c r="P104" i="3"/>
  <c r="O104" i="3"/>
  <c r="N104" i="3"/>
  <c r="M104" i="3"/>
  <c r="BI103" i="3"/>
  <c r="BG103" i="3"/>
  <c r="BB103" i="3"/>
  <c r="BA103" i="3"/>
  <c r="BF103" i="3" s="1"/>
  <c r="AZ103" i="3"/>
  <c r="BE103" i="3" s="1"/>
  <c r="AY103" i="3"/>
  <c r="BD103" i="3" s="1"/>
  <c r="AX103" i="3"/>
  <c r="AW103" i="3"/>
  <c r="AP103" i="3"/>
  <c r="AN103" i="3"/>
  <c r="AM103" i="3"/>
  <c r="AJ103" i="3"/>
  <c r="AI103" i="3"/>
  <c r="AG103" i="3"/>
  <c r="AF103" i="3"/>
  <c r="AE103" i="3"/>
  <c r="AL103" i="3" s="1"/>
  <c r="AD103" i="3"/>
  <c r="AK103" i="3" s="1"/>
  <c r="AC103" i="3"/>
  <c r="U103" i="3"/>
  <c r="R103" i="3"/>
  <c r="Q103" i="3"/>
  <c r="P103" i="3"/>
  <c r="O103" i="3"/>
  <c r="N103" i="3"/>
  <c r="M103" i="3"/>
  <c r="BI102" i="3"/>
  <c r="BB102" i="3"/>
  <c r="BA102" i="3"/>
  <c r="AZ102" i="3"/>
  <c r="AY102" i="3"/>
  <c r="AX102" i="3"/>
  <c r="AW102" i="3"/>
  <c r="AP102" i="3"/>
  <c r="AN102" i="3"/>
  <c r="AI102" i="3"/>
  <c r="AG102" i="3"/>
  <c r="AF102" i="3"/>
  <c r="AM102" i="3" s="1"/>
  <c r="AE102" i="3"/>
  <c r="AL102" i="3" s="1"/>
  <c r="AD102" i="3"/>
  <c r="AK102" i="3" s="1"/>
  <c r="AC102" i="3"/>
  <c r="AJ102" i="3" s="1"/>
  <c r="U102" i="3"/>
  <c r="R102" i="3"/>
  <c r="Q102" i="3"/>
  <c r="P102" i="3"/>
  <c r="O102" i="3"/>
  <c r="N102" i="3"/>
  <c r="M102" i="3"/>
  <c r="BI101" i="3"/>
  <c r="BB101" i="3"/>
  <c r="BA101" i="3"/>
  <c r="AZ101" i="3"/>
  <c r="BE101" i="3" s="1"/>
  <c r="AY101" i="3"/>
  <c r="BD101" i="3" s="1"/>
  <c r="AX101" i="3"/>
  <c r="AW101" i="3"/>
  <c r="AP101" i="3"/>
  <c r="AI101" i="3"/>
  <c r="AG101" i="3"/>
  <c r="AN101" i="3" s="1"/>
  <c r="AF101" i="3"/>
  <c r="AM101" i="3" s="1"/>
  <c r="AE101" i="3"/>
  <c r="AL101" i="3" s="1"/>
  <c r="AD101" i="3"/>
  <c r="AK101" i="3" s="1"/>
  <c r="AC101" i="3"/>
  <c r="AJ101" i="3" s="1"/>
  <c r="U101" i="3"/>
  <c r="R101" i="3"/>
  <c r="Q101" i="3"/>
  <c r="P101" i="3"/>
  <c r="O101" i="3"/>
  <c r="N101" i="3"/>
  <c r="M101" i="3"/>
  <c r="BI100" i="3"/>
  <c r="BE100" i="3"/>
  <c r="BD100" i="3"/>
  <c r="BB100" i="3"/>
  <c r="BA100" i="3"/>
  <c r="BG100" i="3" s="1"/>
  <c r="AZ100" i="3"/>
  <c r="AY100" i="3"/>
  <c r="AX100" i="3"/>
  <c r="AW100" i="3"/>
  <c r="AP100" i="3"/>
  <c r="AJ100" i="3"/>
  <c r="AI100" i="3"/>
  <c r="AG100" i="3"/>
  <c r="AN100" i="3" s="1"/>
  <c r="AF100" i="3"/>
  <c r="AM100" i="3" s="1"/>
  <c r="AE100" i="3"/>
  <c r="AL100" i="3" s="1"/>
  <c r="AD100" i="3"/>
  <c r="AK100" i="3" s="1"/>
  <c r="AC100" i="3"/>
  <c r="U100" i="3"/>
  <c r="R100" i="3"/>
  <c r="Q100" i="3"/>
  <c r="P100" i="3"/>
  <c r="O100" i="3"/>
  <c r="N100" i="3"/>
  <c r="M100" i="3"/>
  <c r="BI99" i="3"/>
  <c r="BG99" i="3"/>
  <c r="BB99" i="3"/>
  <c r="BA99" i="3"/>
  <c r="AZ99" i="3"/>
  <c r="AY99" i="3"/>
  <c r="AX99" i="3"/>
  <c r="BF99" i="3" s="1"/>
  <c r="AW99" i="3"/>
  <c r="AP99" i="3"/>
  <c r="AN99" i="3"/>
  <c r="AM99" i="3"/>
  <c r="AL99" i="3"/>
  <c r="AK99" i="3"/>
  <c r="AJ99" i="3"/>
  <c r="AI99" i="3"/>
  <c r="AG99" i="3"/>
  <c r="AF99" i="3"/>
  <c r="AE99" i="3"/>
  <c r="AD99" i="3"/>
  <c r="AC99" i="3"/>
  <c r="U99" i="3"/>
  <c r="R99" i="3"/>
  <c r="Q99" i="3"/>
  <c r="P99" i="3"/>
  <c r="O99" i="3"/>
  <c r="N99" i="3"/>
  <c r="M99" i="3"/>
  <c r="BI98" i="3"/>
  <c r="BG98" i="3"/>
  <c r="BB98" i="3"/>
  <c r="BA98" i="3"/>
  <c r="BF98" i="3" s="1"/>
  <c r="AZ98" i="3"/>
  <c r="BE98" i="3" s="1"/>
  <c r="AY98" i="3"/>
  <c r="BD98" i="3" s="1"/>
  <c r="AX98" i="3"/>
  <c r="AW98" i="3"/>
  <c r="AP98" i="3"/>
  <c r="AN98" i="3"/>
  <c r="AM98" i="3"/>
  <c r="AJ98" i="3"/>
  <c r="AI98" i="3"/>
  <c r="AG98" i="3"/>
  <c r="AF98" i="3"/>
  <c r="AE98" i="3"/>
  <c r="AL98" i="3" s="1"/>
  <c r="AD98" i="3"/>
  <c r="AK98" i="3" s="1"/>
  <c r="AC98" i="3"/>
  <c r="U98" i="3"/>
  <c r="R98" i="3"/>
  <c r="Q98" i="3"/>
  <c r="P98" i="3"/>
  <c r="O98" i="3"/>
  <c r="N98" i="3"/>
  <c r="M98" i="3"/>
  <c r="BI97" i="3"/>
  <c r="BB97" i="3"/>
  <c r="BA97" i="3"/>
  <c r="AZ97" i="3"/>
  <c r="AY97" i="3"/>
  <c r="BD97" i="3" s="1"/>
  <c r="AX97" i="3"/>
  <c r="AW97" i="3"/>
  <c r="AP97" i="3"/>
  <c r="AN97" i="3"/>
  <c r="AJ97" i="3"/>
  <c r="AI97" i="3"/>
  <c r="AG97" i="3"/>
  <c r="AF97" i="3"/>
  <c r="AM97" i="3" s="1"/>
  <c r="AE97" i="3"/>
  <c r="AL97" i="3" s="1"/>
  <c r="AD97" i="3"/>
  <c r="AK97" i="3" s="1"/>
  <c r="AC97" i="3"/>
  <c r="U97" i="3"/>
  <c r="R97" i="3"/>
  <c r="Q97" i="3"/>
  <c r="P97" i="3"/>
  <c r="O97" i="3"/>
  <c r="N97" i="3"/>
  <c r="M97" i="3"/>
  <c r="BI96" i="3"/>
  <c r="BB96" i="3"/>
  <c r="BA96" i="3"/>
  <c r="AZ96" i="3"/>
  <c r="BE96" i="3" s="1"/>
  <c r="AY96" i="3"/>
  <c r="BD96" i="3" s="1"/>
  <c r="AX96" i="3"/>
  <c r="AW96" i="3"/>
  <c r="AP96" i="3"/>
  <c r="AI96" i="3"/>
  <c r="AG96" i="3"/>
  <c r="AN96" i="3" s="1"/>
  <c r="AF96" i="3"/>
  <c r="AM96" i="3" s="1"/>
  <c r="AE96" i="3"/>
  <c r="AL96" i="3" s="1"/>
  <c r="AD96" i="3"/>
  <c r="AK96" i="3" s="1"/>
  <c r="AC96" i="3"/>
  <c r="AJ96" i="3" s="1"/>
  <c r="U96" i="3"/>
  <c r="R96" i="3"/>
  <c r="Q96" i="3"/>
  <c r="P96" i="3"/>
  <c r="O96" i="3"/>
  <c r="N96" i="3"/>
  <c r="M96" i="3"/>
  <c r="BI95" i="3"/>
  <c r="BE95" i="3"/>
  <c r="BD95" i="3"/>
  <c r="BB95" i="3"/>
  <c r="BA95" i="3"/>
  <c r="AZ95" i="3"/>
  <c r="AY95" i="3"/>
  <c r="AX95" i="3"/>
  <c r="AW95" i="3"/>
  <c r="AP95" i="3"/>
  <c r="AJ95" i="3"/>
  <c r="AI95" i="3"/>
  <c r="AG95" i="3"/>
  <c r="AN95" i="3" s="1"/>
  <c r="AF95" i="3"/>
  <c r="AM95" i="3" s="1"/>
  <c r="AE95" i="3"/>
  <c r="AL95" i="3" s="1"/>
  <c r="AD95" i="3"/>
  <c r="AK95" i="3" s="1"/>
  <c r="AC95" i="3"/>
  <c r="U95" i="3"/>
  <c r="R95" i="3"/>
  <c r="Q95" i="3"/>
  <c r="P95" i="3"/>
  <c r="O95" i="3"/>
  <c r="N95" i="3"/>
  <c r="M95" i="3"/>
  <c r="BI94" i="3"/>
  <c r="BG94" i="3"/>
  <c r="BB94" i="3"/>
  <c r="BA94" i="3"/>
  <c r="AZ94" i="3"/>
  <c r="AY94" i="3"/>
  <c r="AX94" i="3"/>
  <c r="BF94" i="3" s="1"/>
  <c r="AW94" i="3"/>
  <c r="AP94" i="3"/>
  <c r="AN94" i="3"/>
  <c r="AM94" i="3"/>
  <c r="AL94" i="3"/>
  <c r="AK94" i="3"/>
  <c r="AJ94" i="3"/>
  <c r="AI94" i="3"/>
  <c r="AG94" i="3"/>
  <c r="AF94" i="3"/>
  <c r="AE94" i="3"/>
  <c r="AD94" i="3"/>
  <c r="AC94" i="3"/>
  <c r="U94" i="3"/>
  <c r="R94" i="3"/>
  <c r="Q94" i="3"/>
  <c r="P94" i="3"/>
  <c r="O94" i="3"/>
  <c r="N94" i="3"/>
  <c r="M94" i="3"/>
  <c r="BI93" i="3"/>
  <c r="BG93" i="3"/>
  <c r="BB93" i="3"/>
  <c r="BA93" i="3"/>
  <c r="BF93" i="3" s="1"/>
  <c r="AZ93" i="3"/>
  <c r="BE93" i="3" s="1"/>
  <c r="AY93" i="3"/>
  <c r="BD93" i="3" s="1"/>
  <c r="AX93" i="3"/>
  <c r="AW93" i="3"/>
  <c r="AP93" i="3"/>
  <c r="AN93" i="3"/>
  <c r="AM93" i="3"/>
  <c r="AJ93" i="3"/>
  <c r="AI93" i="3"/>
  <c r="AG93" i="3"/>
  <c r="AF93" i="3"/>
  <c r="AE93" i="3"/>
  <c r="AL93" i="3" s="1"/>
  <c r="AD93" i="3"/>
  <c r="AK93" i="3" s="1"/>
  <c r="AC93" i="3"/>
  <c r="U93" i="3"/>
  <c r="R93" i="3"/>
  <c r="Q93" i="3"/>
  <c r="P93" i="3"/>
  <c r="O93" i="3"/>
  <c r="N93" i="3"/>
  <c r="M93" i="3"/>
  <c r="BI92" i="3"/>
  <c r="BB92" i="3"/>
  <c r="BA92" i="3"/>
  <c r="AZ92" i="3"/>
  <c r="BE92" i="3" s="1"/>
  <c r="AY92" i="3"/>
  <c r="BD92" i="3" s="1"/>
  <c r="AX92" i="3"/>
  <c r="AW92" i="3"/>
  <c r="AP92" i="3"/>
  <c r="AN92" i="3"/>
  <c r="AJ92" i="3"/>
  <c r="AI92" i="3"/>
  <c r="AG92" i="3"/>
  <c r="AF92" i="3"/>
  <c r="AM92" i="3" s="1"/>
  <c r="AE92" i="3"/>
  <c r="AL92" i="3" s="1"/>
  <c r="AD92" i="3"/>
  <c r="AK92" i="3" s="1"/>
  <c r="AC92" i="3"/>
  <c r="U92" i="3"/>
  <c r="R92" i="3"/>
  <c r="Q92" i="3"/>
  <c r="P92" i="3"/>
  <c r="O92" i="3"/>
  <c r="N92" i="3"/>
  <c r="M92" i="3"/>
  <c r="BI91" i="3"/>
  <c r="BB91" i="3"/>
  <c r="BA91" i="3"/>
  <c r="AZ91" i="3"/>
  <c r="BE91" i="3" s="1"/>
  <c r="AY91" i="3"/>
  <c r="BD91" i="3" s="1"/>
  <c r="AX91" i="3"/>
  <c r="AW91" i="3"/>
  <c r="AP91" i="3"/>
  <c r="AN91" i="3"/>
  <c r="AI91" i="3"/>
  <c r="AG91" i="3"/>
  <c r="AF91" i="3"/>
  <c r="AM91" i="3" s="1"/>
  <c r="AE91" i="3"/>
  <c r="AL91" i="3" s="1"/>
  <c r="AD91" i="3"/>
  <c r="AK91" i="3" s="1"/>
  <c r="AC91" i="3"/>
  <c r="AJ91" i="3" s="1"/>
  <c r="U91" i="3"/>
  <c r="R91" i="3"/>
  <c r="Q91" i="3"/>
  <c r="P91" i="3"/>
  <c r="O91" i="3"/>
  <c r="N91" i="3"/>
  <c r="M91" i="3"/>
  <c r="BI90" i="3"/>
  <c r="BE90" i="3"/>
  <c r="BD90" i="3"/>
  <c r="BB90" i="3"/>
  <c r="BA90" i="3"/>
  <c r="AZ90" i="3"/>
  <c r="AY90" i="3"/>
  <c r="AX90" i="3"/>
  <c r="AW90" i="3"/>
  <c r="AP90" i="3"/>
  <c r="AJ90" i="3"/>
  <c r="AI90" i="3"/>
  <c r="AG90" i="3"/>
  <c r="AN90" i="3" s="1"/>
  <c r="AF90" i="3"/>
  <c r="AM90" i="3" s="1"/>
  <c r="AE90" i="3"/>
  <c r="AL90" i="3" s="1"/>
  <c r="AD90" i="3"/>
  <c r="AK90" i="3" s="1"/>
  <c r="AC90" i="3"/>
  <c r="U90" i="3"/>
  <c r="R90" i="3"/>
  <c r="Q90" i="3"/>
  <c r="P90" i="3"/>
  <c r="O90" i="3"/>
  <c r="N90" i="3"/>
  <c r="M90" i="3"/>
  <c r="BI89" i="3"/>
  <c r="BG89" i="3"/>
  <c r="BB89" i="3"/>
  <c r="BA89" i="3"/>
  <c r="AZ89" i="3"/>
  <c r="AY89" i="3"/>
  <c r="AX89" i="3"/>
  <c r="BD89" i="3" s="1"/>
  <c r="AW89" i="3"/>
  <c r="AP89" i="3"/>
  <c r="AN89" i="3"/>
  <c r="AM89" i="3"/>
  <c r="AL89" i="3"/>
  <c r="AK89" i="3"/>
  <c r="AJ89" i="3"/>
  <c r="AI89" i="3"/>
  <c r="AG89" i="3"/>
  <c r="AF89" i="3"/>
  <c r="AE89" i="3"/>
  <c r="AD89" i="3"/>
  <c r="AC89" i="3"/>
  <c r="U89" i="3"/>
  <c r="R89" i="3"/>
  <c r="Q89" i="3"/>
  <c r="P89" i="3"/>
  <c r="O89" i="3"/>
  <c r="N89" i="3"/>
  <c r="M89" i="3"/>
  <c r="BI88" i="3"/>
  <c r="BG88" i="3"/>
  <c r="BB88" i="3"/>
  <c r="BA88" i="3"/>
  <c r="BF88" i="3" s="1"/>
  <c r="AZ88" i="3"/>
  <c r="BE88" i="3" s="1"/>
  <c r="AY88" i="3"/>
  <c r="BD88" i="3" s="1"/>
  <c r="AX88" i="3"/>
  <c r="AW88" i="3"/>
  <c r="AP88" i="3"/>
  <c r="AN88" i="3"/>
  <c r="AM88" i="3"/>
  <c r="AJ88" i="3"/>
  <c r="AI88" i="3"/>
  <c r="AG88" i="3"/>
  <c r="AF88" i="3"/>
  <c r="AE88" i="3"/>
  <c r="AL88" i="3" s="1"/>
  <c r="AD88" i="3"/>
  <c r="AK88" i="3" s="1"/>
  <c r="AC88" i="3"/>
  <c r="U88" i="3"/>
  <c r="R88" i="3"/>
  <c r="Q88" i="3"/>
  <c r="P88" i="3"/>
  <c r="O88" i="3"/>
  <c r="N88" i="3"/>
  <c r="M88" i="3"/>
  <c r="BI87" i="3"/>
  <c r="BB87" i="3"/>
  <c r="BA87" i="3"/>
  <c r="AZ87" i="3"/>
  <c r="BE87" i="3" s="1"/>
  <c r="AY87" i="3"/>
  <c r="BD87" i="3" s="1"/>
  <c r="AX87" i="3"/>
  <c r="AW87" i="3"/>
  <c r="AP87" i="3"/>
  <c r="AN87" i="3"/>
  <c r="AJ87" i="3"/>
  <c r="AI87" i="3"/>
  <c r="AG87" i="3"/>
  <c r="AF87" i="3"/>
  <c r="AM87" i="3" s="1"/>
  <c r="AE87" i="3"/>
  <c r="AL87" i="3" s="1"/>
  <c r="AD87" i="3"/>
  <c r="AK87" i="3" s="1"/>
  <c r="AC87" i="3"/>
  <c r="U87" i="3"/>
  <c r="R87" i="3"/>
  <c r="Q87" i="3"/>
  <c r="P87" i="3"/>
  <c r="O87" i="3"/>
  <c r="N87" i="3"/>
  <c r="M87" i="3"/>
  <c r="BI86" i="3"/>
  <c r="BB86" i="3"/>
  <c r="BA86" i="3"/>
  <c r="AZ86" i="3"/>
  <c r="BE86" i="3" s="1"/>
  <c r="AY86" i="3"/>
  <c r="BD86" i="3" s="1"/>
  <c r="AX86" i="3"/>
  <c r="AW86" i="3"/>
  <c r="AP86" i="3"/>
  <c r="AN86" i="3"/>
  <c r="AI86" i="3"/>
  <c r="AG86" i="3"/>
  <c r="AF86" i="3"/>
  <c r="AM86" i="3" s="1"/>
  <c r="AE86" i="3"/>
  <c r="AL86" i="3" s="1"/>
  <c r="AD86" i="3"/>
  <c r="AK86" i="3" s="1"/>
  <c r="AC86" i="3"/>
  <c r="AJ86" i="3" s="1"/>
  <c r="U86" i="3"/>
  <c r="R86" i="3"/>
  <c r="Q86" i="3"/>
  <c r="P86" i="3"/>
  <c r="O86" i="3"/>
  <c r="N86" i="3"/>
  <c r="M86" i="3"/>
  <c r="BI85" i="3"/>
  <c r="BE85" i="3"/>
  <c r="BD85" i="3"/>
  <c r="BB85" i="3"/>
  <c r="BA85" i="3"/>
  <c r="AZ85" i="3"/>
  <c r="AY85" i="3"/>
  <c r="AX85" i="3"/>
  <c r="AW85" i="3"/>
  <c r="AP85" i="3"/>
  <c r="AJ85" i="3"/>
  <c r="AI85" i="3"/>
  <c r="AG85" i="3"/>
  <c r="AN85" i="3" s="1"/>
  <c r="AF85" i="3"/>
  <c r="AM85" i="3" s="1"/>
  <c r="AE85" i="3"/>
  <c r="AL85" i="3" s="1"/>
  <c r="AD85" i="3"/>
  <c r="AK85" i="3" s="1"/>
  <c r="AC85" i="3"/>
  <c r="U85" i="3"/>
  <c r="R85" i="3"/>
  <c r="Q85" i="3"/>
  <c r="P85" i="3"/>
  <c r="O85" i="3"/>
  <c r="N85" i="3"/>
  <c r="M85" i="3"/>
  <c r="BI84" i="3"/>
  <c r="BG84" i="3"/>
  <c r="BB84" i="3"/>
  <c r="BA84" i="3"/>
  <c r="AZ84" i="3"/>
  <c r="AY84" i="3"/>
  <c r="AX84" i="3"/>
  <c r="BD84" i="3" s="1"/>
  <c r="AW84" i="3"/>
  <c r="AP84" i="3"/>
  <c r="AN84" i="3"/>
  <c r="AM84" i="3"/>
  <c r="AL84" i="3"/>
  <c r="AK84" i="3"/>
  <c r="AJ84" i="3"/>
  <c r="AI84" i="3"/>
  <c r="AG84" i="3"/>
  <c r="AF84" i="3"/>
  <c r="AE84" i="3"/>
  <c r="AD84" i="3"/>
  <c r="AC84" i="3"/>
  <c r="U84" i="3"/>
  <c r="R84" i="3"/>
  <c r="Q84" i="3"/>
  <c r="P84" i="3"/>
  <c r="O84" i="3"/>
  <c r="N84" i="3"/>
  <c r="M84" i="3"/>
  <c r="BI83" i="3"/>
  <c r="BG83" i="3"/>
  <c r="BB83" i="3"/>
  <c r="BA83" i="3"/>
  <c r="BF83" i="3" s="1"/>
  <c r="AZ83" i="3"/>
  <c r="BE83" i="3" s="1"/>
  <c r="AY83" i="3"/>
  <c r="BD83" i="3" s="1"/>
  <c r="AX83" i="3"/>
  <c r="AW83" i="3"/>
  <c r="AP83" i="3"/>
  <c r="AN83" i="3"/>
  <c r="AM83" i="3"/>
  <c r="AJ83" i="3"/>
  <c r="AI83" i="3"/>
  <c r="AG83" i="3"/>
  <c r="AF83" i="3"/>
  <c r="AE83" i="3"/>
  <c r="AL83" i="3" s="1"/>
  <c r="AD83" i="3"/>
  <c r="AK83" i="3" s="1"/>
  <c r="AC83" i="3"/>
  <c r="X83" i="3"/>
  <c r="U83" i="3"/>
  <c r="R83" i="3"/>
  <c r="Q83" i="3"/>
  <c r="P83" i="3"/>
  <c r="O83" i="3"/>
  <c r="W83" i="3" s="1"/>
  <c r="N83" i="3"/>
  <c r="M83" i="3"/>
  <c r="BI82" i="3"/>
  <c r="BB82" i="3"/>
  <c r="BA82" i="3"/>
  <c r="BG82" i="3" s="1"/>
  <c r="AZ82" i="3"/>
  <c r="BE82" i="3" s="1"/>
  <c r="AY82" i="3"/>
  <c r="AX82" i="3"/>
  <c r="AW82" i="3"/>
  <c r="AP82" i="3"/>
  <c r="AN82" i="3"/>
  <c r="AI82" i="3"/>
  <c r="AG82" i="3"/>
  <c r="AF82" i="3"/>
  <c r="AM82" i="3" s="1"/>
  <c r="AE82" i="3"/>
  <c r="AL82" i="3" s="1"/>
  <c r="AD82" i="3"/>
  <c r="AK82" i="3" s="1"/>
  <c r="AC82" i="3"/>
  <c r="AJ82" i="3" s="1"/>
  <c r="X82" i="3"/>
  <c r="W82" i="3"/>
  <c r="U82" i="3"/>
  <c r="R82" i="3"/>
  <c r="Z82" i="3" s="1"/>
  <c r="Q82" i="3"/>
  <c r="P82" i="3"/>
  <c r="O82" i="3"/>
  <c r="N82" i="3"/>
  <c r="M82" i="3"/>
  <c r="BI81" i="3"/>
  <c r="BB81" i="3"/>
  <c r="BA81" i="3"/>
  <c r="BG81" i="3" s="1"/>
  <c r="AZ81" i="3"/>
  <c r="AY81" i="3"/>
  <c r="AX81" i="3"/>
  <c r="BE81" i="3" s="1"/>
  <c r="AW81" i="3"/>
  <c r="AP81" i="3"/>
  <c r="AN81" i="3"/>
  <c r="AM81" i="3"/>
  <c r="AJ81" i="3"/>
  <c r="AI81" i="3"/>
  <c r="AG81" i="3"/>
  <c r="AF81" i="3"/>
  <c r="AE81" i="3"/>
  <c r="AL81" i="3" s="1"/>
  <c r="AD81" i="3"/>
  <c r="AK81" i="3" s="1"/>
  <c r="AC81" i="3"/>
  <c r="Z81" i="3"/>
  <c r="Y81" i="3"/>
  <c r="Y82" i="3" s="1"/>
  <c r="X81" i="3"/>
  <c r="U81" i="3"/>
  <c r="R81" i="3"/>
  <c r="Q81" i="3"/>
  <c r="P81" i="3"/>
  <c r="O81" i="3"/>
  <c r="W81" i="3" s="1"/>
  <c r="N81" i="3"/>
  <c r="V81" i="3" s="1"/>
  <c r="V82" i="3" s="1"/>
  <c r="V83" i="3" s="1"/>
  <c r="M81" i="3"/>
  <c r="BI80" i="3"/>
  <c r="BE80" i="3"/>
  <c r="BB80" i="3"/>
  <c r="BA80" i="3"/>
  <c r="BG80" i="3" s="1"/>
  <c r="AZ80" i="3"/>
  <c r="AY80" i="3"/>
  <c r="AX80" i="3"/>
  <c r="BD80" i="3" s="1"/>
  <c r="AW80" i="3"/>
  <c r="AP80" i="3"/>
  <c r="AN80" i="3"/>
  <c r="AM80" i="3"/>
  <c r="AL80" i="3"/>
  <c r="AJ80" i="3"/>
  <c r="AI80" i="3"/>
  <c r="AG80" i="3"/>
  <c r="AF80" i="3"/>
  <c r="AE80" i="3"/>
  <c r="AD80" i="3"/>
  <c r="AK80" i="3" s="1"/>
  <c r="AC80" i="3"/>
  <c r="U80" i="3"/>
  <c r="R80" i="3"/>
  <c r="Q80" i="3"/>
  <c r="P80" i="3"/>
  <c r="O80" i="3"/>
  <c r="N80" i="3"/>
  <c r="M80" i="3"/>
  <c r="BI79" i="3"/>
  <c r="BG79" i="3"/>
  <c r="BF79" i="3"/>
  <c r="BE79" i="3"/>
  <c r="BD79" i="3"/>
  <c r="BB79" i="3"/>
  <c r="BA79" i="3"/>
  <c r="AZ79" i="3"/>
  <c r="AY79" i="3"/>
  <c r="AX79" i="3"/>
  <c r="AW79" i="3"/>
  <c r="AP79" i="3"/>
  <c r="AI79" i="3"/>
  <c r="AG79" i="3"/>
  <c r="AN79" i="3" s="1"/>
  <c r="AF79" i="3"/>
  <c r="AM79" i="3" s="1"/>
  <c r="AE79" i="3"/>
  <c r="AL79" i="3" s="1"/>
  <c r="AD79" i="3"/>
  <c r="AK79" i="3" s="1"/>
  <c r="AC79" i="3"/>
  <c r="AJ79" i="3" s="1"/>
  <c r="U79" i="3"/>
  <c r="R79" i="3"/>
  <c r="Q79" i="3"/>
  <c r="P79" i="3"/>
  <c r="O79" i="3"/>
  <c r="N79" i="3"/>
  <c r="M79" i="3"/>
  <c r="BI78" i="3"/>
  <c r="BE78" i="3"/>
  <c r="BB78" i="3"/>
  <c r="BA78" i="3"/>
  <c r="BG78" i="3" s="1"/>
  <c r="AZ78" i="3"/>
  <c r="AY78" i="3"/>
  <c r="BD78" i="3" s="1"/>
  <c r="AX78" i="3"/>
  <c r="AW78" i="3"/>
  <c r="AP78" i="3"/>
  <c r="AM78" i="3"/>
  <c r="AL78" i="3"/>
  <c r="AJ78" i="3"/>
  <c r="AI78" i="3"/>
  <c r="AG78" i="3"/>
  <c r="AN78" i="3" s="1"/>
  <c r="AF78" i="3"/>
  <c r="AE78" i="3"/>
  <c r="AD78" i="3"/>
  <c r="AK78" i="3" s="1"/>
  <c r="AC78" i="3"/>
  <c r="U78" i="3"/>
  <c r="R78" i="3"/>
  <c r="Q78" i="3"/>
  <c r="P78" i="3"/>
  <c r="O78" i="3"/>
  <c r="N78" i="3"/>
  <c r="M78" i="3"/>
  <c r="BI77" i="3"/>
  <c r="BB77" i="3"/>
  <c r="BA77" i="3"/>
  <c r="AZ77" i="3"/>
  <c r="BE77" i="3" s="1"/>
  <c r="AY77" i="3"/>
  <c r="BD77" i="3" s="1"/>
  <c r="AX77" i="3"/>
  <c r="AW77" i="3"/>
  <c r="AP77" i="3"/>
  <c r="AN77" i="3"/>
  <c r="AM77" i="3"/>
  <c r="AL77" i="3"/>
  <c r="AI77" i="3"/>
  <c r="AG77" i="3"/>
  <c r="AF77" i="3"/>
  <c r="AE77" i="3"/>
  <c r="AD77" i="3"/>
  <c r="AK77" i="3" s="1"/>
  <c r="AC77" i="3"/>
  <c r="AJ77" i="3" s="1"/>
  <c r="U77" i="3"/>
  <c r="R77" i="3"/>
  <c r="Q77" i="3"/>
  <c r="P77" i="3"/>
  <c r="O77" i="3"/>
  <c r="N77" i="3"/>
  <c r="M77" i="3"/>
  <c r="BI76" i="3"/>
  <c r="BF76" i="3"/>
  <c r="BB76" i="3"/>
  <c r="BA76" i="3"/>
  <c r="AZ76" i="3"/>
  <c r="BE76" i="3" s="1"/>
  <c r="AY76" i="3"/>
  <c r="BD76" i="3" s="1"/>
  <c r="AX76" i="3"/>
  <c r="AW76" i="3"/>
  <c r="AP76" i="3"/>
  <c r="AM76" i="3"/>
  <c r="AI76" i="3"/>
  <c r="AG76" i="3"/>
  <c r="AN76" i="3" s="1"/>
  <c r="AF76" i="3"/>
  <c r="AE76" i="3"/>
  <c r="AL76" i="3" s="1"/>
  <c r="AD76" i="3"/>
  <c r="AK76" i="3" s="1"/>
  <c r="AC76" i="3"/>
  <c r="AJ76" i="3" s="1"/>
  <c r="U76" i="3"/>
  <c r="R76" i="3"/>
  <c r="Q76" i="3"/>
  <c r="P76" i="3"/>
  <c r="O76" i="3"/>
  <c r="N76" i="3"/>
  <c r="M76" i="3"/>
  <c r="BI75" i="3"/>
  <c r="BG75" i="3"/>
  <c r="BD75" i="3"/>
  <c r="BB75" i="3"/>
  <c r="BA75" i="3"/>
  <c r="BF75" i="3" s="1"/>
  <c r="AZ75" i="3"/>
  <c r="BE75" i="3" s="1"/>
  <c r="AY75" i="3"/>
  <c r="AX75" i="3"/>
  <c r="AW75" i="3"/>
  <c r="AP75" i="3"/>
  <c r="AM75" i="3"/>
  <c r="AK75" i="3"/>
  <c r="AI75" i="3"/>
  <c r="AG75" i="3"/>
  <c r="AN75" i="3" s="1"/>
  <c r="AF75" i="3"/>
  <c r="AE75" i="3"/>
  <c r="AL75" i="3" s="1"/>
  <c r="AD75" i="3"/>
  <c r="AC75" i="3"/>
  <c r="AJ75" i="3" s="1"/>
  <c r="U75" i="3"/>
  <c r="R75" i="3"/>
  <c r="Q75" i="3"/>
  <c r="P75" i="3"/>
  <c r="O75" i="3"/>
  <c r="N75" i="3"/>
  <c r="M75" i="3"/>
  <c r="BI74" i="3"/>
  <c r="BF74" i="3"/>
  <c r="BD74" i="3"/>
  <c r="BB74" i="3"/>
  <c r="BA74" i="3"/>
  <c r="BG74" i="3" s="1"/>
  <c r="AZ74" i="3"/>
  <c r="BE74" i="3" s="1"/>
  <c r="AY74" i="3"/>
  <c r="AX74" i="3"/>
  <c r="AW74" i="3"/>
  <c r="AP74" i="3"/>
  <c r="AM74" i="3"/>
  <c r="AK74" i="3"/>
  <c r="AI74" i="3"/>
  <c r="AG74" i="3"/>
  <c r="AN74" i="3" s="1"/>
  <c r="AF74" i="3"/>
  <c r="AE74" i="3"/>
  <c r="AL74" i="3" s="1"/>
  <c r="AD74" i="3"/>
  <c r="AC74" i="3"/>
  <c r="AJ74" i="3" s="1"/>
  <c r="U74" i="3"/>
  <c r="R74" i="3"/>
  <c r="Q74" i="3"/>
  <c r="P74" i="3"/>
  <c r="O74" i="3"/>
  <c r="N74" i="3"/>
  <c r="M74" i="3"/>
  <c r="BI73" i="3"/>
  <c r="BE73" i="3"/>
  <c r="BB73" i="3"/>
  <c r="BA73" i="3"/>
  <c r="AZ73" i="3"/>
  <c r="AY73" i="3"/>
  <c r="BD73" i="3" s="1"/>
  <c r="AX73" i="3"/>
  <c r="AW73" i="3"/>
  <c r="AP73" i="3"/>
  <c r="AN73" i="3"/>
  <c r="AM73" i="3"/>
  <c r="AL73" i="3"/>
  <c r="AJ73" i="3"/>
  <c r="AI73" i="3"/>
  <c r="AG73" i="3"/>
  <c r="AF73" i="3"/>
  <c r="AE73" i="3"/>
  <c r="AD73" i="3"/>
  <c r="AK73" i="3" s="1"/>
  <c r="AC73" i="3"/>
  <c r="U73" i="3"/>
  <c r="R73" i="3"/>
  <c r="Q73" i="3"/>
  <c r="P73" i="3"/>
  <c r="O73" i="3"/>
  <c r="N73" i="3"/>
  <c r="M73" i="3"/>
  <c r="BI72" i="3"/>
  <c r="BB72" i="3"/>
  <c r="BA72" i="3"/>
  <c r="AZ72" i="3"/>
  <c r="BE72" i="3" s="1"/>
  <c r="AY72" i="3"/>
  <c r="AX72" i="3"/>
  <c r="AW72" i="3"/>
  <c r="AP72" i="3"/>
  <c r="AN72" i="3"/>
  <c r="AM72" i="3"/>
  <c r="AL72" i="3"/>
  <c r="AI72" i="3"/>
  <c r="AG72" i="3"/>
  <c r="AF72" i="3"/>
  <c r="AE72" i="3"/>
  <c r="AD72" i="3"/>
  <c r="AK72" i="3" s="1"/>
  <c r="AC72" i="3"/>
  <c r="AJ72" i="3" s="1"/>
  <c r="U72" i="3"/>
  <c r="R72" i="3"/>
  <c r="Q72" i="3"/>
  <c r="P72" i="3"/>
  <c r="O72" i="3"/>
  <c r="N72" i="3"/>
  <c r="M72" i="3"/>
  <c r="BI71" i="3"/>
  <c r="BE71" i="3"/>
  <c r="BB71" i="3"/>
  <c r="BA71" i="3"/>
  <c r="AZ71" i="3"/>
  <c r="AY71" i="3"/>
  <c r="AX71" i="3"/>
  <c r="BD71" i="3" s="1"/>
  <c r="AW71" i="3"/>
  <c r="AP71" i="3"/>
  <c r="AI71" i="3"/>
  <c r="AG71" i="3"/>
  <c r="AN71" i="3" s="1"/>
  <c r="AF71" i="3"/>
  <c r="AM71" i="3" s="1"/>
  <c r="AE71" i="3"/>
  <c r="AL71" i="3" s="1"/>
  <c r="AD71" i="3"/>
  <c r="AK71" i="3" s="1"/>
  <c r="AC71" i="3"/>
  <c r="AJ71" i="3" s="1"/>
  <c r="U71" i="3"/>
  <c r="R71" i="3"/>
  <c r="Q71" i="3"/>
  <c r="P71" i="3"/>
  <c r="O71" i="3"/>
  <c r="N71" i="3"/>
  <c r="M71" i="3"/>
  <c r="BI70" i="3"/>
  <c r="BG70" i="3"/>
  <c r="BB70" i="3"/>
  <c r="BA70" i="3"/>
  <c r="AZ70" i="3"/>
  <c r="AY70" i="3"/>
  <c r="AX70" i="3"/>
  <c r="AW70" i="3"/>
  <c r="AP70" i="3"/>
  <c r="AM70" i="3"/>
  <c r="AI70" i="3"/>
  <c r="AG70" i="3"/>
  <c r="AN70" i="3" s="1"/>
  <c r="AF70" i="3"/>
  <c r="AE70" i="3"/>
  <c r="AL70" i="3" s="1"/>
  <c r="AD70" i="3"/>
  <c r="AK70" i="3" s="1"/>
  <c r="AC70" i="3"/>
  <c r="AJ70" i="3" s="1"/>
  <c r="U70" i="3"/>
  <c r="R70" i="3"/>
  <c r="Q70" i="3"/>
  <c r="P70" i="3"/>
  <c r="O70" i="3"/>
  <c r="N70" i="3"/>
  <c r="M70" i="3"/>
  <c r="BI69" i="3"/>
  <c r="BG69" i="3"/>
  <c r="BE69" i="3"/>
  <c r="BD69" i="3"/>
  <c r="BB69" i="3"/>
  <c r="BA69" i="3"/>
  <c r="BF69" i="3" s="1"/>
  <c r="AZ69" i="3"/>
  <c r="AY69" i="3"/>
  <c r="AX69" i="3"/>
  <c r="AW69" i="3"/>
  <c r="AP69" i="3"/>
  <c r="AI69" i="3"/>
  <c r="AG69" i="3"/>
  <c r="AN69" i="3" s="1"/>
  <c r="AF69" i="3"/>
  <c r="AM69" i="3" s="1"/>
  <c r="AE69" i="3"/>
  <c r="AL69" i="3" s="1"/>
  <c r="AD69" i="3"/>
  <c r="AK69" i="3" s="1"/>
  <c r="AC69" i="3"/>
  <c r="AJ69" i="3" s="1"/>
  <c r="U69" i="3"/>
  <c r="R69" i="3"/>
  <c r="Q69" i="3"/>
  <c r="P69" i="3"/>
  <c r="O69" i="3"/>
  <c r="N69" i="3"/>
  <c r="M69" i="3"/>
  <c r="BI68" i="3"/>
  <c r="BE68" i="3"/>
  <c r="BB68" i="3"/>
  <c r="BA68" i="3"/>
  <c r="BG68" i="3" s="1"/>
  <c r="AZ68" i="3"/>
  <c r="AY68" i="3"/>
  <c r="BD68" i="3" s="1"/>
  <c r="AX68" i="3"/>
  <c r="AW68" i="3"/>
  <c r="AP68" i="3"/>
  <c r="AM68" i="3"/>
  <c r="AL68" i="3"/>
  <c r="AJ68" i="3"/>
  <c r="AI68" i="3"/>
  <c r="AG68" i="3"/>
  <c r="AN68" i="3" s="1"/>
  <c r="AF68" i="3"/>
  <c r="AE68" i="3"/>
  <c r="AD68" i="3"/>
  <c r="AK68" i="3" s="1"/>
  <c r="AC68" i="3"/>
  <c r="U68" i="3"/>
  <c r="R68" i="3"/>
  <c r="Q68" i="3"/>
  <c r="P68" i="3"/>
  <c r="O68" i="3"/>
  <c r="N68" i="3"/>
  <c r="M68" i="3"/>
  <c r="BI67" i="3"/>
  <c r="BB67" i="3"/>
  <c r="BA67" i="3"/>
  <c r="AZ67" i="3"/>
  <c r="BE67" i="3" s="1"/>
  <c r="AY67" i="3"/>
  <c r="BD67" i="3" s="1"/>
  <c r="AX67" i="3"/>
  <c r="AW67" i="3"/>
  <c r="AP67" i="3"/>
  <c r="AN67" i="3"/>
  <c r="AL67" i="3"/>
  <c r="AI67" i="3"/>
  <c r="AG67" i="3"/>
  <c r="AF67" i="3"/>
  <c r="AM67" i="3" s="1"/>
  <c r="AE67" i="3"/>
  <c r="AD67" i="3"/>
  <c r="AK67" i="3" s="1"/>
  <c r="AC67" i="3"/>
  <c r="AJ67" i="3" s="1"/>
  <c r="U67" i="3"/>
  <c r="R67" i="3"/>
  <c r="Q67" i="3"/>
  <c r="P67" i="3"/>
  <c r="O67" i="3"/>
  <c r="N67" i="3"/>
  <c r="M67" i="3"/>
  <c r="BI66" i="3"/>
  <c r="BF66" i="3"/>
  <c r="BB66" i="3"/>
  <c r="BA66" i="3"/>
  <c r="AZ66" i="3"/>
  <c r="BE66" i="3" s="1"/>
  <c r="AY66" i="3"/>
  <c r="BD66" i="3" s="1"/>
  <c r="AX66" i="3"/>
  <c r="AW66" i="3"/>
  <c r="AP66" i="3"/>
  <c r="AN66" i="3"/>
  <c r="AK66" i="3"/>
  <c r="AI66" i="3"/>
  <c r="AG66" i="3"/>
  <c r="AF66" i="3"/>
  <c r="AM66" i="3" s="1"/>
  <c r="AE66" i="3"/>
  <c r="AL66" i="3" s="1"/>
  <c r="AD66" i="3"/>
  <c r="AC66" i="3"/>
  <c r="AJ66" i="3" s="1"/>
  <c r="U66" i="3"/>
  <c r="R66" i="3"/>
  <c r="Q66" i="3"/>
  <c r="P66" i="3"/>
  <c r="O66" i="3"/>
  <c r="N66" i="3"/>
  <c r="M66" i="3"/>
  <c r="BI65" i="3"/>
  <c r="BB65" i="3"/>
  <c r="BA65" i="3"/>
  <c r="BF65" i="3" s="1"/>
  <c r="AZ65" i="3"/>
  <c r="BE65" i="3" s="1"/>
  <c r="AY65" i="3"/>
  <c r="BD65" i="3" s="1"/>
  <c r="AX65" i="3"/>
  <c r="AW65" i="3"/>
  <c r="AP65" i="3"/>
  <c r="AM65" i="3"/>
  <c r="AK65" i="3"/>
  <c r="AI65" i="3"/>
  <c r="AG65" i="3"/>
  <c r="AN65" i="3" s="1"/>
  <c r="AF65" i="3"/>
  <c r="AE65" i="3"/>
  <c r="AL65" i="3" s="1"/>
  <c r="AD65" i="3"/>
  <c r="AC65" i="3"/>
  <c r="AJ65" i="3" s="1"/>
  <c r="U65" i="3"/>
  <c r="R65" i="3"/>
  <c r="Q65" i="3"/>
  <c r="P65" i="3"/>
  <c r="O65" i="3"/>
  <c r="N65" i="3"/>
  <c r="M65" i="3"/>
  <c r="BI64" i="3"/>
  <c r="BB64" i="3"/>
  <c r="BA64" i="3"/>
  <c r="BG64" i="3" s="1"/>
  <c r="AZ64" i="3"/>
  <c r="AY64" i="3"/>
  <c r="AX64" i="3"/>
  <c r="AW64" i="3"/>
  <c r="AP64" i="3"/>
  <c r="AI64" i="3"/>
  <c r="AG64" i="3"/>
  <c r="AN64" i="3" s="1"/>
  <c r="AF64" i="3"/>
  <c r="AM64" i="3" s="1"/>
  <c r="AE64" i="3"/>
  <c r="AL64" i="3" s="1"/>
  <c r="AD64" i="3"/>
  <c r="AK64" i="3" s="1"/>
  <c r="AC64" i="3"/>
  <c r="AJ64" i="3" s="1"/>
  <c r="U64" i="3"/>
  <c r="R64" i="3"/>
  <c r="Q64" i="3"/>
  <c r="P64" i="3"/>
  <c r="O64" i="3"/>
  <c r="N64" i="3"/>
  <c r="M64" i="3"/>
  <c r="BI63" i="3"/>
  <c r="BE63" i="3"/>
  <c r="BD63" i="3"/>
  <c r="BB63" i="3"/>
  <c r="BA63" i="3"/>
  <c r="BF63" i="3" s="1"/>
  <c r="AZ63" i="3"/>
  <c r="AY63" i="3"/>
  <c r="AX63" i="3"/>
  <c r="AW63" i="3"/>
  <c r="AP63" i="3"/>
  <c r="AJ63" i="3"/>
  <c r="AI63" i="3"/>
  <c r="AG63" i="3"/>
  <c r="AN63" i="3" s="1"/>
  <c r="AF63" i="3"/>
  <c r="AM63" i="3" s="1"/>
  <c r="AE63" i="3"/>
  <c r="AL63" i="3" s="1"/>
  <c r="AD63" i="3"/>
  <c r="AK63" i="3" s="1"/>
  <c r="AC63" i="3"/>
  <c r="U63" i="3"/>
  <c r="R63" i="3"/>
  <c r="Q63" i="3"/>
  <c r="P63" i="3"/>
  <c r="O63" i="3"/>
  <c r="N63" i="3"/>
  <c r="M63" i="3"/>
  <c r="BI62" i="3"/>
  <c r="BE62" i="3"/>
  <c r="BB62" i="3"/>
  <c r="BA62" i="3"/>
  <c r="AZ62" i="3"/>
  <c r="AY62" i="3"/>
  <c r="BD62" i="3" s="1"/>
  <c r="AX62" i="3"/>
  <c r="AW62" i="3"/>
  <c r="AP62" i="3"/>
  <c r="AN62" i="3"/>
  <c r="AM62" i="3"/>
  <c r="AL62" i="3"/>
  <c r="AJ62" i="3"/>
  <c r="AI62" i="3"/>
  <c r="AG62" i="3"/>
  <c r="AF62" i="3"/>
  <c r="AE62" i="3"/>
  <c r="AD62" i="3"/>
  <c r="AK62" i="3" s="1"/>
  <c r="AC62" i="3"/>
  <c r="U62" i="3"/>
  <c r="R62" i="3"/>
  <c r="Q62" i="3"/>
  <c r="P62" i="3"/>
  <c r="O62" i="3"/>
  <c r="N62" i="3"/>
  <c r="M62" i="3"/>
  <c r="BI61" i="3"/>
  <c r="BF61" i="3"/>
  <c r="BD61" i="3"/>
  <c r="BB61" i="3"/>
  <c r="BA61" i="3"/>
  <c r="AZ61" i="3"/>
  <c r="BE61" i="3" s="1"/>
  <c r="AY61" i="3"/>
  <c r="AX61" i="3"/>
  <c r="AW61" i="3"/>
  <c r="AP61" i="3"/>
  <c r="AN61" i="3"/>
  <c r="AM61" i="3"/>
  <c r="AL61" i="3"/>
  <c r="AI61" i="3"/>
  <c r="AG61" i="3"/>
  <c r="AF61" i="3"/>
  <c r="AE61" i="3"/>
  <c r="AD61" i="3"/>
  <c r="AK61" i="3" s="1"/>
  <c r="AC61" i="3"/>
  <c r="AJ61" i="3" s="1"/>
  <c r="U61" i="3"/>
  <c r="R61" i="3"/>
  <c r="Q61" i="3"/>
  <c r="P61" i="3"/>
  <c r="O61" i="3"/>
  <c r="N61" i="3"/>
  <c r="M61" i="3"/>
  <c r="BI60" i="3"/>
  <c r="BB60" i="3"/>
  <c r="BA60" i="3"/>
  <c r="BG60" i="3" s="1"/>
  <c r="AZ60" i="3"/>
  <c r="AY60" i="3"/>
  <c r="BD60" i="3" s="1"/>
  <c r="AX60" i="3"/>
  <c r="BE60" i="3" s="1"/>
  <c r="AW60" i="3"/>
  <c r="AP60" i="3"/>
  <c r="AM60" i="3"/>
  <c r="AK60" i="3"/>
  <c r="AI60" i="3"/>
  <c r="AG60" i="3"/>
  <c r="AN60" i="3" s="1"/>
  <c r="AF60" i="3"/>
  <c r="AE60" i="3"/>
  <c r="AL60" i="3" s="1"/>
  <c r="AD60" i="3"/>
  <c r="AC60" i="3"/>
  <c r="AJ60" i="3" s="1"/>
  <c r="U60" i="3"/>
  <c r="R60" i="3"/>
  <c r="Q60" i="3"/>
  <c r="P60" i="3"/>
  <c r="O60" i="3"/>
  <c r="N60" i="3"/>
  <c r="M60" i="3"/>
  <c r="BI59" i="3"/>
  <c r="BB59" i="3"/>
  <c r="BA59" i="3"/>
  <c r="AZ59" i="3"/>
  <c r="BE59" i="3" s="1"/>
  <c r="AY59" i="3"/>
  <c r="BD59" i="3" s="1"/>
  <c r="AX59" i="3"/>
  <c r="AW59" i="3"/>
  <c r="AP59" i="3"/>
  <c r="AI59" i="3"/>
  <c r="AG59" i="3"/>
  <c r="AN59" i="3" s="1"/>
  <c r="AF59" i="3"/>
  <c r="AM59" i="3" s="1"/>
  <c r="AE59" i="3"/>
  <c r="AL59" i="3" s="1"/>
  <c r="AD59" i="3"/>
  <c r="AK59" i="3" s="1"/>
  <c r="AC59" i="3"/>
  <c r="AJ59" i="3" s="1"/>
  <c r="U59" i="3"/>
  <c r="R59" i="3"/>
  <c r="Q59" i="3"/>
  <c r="P59" i="3"/>
  <c r="O59" i="3"/>
  <c r="N59" i="3"/>
  <c r="M59" i="3"/>
  <c r="BI58" i="3"/>
  <c r="BG58" i="3"/>
  <c r="BE58" i="3"/>
  <c r="BD58" i="3"/>
  <c r="BB58" i="3"/>
  <c r="BA58" i="3"/>
  <c r="BF58" i="3" s="1"/>
  <c r="AZ58" i="3"/>
  <c r="AY58" i="3"/>
  <c r="AX58" i="3"/>
  <c r="AW58" i="3"/>
  <c r="AP58" i="3"/>
  <c r="AJ58" i="3"/>
  <c r="AI58" i="3"/>
  <c r="AG58" i="3"/>
  <c r="AN58" i="3" s="1"/>
  <c r="AF58" i="3"/>
  <c r="AM58" i="3" s="1"/>
  <c r="AE58" i="3"/>
  <c r="AL58" i="3" s="1"/>
  <c r="AD58" i="3"/>
  <c r="AK58" i="3" s="1"/>
  <c r="AC58" i="3"/>
  <c r="U58" i="3"/>
  <c r="R58" i="3"/>
  <c r="Q58" i="3"/>
  <c r="P58" i="3"/>
  <c r="O58" i="3"/>
  <c r="N58" i="3"/>
  <c r="M58" i="3"/>
  <c r="BI57" i="3"/>
  <c r="BE57" i="3"/>
  <c r="BB57" i="3"/>
  <c r="BA57" i="3"/>
  <c r="BG57" i="3" s="1"/>
  <c r="AZ57" i="3"/>
  <c r="AY57" i="3"/>
  <c r="BD57" i="3" s="1"/>
  <c r="AX57" i="3"/>
  <c r="AW57" i="3"/>
  <c r="AP57" i="3"/>
  <c r="AN57" i="3"/>
  <c r="AM57" i="3"/>
  <c r="AL57" i="3"/>
  <c r="AJ57" i="3"/>
  <c r="AI57" i="3"/>
  <c r="AG57" i="3"/>
  <c r="AF57" i="3"/>
  <c r="AE57" i="3"/>
  <c r="AD57" i="3"/>
  <c r="AK57" i="3" s="1"/>
  <c r="AC57" i="3"/>
  <c r="U57" i="3"/>
  <c r="R57" i="3"/>
  <c r="Q57" i="3"/>
  <c r="P57" i="3"/>
  <c r="O57" i="3"/>
  <c r="N57" i="3"/>
  <c r="M57" i="3"/>
  <c r="BI56" i="3"/>
  <c r="BF56" i="3"/>
  <c r="BD56" i="3"/>
  <c r="BB56" i="3"/>
  <c r="BA56" i="3"/>
  <c r="AZ56" i="3"/>
  <c r="BE56" i="3" s="1"/>
  <c r="AY56" i="3"/>
  <c r="AX56" i="3"/>
  <c r="AW56" i="3"/>
  <c r="AP56" i="3"/>
  <c r="AN56" i="3"/>
  <c r="AL56" i="3"/>
  <c r="AI56" i="3"/>
  <c r="AG56" i="3"/>
  <c r="AF56" i="3"/>
  <c r="AM56" i="3" s="1"/>
  <c r="AE56" i="3"/>
  <c r="AD56" i="3"/>
  <c r="AK56" i="3" s="1"/>
  <c r="AC56" i="3"/>
  <c r="AJ56" i="3" s="1"/>
  <c r="U56" i="3"/>
  <c r="R56" i="3"/>
  <c r="Q56" i="3"/>
  <c r="P56" i="3"/>
  <c r="O56" i="3"/>
  <c r="N56" i="3"/>
  <c r="M56" i="3"/>
  <c r="BI55" i="3"/>
  <c r="BB55" i="3"/>
  <c r="BA55" i="3"/>
  <c r="BG55" i="3" s="1"/>
  <c r="AZ55" i="3"/>
  <c r="AY55" i="3"/>
  <c r="BD55" i="3" s="1"/>
  <c r="AX55" i="3"/>
  <c r="BE55" i="3" s="1"/>
  <c r="AW55" i="3"/>
  <c r="AP55" i="3"/>
  <c r="AM55" i="3"/>
  <c r="AK55" i="3"/>
  <c r="AI55" i="3"/>
  <c r="AG55" i="3"/>
  <c r="AN55" i="3" s="1"/>
  <c r="AF55" i="3"/>
  <c r="AE55" i="3"/>
  <c r="AL55" i="3" s="1"/>
  <c r="AD55" i="3"/>
  <c r="AC55" i="3"/>
  <c r="AJ55" i="3" s="1"/>
  <c r="U55" i="3"/>
  <c r="R55" i="3"/>
  <c r="Q55" i="3"/>
  <c r="P55" i="3"/>
  <c r="O55" i="3"/>
  <c r="N55" i="3"/>
  <c r="M55" i="3"/>
  <c r="BI54" i="3"/>
  <c r="BB54" i="3"/>
  <c r="BA54" i="3"/>
  <c r="AZ54" i="3"/>
  <c r="AY54" i="3"/>
  <c r="AX54" i="3"/>
  <c r="AW54" i="3"/>
  <c r="AP54" i="3"/>
  <c r="AI54" i="3"/>
  <c r="AG54" i="3"/>
  <c r="AN54" i="3" s="1"/>
  <c r="AF54" i="3"/>
  <c r="AM54" i="3" s="1"/>
  <c r="AE54" i="3"/>
  <c r="AL54" i="3" s="1"/>
  <c r="AD54" i="3"/>
  <c r="AK54" i="3" s="1"/>
  <c r="AC54" i="3"/>
  <c r="AJ54" i="3" s="1"/>
  <c r="U54" i="3"/>
  <c r="R54" i="3"/>
  <c r="Q54" i="3"/>
  <c r="P54" i="3"/>
  <c r="O54" i="3"/>
  <c r="N54" i="3"/>
  <c r="M54" i="3"/>
  <c r="BI53" i="3"/>
  <c r="BE53" i="3"/>
  <c r="BD53" i="3"/>
  <c r="BB53" i="3"/>
  <c r="BA53" i="3"/>
  <c r="BG53" i="3" s="1"/>
  <c r="AZ53" i="3"/>
  <c r="AY53" i="3"/>
  <c r="AX53" i="3"/>
  <c r="AW53" i="3"/>
  <c r="AP53" i="3"/>
  <c r="AJ53" i="3"/>
  <c r="AI53" i="3"/>
  <c r="AG53" i="3"/>
  <c r="AN53" i="3" s="1"/>
  <c r="AF53" i="3"/>
  <c r="AM53" i="3" s="1"/>
  <c r="AE53" i="3"/>
  <c r="AL53" i="3" s="1"/>
  <c r="AD53" i="3"/>
  <c r="AK53" i="3" s="1"/>
  <c r="AC53" i="3"/>
  <c r="U53" i="3"/>
  <c r="R53" i="3"/>
  <c r="Q53" i="3"/>
  <c r="P53" i="3"/>
  <c r="O53" i="3"/>
  <c r="N53" i="3"/>
  <c r="M53" i="3"/>
  <c r="BI52" i="3"/>
  <c r="BF52" i="3"/>
  <c r="BE52" i="3"/>
  <c r="BB52" i="3"/>
  <c r="BA52" i="3"/>
  <c r="BG52" i="3" s="1"/>
  <c r="AZ52" i="3"/>
  <c r="AY52" i="3"/>
  <c r="BD52" i="3" s="1"/>
  <c r="AX52" i="3"/>
  <c r="AW52" i="3"/>
  <c r="AP52" i="3"/>
  <c r="AN52" i="3"/>
  <c r="AM52" i="3"/>
  <c r="AL52" i="3"/>
  <c r="AK52" i="3"/>
  <c r="AJ52" i="3"/>
  <c r="AI52" i="3"/>
  <c r="AG52" i="3"/>
  <c r="AF52" i="3"/>
  <c r="AE52" i="3"/>
  <c r="AD52" i="3"/>
  <c r="AC52" i="3"/>
  <c r="U52" i="3"/>
  <c r="R52" i="3"/>
  <c r="Q52" i="3"/>
  <c r="P52" i="3"/>
  <c r="O52" i="3"/>
  <c r="N52" i="3"/>
  <c r="M52" i="3"/>
  <c r="BI51" i="3"/>
  <c r="BF51" i="3"/>
  <c r="BD51" i="3"/>
  <c r="BB51" i="3"/>
  <c r="BA51" i="3"/>
  <c r="AZ51" i="3"/>
  <c r="BE51" i="3" s="1"/>
  <c r="AY51" i="3"/>
  <c r="AX51" i="3"/>
  <c r="AW51" i="3"/>
  <c r="AP51" i="3"/>
  <c r="AN51" i="3"/>
  <c r="AL51" i="3"/>
  <c r="AI51" i="3"/>
  <c r="AG51" i="3"/>
  <c r="AF51" i="3"/>
  <c r="AM51" i="3" s="1"/>
  <c r="AE51" i="3"/>
  <c r="AD51" i="3"/>
  <c r="AK51" i="3" s="1"/>
  <c r="AC51" i="3"/>
  <c r="AJ51" i="3" s="1"/>
  <c r="U51" i="3"/>
  <c r="R51" i="3"/>
  <c r="Q51" i="3"/>
  <c r="P51" i="3"/>
  <c r="O51" i="3"/>
  <c r="N51" i="3"/>
  <c r="M51" i="3"/>
  <c r="BI50" i="3"/>
  <c r="BB50" i="3"/>
  <c r="BA50" i="3"/>
  <c r="BG50" i="3" s="1"/>
  <c r="AZ50" i="3"/>
  <c r="AY50" i="3"/>
  <c r="BD50" i="3" s="1"/>
  <c r="AX50" i="3"/>
  <c r="BE50" i="3" s="1"/>
  <c r="AW50" i="3"/>
  <c r="AP50" i="3"/>
  <c r="AM50" i="3"/>
  <c r="AK50" i="3"/>
  <c r="AI50" i="3"/>
  <c r="AG50" i="3"/>
  <c r="AN50" i="3" s="1"/>
  <c r="AF50" i="3"/>
  <c r="AE50" i="3"/>
  <c r="AL50" i="3" s="1"/>
  <c r="AD50" i="3"/>
  <c r="AC50" i="3"/>
  <c r="AJ50" i="3" s="1"/>
  <c r="U50" i="3"/>
  <c r="R50" i="3"/>
  <c r="Q50" i="3"/>
  <c r="P50" i="3"/>
  <c r="O50" i="3"/>
  <c r="N50" i="3"/>
  <c r="M50" i="3"/>
  <c r="BI49" i="3"/>
  <c r="BD49" i="3"/>
  <c r="BB49" i="3"/>
  <c r="BA49" i="3"/>
  <c r="AZ49" i="3"/>
  <c r="BE49" i="3" s="1"/>
  <c r="AY49" i="3"/>
  <c r="AX49" i="3"/>
  <c r="AW49" i="3"/>
  <c r="AP49" i="3"/>
  <c r="AI49" i="3"/>
  <c r="AG49" i="3"/>
  <c r="AN49" i="3" s="1"/>
  <c r="AF49" i="3"/>
  <c r="AM49" i="3" s="1"/>
  <c r="AE49" i="3"/>
  <c r="AL49" i="3" s="1"/>
  <c r="AD49" i="3"/>
  <c r="AK49" i="3" s="1"/>
  <c r="AC49" i="3"/>
  <c r="AJ49" i="3" s="1"/>
  <c r="U49" i="3"/>
  <c r="R49" i="3"/>
  <c r="Q49" i="3"/>
  <c r="P49" i="3"/>
  <c r="O49" i="3"/>
  <c r="N49" i="3"/>
  <c r="M49" i="3"/>
  <c r="BI48" i="3"/>
  <c r="BE48" i="3"/>
  <c r="BD48" i="3"/>
  <c r="BB48" i="3"/>
  <c r="BA48" i="3"/>
  <c r="BG48" i="3" s="1"/>
  <c r="AZ48" i="3"/>
  <c r="AY48" i="3"/>
  <c r="AX48" i="3"/>
  <c r="AW48" i="3"/>
  <c r="AP48" i="3"/>
  <c r="AJ48" i="3"/>
  <c r="AI48" i="3"/>
  <c r="AG48" i="3"/>
  <c r="AN48" i="3" s="1"/>
  <c r="AF48" i="3"/>
  <c r="AM48" i="3" s="1"/>
  <c r="AE48" i="3"/>
  <c r="AL48" i="3" s="1"/>
  <c r="AD48" i="3"/>
  <c r="AK48" i="3" s="1"/>
  <c r="AC48" i="3"/>
  <c r="U48" i="3"/>
  <c r="R48" i="3"/>
  <c r="Q48" i="3"/>
  <c r="P48" i="3"/>
  <c r="O48" i="3"/>
  <c r="N48" i="3"/>
  <c r="M48" i="3"/>
  <c r="BI47" i="3"/>
  <c r="BE47" i="3"/>
  <c r="BB47" i="3"/>
  <c r="BA47" i="3"/>
  <c r="BG47" i="3" s="1"/>
  <c r="AZ47" i="3"/>
  <c r="AY47" i="3"/>
  <c r="BD47" i="3" s="1"/>
  <c r="AX47" i="3"/>
  <c r="AW47" i="3"/>
  <c r="AP47" i="3"/>
  <c r="AM47" i="3"/>
  <c r="AL47" i="3"/>
  <c r="AK47" i="3"/>
  <c r="AJ47" i="3"/>
  <c r="AI47" i="3"/>
  <c r="AG47" i="3"/>
  <c r="AN47" i="3" s="1"/>
  <c r="AF47" i="3"/>
  <c r="AE47" i="3"/>
  <c r="AD47" i="3"/>
  <c r="AC47" i="3"/>
  <c r="U47" i="3"/>
  <c r="R47" i="3"/>
  <c r="Q47" i="3"/>
  <c r="P47" i="3"/>
  <c r="O47" i="3"/>
  <c r="N47" i="3"/>
  <c r="M47" i="3"/>
  <c r="BI46" i="3"/>
  <c r="BF46" i="3"/>
  <c r="BD46" i="3"/>
  <c r="BB46" i="3"/>
  <c r="BA46" i="3"/>
  <c r="BG46" i="3" s="1"/>
  <c r="AZ46" i="3"/>
  <c r="BE46" i="3" s="1"/>
  <c r="AY46" i="3"/>
  <c r="AX46" i="3"/>
  <c r="AW46" i="3"/>
  <c r="AP46" i="3"/>
  <c r="AN46" i="3"/>
  <c r="AL46" i="3"/>
  <c r="AI46" i="3"/>
  <c r="AG46" i="3"/>
  <c r="AF46" i="3"/>
  <c r="AM46" i="3" s="1"/>
  <c r="AE46" i="3"/>
  <c r="AD46" i="3"/>
  <c r="AK46" i="3" s="1"/>
  <c r="AC46" i="3"/>
  <c r="AJ46" i="3" s="1"/>
  <c r="U46" i="3"/>
  <c r="R46" i="3"/>
  <c r="Q46" i="3"/>
  <c r="P46" i="3"/>
  <c r="O46" i="3"/>
  <c r="N46" i="3"/>
  <c r="M46" i="3"/>
  <c r="BI45" i="3"/>
  <c r="BB45" i="3"/>
  <c r="BA45" i="3"/>
  <c r="BG45" i="3" s="1"/>
  <c r="AZ45" i="3"/>
  <c r="AY45" i="3"/>
  <c r="BD45" i="3" s="1"/>
  <c r="AX45" i="3"/>
  <c r="BE45" i="3" s="1"/>
  <c r="AW45" i="3"/>
  <c r="AP45" i="3"/>
  <c r="AM45" i="3"/>
  <c r="AK45" i="3"/>
  <c r="AI45" i="3"/>
  <c r="AG45" i="3"/>
  <c r="AN45" i="3" s="1"/>
  <c r="AF45" i="3"/>
  <c r="AE45" i="3"/>
  <c r="AL45" i="3" s="1"/>
  <c r="AD45" i="3"/>
  <c r="AC45" i="3"/>
  <c r="AJ45" i="3" s="1"/>
  <c r="U45" i="3"/>
  <c r="R45" i="3"/>
  <c r="Q45" i="3"/>
  <c r="P45" i="3"/>
  <c r="O45" i="3"/>
  <c r="N45" i="3"/>
  <c r="M45" i="3"/>
  <c r="BI44" i="3"/>
  <c r="BD44" i="3"/>
  <c r="BB44" i="3"/>
  <c r="BA44" i="3"/>
  <c r="AZ44" i="3"/>
  <c r="BE44" i="3" s="1"/>
  <c r="AY44" i="3"/>
  <c r="AX44" i="3"/>
  <c r="AW44" i="3"/>
  <c r="AP44" i="3"/>
  <c r="AL44" i="3"/>
  <c r="AI44" i="3"/>
  <c r="AG44" i="3"/>
  <c r="AN44" i="3" s="1"/>
  <c r="AF44" i="3"/>
  <c r="AM44" i="3" s="1"/>
  <c r="AE44" i="3"/>
  <c r="AD44" i="3"/>
  <c r="AK44" i="3" s="1"/>
  <c r="AC44" i="3"/>
  <c r="AJ44" i="3" s="1"/>
  <c r="U44" i="3"/>
  <c r="R44" i="3"/>
  <c r="Q44" i="3"/>
  <c r="P44" i="3"/>
  <c r="O44" i="3"/>
  <c r="N44" i="3"/>
  <c r="M44" i="3"/>
  <c r="BI43" i="3"/>
  <c r="BF43" i="3"/>
  <c r="BE43" i="3"/>
  <c r="BD43" i="3"/>
  <c r="BB43" i="3"/>
  <c r="BA43" i="3"/>
  <c r="AZ43" i="3"/>
  <c r="BG43" i="3" s="1"/>
  <c r="AY43" i="3"/>
  <c r="AX43" i="3"/>
  <c r="AW43" i="3"/>
  <c r="AP43" i="3"/>
  <c r="AJ43" i="3"/>
  <c r="AI43" i="3"/>
  <c r="AG43" i="3"/>
  <c r="AN43" i="3" s="1"/>
  <c r="AF43" i="3"/>
  <c r="AM43" i="3" s="1"/>
  <c r="AE43" i="3"/>
  <c r="AL43" i="3" s="1"/>
  <c r="AD43" i="3"/>
  <c r="AK43" i="3" s="1"/>
  <c r="AC43" i="3"/>
  <c r="U43" i="3"/>
  <c r="R43" i="3"/>
  <c r="Q43" i="3"/>
  <c r="P43" i="3"/>
  <c r="O43" i="3"/>
  <c r="N43" i="3"/>
  <c r="M43" i="3"/>
  <c r="BI42" i="3"/>
  <c r="BE42" i="3"/>
  <c r="BB42" i="3"/>
  <c r="BA42" i="3"/>
  <c r="BG42" i="3" s="1"/>
  <c r="AZ42" i="3"/>
  <c r="AY42" i="3"/>
  <c r="BD42" i="3" s="1"/>
  <c r="AX42" i="3"/>
  <c r="AW42" i="3"/>
  <c r="AP42" i="3"/>
  <c r="AM42" i="3"/>
  <c r="AL42" i="3"/>
  <c r="AJ42" i="3"/>
  <c r="AI42" i="3"/>
  <c r="AG42" i="3"/>
  <c r="AN42" i="3" s="1"/>
  <c r="AF42" i="3"/>
  <c r="AE42" i="3"/>
  <c r="AD42" i="3"/>
  <c r="AK42" i="3" s="1"/>
  <c r="AC42" i="3"/>
  <c r="U42" i="3"/>
  <c r="R42" i="3"/>
  <c r="Q42" i="3"/>
  <c r="P42" i="3"/>
  <c r="O42" i="3"/>
  <c r="N42" i="3"/>
  <c r="M42" i="3"/>
  <c r="BI41" i="3"/>
  <c r="BF41" i="3"/>
  <c r="BD41" i="3"/>
  <c r="BB41" i="3"/>
  <c r="BA41" i="3"/>
  <c r="AZ41" i="3"/>
  <c r="BE41" i="3" s="1"/>
  <c r="AY41" i="3"/>
  <c r="AX41" i="3"/>
  <c r="AW41" i="3"/>
  <c r="AP41" i="3"/>
  <c r="AN41" i="3"/>
  <c r="AM41" i="3"/>
  <c r="AL41" i="3"/>
  <c r="AI41" i="3"/>
  <c r="AG41" i="3"/>
  <c r="AF41" i="3"/>
  <c r="AE41" i="3"/>
  <c r="AD41" i="3"/>
  <c r="AK41" i="3" s="1"/>
  <c r="AC41" i="3"/>
  <c r="AJ41" i="3" s="1"/>
  <c r="U41" i="3"/>
  <c r="R41" i="3"/>
  <c r="Q41" i="3"/>
  <c r="P41" i="3"/>
  <c r="O41" i="3"/>
  <c r="N41" i="3"/>
  <c r="M41" i="3"/>
  <c r="BI40" i="3"/>
  <c r="BE40" i="3"/>
  <c r="BB40" i="3"/>
  <c r="BA40" i="3"/>
  <c r="AZ40" i="3"/>
  <c r="AY40" i="3"/>
  <c r="BD40" i="3" s="1"/>
  <c r="AX40" i="3"/>
  <c r="AW40" i="3"/>
  <c r="AP40" i="3"/>
  <c r="AM40" i="3"/>
  <c r="AI40" i="3"/>
  <c r="AG40" i="3"/>
  <c r="AN40" i="3" s="1"/>
  <c r="AF40" i="3"/>
  <c r="AE40" i="3"/>
  <c r="AL40" i="3" s="1"/>
  <c r="AD40" i="3"/>
  <c r="AK40" i="3" s="1"/>
  <c r="AC40" i="3"/>
  <c r="AJ40" i="3" s="1"/>
  <c r="U40" i="3"/>
  <c r="R40" i="3"/>
  <c r="Q40" i="3"/>
  <c r="P40" i="3"/>
  <c r="O40" i="3"/>
  <c r="N40" i="3"/>
  <c r="M40" i="3"/>
  <c r="BI39" i="3"/>
  <c r="BG39" i="3"/>
  <c r="BF39" i="3"/>
  <c r="BD39" i="3"/>
  <c r="BB39" i="3"/>
  <c r="BA39" i="3"/>
  <c r="AZ39" i="3"/>
  <c r="BE39" i="3" s="1"/>
  <c r="AY39" i="3"/>
  <c r="AX39" i="3"/>
  <c r="AW39" i="3"/>
  <c r="AP39" i="3"/>
  <c r="AJ39" i="3"/>
  <c r="AI39" i="3"/>
  <c r="AG39" i="3"/>
  <c r="AN39" i="3" s="1"/>
  <c r="AF39" i="3"/>
  <c r="AM39" i="3" s="1"/>
  <c r="AE39" i="3"/>
  <c r="AL39" i="3" s="1"/>
  <c r="AD39" i="3"/>
  <c r="AK39" i="3" s="1"/>
  <c r="AC39" i="3"/>
  <c r="U39" i="3"/>
  <c r="R39" i="3"/>
  <c r="Q39" i="3"/>
  <c r="P39" i="3"/>
  <c r="O39" i="3"/>
  <c r="N39" i="3"/>
  <c r="M39" i="3"/>
  <c r="BI38" i="3"/>
  <c r="BF38" i="3"/>
  <c r="BE38" i="3"/>
  <c r="BD38" i="3"/>
  <c r="BB38" i="3"/>
  <c r="BA38" i="3"/>
  <c r="BG38" i="3" s="1"/>
  <c r="AZ38" i="3"/>
  <c r="AY38" i="3"/>
  <c r="AX38" i="3"/>
  <c r="AW38" i="3"/>
  <c r="AP38" i="3"/>
  <c r="AI38" i="3"/>
  <c r="AG38" i="3"/>
  <c r="AN38" i="3" s="1"/>
  <c r="AF38" i="3"/>
  <c r="AM38" i="3" s="1"/>
  <c r="AE38" i="3"/>
  <c r="AL38" i="3" s="1"/>
  <c r="AD38" i="3"/>
  <c r="AK38" i="3" s="1"/>
  <c r="AC38" i="3"/>
  <c r="AJ38" i="3" s="1"/>
  <c r="U38" i="3"/>
  <c r="R38" i="3"/>
  <c r="Q38" i="3"/>
  <c r="P38" i="3"/>
  <c r="O38" i="3"/>
  <c r="N38" i="3"/>
  <c r="M38" i="3"/>
  <c r="BI37" i="3"/>
  <c r="BE37" i="3"/>
  <c r="BB37" i="3"/>
  <c r="BA37" i="3"/>
  <c r="BG37" i="3" s="1"/>
  <c r="AZ37" i="3"/>
  <c r="AY37" i="3"/>
  <c r="BD37" i="3" s="1"/>
  <c r="AX37" i="3"/>
  <c r="AW37" i="3"/>
  <c r="AP37" i="3"/>
  <c r="AM37" i="3"/>
  <c r="AL37" i="3"/>
  <c r="AJ37" i="3"/>
  <c r="AI37" i="3"/>
  <c r="AG37" i="3"/>
  <c r="AN37" i="3" s="1"/>
  <c r="AF37" i="3"/>
  <c r="AE37" i="3"/>
  <c r="AD37" i="3"/>
  <c r="AK37" i="3" s="1"/>
  <c r="AC37" i="3"/>
  <c r="U37" i="3"/>
  <c r="R37" i="3"/>
  <c r="Q37" i="3"/>
  <c r="P37" i="3"/>
  <c r="O37" i="3"/>
  <c r="N37" i="3"/>
  <c r="M37" i="3"/>
  <c r="BI36" i="3"/>
  <c r="BD36" i="3"/>
  <c r="BB36" i="3"/>
  <c r="BA36" i="3"/>
  <c r="AZ36" i="3"/>
  <c r="BE36" i="3" s="1"/>
  <c r="AY36" i="3"/>
  <c r="AX36" i="3"/>
  <c r="BF36" i="3" s="1"/>
  <c r="AW36" i="3"/>
  <c r="AP36" i="3"/>
  <c r="AN36" i="3"/>
  <c r="AM36" i="3"/>
  <c r="AL36" i="3"/>
  <c r="AI36" i="3"/>
  <c r="AG36" i="3"/>
  <c r="AF36" i="3"/>
  <c r="AE36" i="3"/>
  <c r="AD36" i="3"/>
  <c r="AK36" i="3" s="1"/>
  <c r="AC36" i="3"/>
  <c r="AJ36" i="3" s="1"/>
  <c r="U36" i="3"/>
  <c r="R36" i="3"/>
  <c r="Q36" i="3"/>
  <c r="P36" i="3"/>
  <c r="O36" i="3"/>
  <c r="N36" i="3"/>
  <c r="M36" i="3"/>
  <c r="BI35" i="3"/>
  <c r="BE35" i="3"/>
  <c r="BB35" i="3"/>
  <c r="BA35" i="3"/>
  <c r="AZ35" i="3"/>
  <c r="AY35" i="3"/>
  <c r="BD35" i="3" s="1"/>
  <c r="AX35" i="3"/>
  <c r="AW35" i="3"/>
  <c r="AP35" i="3"/>
  <c r="AM35" i="3"/>
  <c r="AI35" i="3"/>
  <c r="AG35" i="3"/>
  <c r="AN35" i="3" s="1"/>
  <c r="AF35" i="3"/>
  <c r="AE35" i="3"/>
  <c r="AL35" i="3" s="1"/>
  <c r="AD35" i="3"/>
  <c r="AK35" i="3" s="1"/>
  <c r="AC35" i="3"/>
  <c r="AJ35" i="3" s="1"/>
  <c r="U35" i="3"/>
  <c r="R35" i="3"/>
  <c r="Q35" i="3"/>
  <c r="P35" i="3"/>
  <c r="O35" i="3"/>
  <c r="N35" i="3"/>
  <c r="M35" i="3"/>
  <c r="BI34" i="3"/>
  <c r="BF34" i="3"/>
  <c r="BD34" i="3"/>
  <c r="BB34" i="3"/>
  <c r="BA34" i="3"/>
  <c r="BG34" i="3" s="1"/>
  <c r="AZ34" i="3"/>
  <c r="BE34" i="3" s="1"/>
  <c r="AY34" i="3"/>
  <c r="AX34" i="3"/>
  <c r="AW34" i="3"/>
  <c r="AP34" i="3"/>
  <c r="AJ34" i="3"/>
  <c r="AI34" i="3"/>
  <c r="AG34" i="3"/>
  <c r="AN34" i="3" s="1"/>
  <c r="AF34" i="3"/>
  <c r="AM34" i="3" s="1"/>
  <c r="AE34" i="3"/>
  <c r="AL34" i="3" s="1"/>
  <c r="AD34" i="3"/>
  <c r="AK34" i="3" s="1"/>
  <c r="AC34" i="3"/>
  <c r="U34" i="3"/>
  <c r="R34" i="3"/>
  <c r="Q34" i="3"/>
  <c r="P34" i="3"/>
  <c r="O34" i="3"/>
  <c r="N34" i="3"/>
  <c r="M34" i="3"/>
  <c r="BI33" i="3"/>
  <c r="BF33" i="3"/>
  <c r="BD33" i="3"/>
  <c r="BB33" i="3"/>
  <c r="BA33" i="3"/>
  <c r="BG33" i="3" s="1"/>
  <c r="AZ33" i="3"/>
  <c r="BE33" i="3" s="1"/>
  <c r="AY33" i="3"/>
  <c r="AX33" i="3"/>
  <c r="AW33" i="3"/>
  <c r="AP33" i="3"/>
  <c r="AI33" i="3"/>
  <c r="AG33" i="3"/>
  <c r="AN33" i="3" s="1"/>
  <c r="AF33" i="3"/>
  <c r="AM33" i="3" s="1"/>
  <c r="AE33" i="3"/>
  <c r="AL33" i="3" s="1"/>
  <c r="AD33" i="3"/>
  <c r="AK33" i="3" s="1"/>
  <c r="AC33" i="3"/>
  <c r="AJ33" i="3" s="1"/>
  <c r="U33" i="3"/>
  <c r="R33" i="3"/>
  <c r="Q33" i="3"/>
  <c r="P33" i="3"/>
  <c r="O33" i="3"/>
  <c r="N33" i="3"/>
  <c r="M33" i="3"/>
  <c r="BI32" i="3"/>
  <c r="BE32" i="3"/>
  <c r="BB32" i="3"/>
  <c r="BA32" i="3"/>
  <c r="AZ32" i="3"/>
  <c r="AY32" i="3"/>
  <c r="BD32" i="3" s="1"/>
  <c r="AX32" i="3"/>
  <c r="AW32" i="3"/>
  <c r="AP32" i="3"/>
  <c r="AM32" i="3"/>
  <c r="AL32" i="3"/>
  <c r="AJ32" i="3"/>
  <c r="AI32" i="3"/>
  <c r="AG32" i="3"/>
  <c r="AN32" i="3" s="1"/>
  <c r="AF32" i="3"/>
  <c r="AE32" i="3"/>
  <c r="AD32" i="3"/>
  <c r="AK32" i="3" s="1"/>
  <c r="AC32" i="3"/>
  <c r="U32" i="3"/>
  <c r="R32" i="3"/>
  <c r="Q32" i="3"/>
  <c r="P32" i="3"/>
  <c r="O32" i="3"/>
  <c r="N32" i="3"/>
  <c r="M32" i="3"/>
  <c r="BI31" i="3"/>
  <c r="BD31" i="3"/>
  <c r="BB31" i="3"/>
  <c r="BA31" i="3"/>
  <c r="AZ31" i="3"/>
  <c r="BE31" i="3" s="1"/>
  <c r="AY31" i="3"/>
  <c r="AX31" i="3"/>
  <c r="BF31" i="3" s="1"/>
  <c r="AW31" i="3"/>
  <c r="AP31" i="3"/>
  <c r="AN31" i="3"/>
  <c r="AL31" i="3"/>
  <c r="AI31" i="3"/>
  <c r="AG31" i="3"/>
  <c r="AF31" i="3"/>
  <c r="AM31" i="3" s="1"/>
  <c r="AE31" i="3"/>
  <c r="AD31" i="3"/>
  <c r="AK31" i="3" s="1"/>
  <c r="AC31" i="3"/>
  <c r="AJ31" i="3" s="1"/>
  <c r="U31" i="3"/>
  <c r="R31" i="3"/>
  <c r="Q31" i="3"/>
  <c r="P31" i="3"/>
  <c r="O31" i="3"/>
  <c r="N31" i="3"/>
  <c r="M31" i="3"/>
  <c r="BI30" i="3"/>
  <c r="BB30" i="3"/>
  <c r="BA30" i="3"/>
  <c r="AZ30" i="3"/>
  <c r="AY30" i="3"/>
  <c r="BD30" i="3" s="1"/>
  <c r="AX30" i="3"/>
  <c r="BE30" i="3" s="1"/>
  <c r="AW30" i="3"/>
  <c r="AP30" i="3"/>
  <c r="AM30" i="3"/>
  <c r="AK30" i="3"/>
  <c r="AI30" i="3"/>
  <c r="AG30" i="3"/>
  <c r="AN30" i="3" s="1"/>
  <c r="AF30" i="3"/>
  <c r="AE30" i="3"/>
  <c r="AL30" i="3" s="1"/>
  <c r="AD30" i="3"/>
  <c r="AC30" i="3"/>
  <c r="AJ30" i="3" s="1"/>
  <c r="U30" i="3"/>
  <c r="R30" i="3"/>
  <c r="Q30" i="3"/>
  <c r="P30" i="3"/>
  <c r="O30" i="3"/>
  <c r="N30" i="3"/>
  <c r="M30" i="3"/>
  <c r="BI29" i="3"/>
  <c r="BF29" i="3"/>
  <c r="BB29" i="3"/>
  <c r="BA29" i="3"/>
  <c r="BG29" i="3" s="1"/>
  <c r="AZ29" i="3"/>
  <c r="AY29" i="3"/>
  <c r="BD29" i="3" s="1"/>
  <c r="AX29" i="3"/>
  <c r="AW29" i="3"/>
  <c r="AP29" i="3"/>
  <c r="AL29" i="3"/>
  <c r="AJ29" i="3"/>
  <c r="AI29" i="3"/>
  <c r="AG29" i="3"/>
  <c r="AN29" i="3" s="1"/>
  <c r="AF29" i="3"/>
  <c r="AM29" i="3" s="1"/>
  <c r="AE29" i="3"/>
  <c r="AD29" i="3"/>
  <c r="AK29" i="3" s="1"/>
  <c r="AC29" i="3"/>
  <c r="U29" i="3"/>
  <c r="R29" i="3"/>
  <c r="Q29" i="3"/>
  <c r="P29" i="3"/>
  <c r="O29" i="3"/>
  <c r="N29" i="3"/>
  <c r="M29" i="3"/>
  <c r="BI28" i="3"/>
  <c r="BG28" i="3"/>
  <c r="BF28" i="3"/>
  <c r="BE28" i="3"/>
  <c r="BD28" i="3"/>
  <c r="BB28" i="3"/>
  <c r="BA28" i="3"/>
  <c r="AZ28" i="3"/>
  <c r="AY28" i="3"/>
  <c r="AX28" i="3"/>
  <c r="AW28" i="3"/>
  <c r="AP28" i="3"/>
  <c r="AN28" i="3"/>
  <c r="AJ28" i="3"/>
  <c r="AI28" i="3"/>
  <c r="AG28" i="3"/>
  <c r="AF28" i="3"/>
  <c r="AM28" i="3" s="1"/>
  <c r="AE28" i="3"/>
  <c r="AL28" i="3" s="1"/>
  <c r="AD28" i="3"/>
  <c r="AK28" i="3" s="1"/>
  <c r="AC28" i="3"/>
  <c r="U28" i="3"/>
  <c r="R28" i="3"/>
  <c r="Q28" i="3"/>
  <c r="P28" i="3"/>
  <c r="O28" i="3"/>
  <c r="N28" i="3"/>
  <c r="M28" i="3"/>
  <c r="BI27" i="3"/>
  <c r="BE27" i="3"/>
  <c r="BB27" i="3"/>
  <c r="BA27" i="3"/>
  <c r="AZ27" i="3"/>
  <c r="AY27" i="3"/>
  <c r="BD27" i="3" s="1"/>
  <c r="AX27" i="3"/>
  <c r="AW27" i="3"/>
  <c r="AP27" i="3"/>
  <c r="AM27" i="3"/>
  <c r="AL27" i="3"/>
  <c r="AJ27" i="3"/>
  <c r="AI27" i="3"/>
  <c r="AG27" i="3"/>
  <c r="AN27" i="3" s="1"/>
  <c r="AF27" i="3"/>
  <c r="AE27" i="3"/>
  <c r="AD27" i="3"/>
  <c r="AK27" i="3" s="1"/>
  <c r="AC27" i="3"/>
  <c r="U27" i="3"/>
  <c r="R27" i="3"/>
  <c r="Q27" i="3"/>
  <c r="P27" i="3"/>
  <c r="O27" i="3"/>
  <c r="N27" i="3"/>
  <c r="M27" i="3"/>
  <c r="BI26" i="3"/>
  <c r="BF26" i="3"/>
  <c r="BB26" i="3"/>
  <c r="BA26" i="3"/>
  <c r="BG26" i="3" s="1"/>
  <c r="AZ26" i="3"/>
  <c r="BE26" i="3" s="1"/>
  <c r="AY26" i="3"/>
  <c r="BD26" i="3" s="1"/>
  <c r="AX26" i="3"/>
  <c r="AW26" i="3"/>
  <c r="AP26" i="3"/>
  <c r="AN26" i="3"/>
  <c r="AM26" i="3"/>
  <c r="AL26" i="3"/>
  <c r="AI26" i="3"/>
  <c r="AG26" i="3"/>
  <c r="AF26" i="3"/>
  <c r="AE26" i="3"/>
  <c r="AD26" i="3"/>
  <c r="AK26" i="3" s="1"/>
  <c r="AC26" i="3"/>
  <c r="AJ26" i="3" s="1"/>
  <c r="U26" i="3"/>
  <c r="R26" i="3"/>
  <c r="Q26" i="3"/>
  <c r="P26" i="3"/>
  <c r="O26" i="3"/>
  <c r="N26" i="3"/>
  <c r="M26" i="3"/>
  <c r="BI25" i="3"/>
  <c r="BB25" i="3"/>
  <c r="BA25" i="3"/>
  <c r="AZ25" i="3"/>
  <c r="AY25" i="3"/>
  <c r="BD25" i="3" s="1"/>
  <c r="AX25" i="3"/>
  <c r="BE25" i="3" s="1"/>
  <c r="AW25" i="3"/>
  <c r="AP25" i="3"/>
  <c r="AK25" i="3"/>
  <c r="AI25" i="3"/>
  <c r="AG25" i="3"/>
  <c r="AN25" i="3" s="1"/>
  <c r="AF25" i="3"/>
  <c r="AM25" i="3" s="1"/>
  <c r="AE25" i="3"/>
  <c r="AL25" i="3" s="1"/>
  <c r="AD25" i="3"/>
  <c r="AC25" i="3"/>
  <c r="AJ25" i="3" s="1"/>
  <c r="U25" i="3"/>
  <c r="R25" i="3"/>
  <c r="Q25" i="3"/>
  <c r="P25" i="3"/>
  <c r="O25" i="3"/>
  <c r="N25" i="3"/>
  <c r="M25" i="3"/>
  <c r="BI24" i="3"/>
  <c r="BG24" i="3"/>
  <c r="BD24" i="3"/>
  <c r="BB24" i="3"/>
  <c r="BA24" i="3"/>
  <c r="BF24" i="3" s="1"/>
  <c r="AZ24" i="3"/>
  <c r="AY24" i="3"/>
  <c r="AX24" i="3"/>
  <c r="BE24" i="3" s="1"/>
  <c r="AW24" i="3"/>
  <c r="AP24" i="3"/>
  <c r="AI24" i="3"/>
  <c r="AG24" i="3"/>
  <c r="AN24" i="3" s="1"/>
  <c r="AF24" i="3"/>
  <c r="AM24" i="3" s="1"/>
  <c r="AE24" i="3"/>
  <c r="AL24" i="3" s="1"/>
  <c r="AD24" i="3"/>
  <c r="AK24" i="3" s="1"/>
  <c r="AC24" i="3"/>
  <c r="AJ24" i="3" s="1"/>
  <c r="U24" i="3"/>
  <c r="R24" i="3"/>
  <c r="Q24" i="3"/>
  <c r="P24" i="3"/>
  <c r="O24" i="3"/>
  <c r="N24" i="3"/>
  <c r="M24" i="3"/>
  <c r="BI23" i="3"/>
  <c r="BF23" i="3"/>
  <c r="BD23" i="3"/>
  <c r="BB23" i="3"/>
  <c r="BA23" i="3"/>
  <c r="BG23" i="3" s="1"/>
  <c r="AZ23" i="3"/>
  <c r="BE23" i="3" s="1"/>
  <c r="AY23" i="3"/>
  <c r="AX23" i="3"/>
  <c r="AW23" i="3"/>
  <c r="AP23" i="3"/>
  <c r="AI23" i="3"/>
  <c r="AG23" i="3"/>
  <c r="AN23" i="3" s="1"/>
  <c r="AF23" i="3"/>
  <c r="AM23" i="3" s="1"/>
  <c r="AE23" i="3"/>
  <c r="AL23" i="3" s="1"/>
  <c r="AD23" i="3"/>
  <c r="AK23" i="3" s="1"/>
  <c r="AC23" i="3"/>
  <c r="AJ23" i="3" s="1"/>
  <c r="U23" i="3"/>
  <c r="R23" i="3"/>
  <c r="Q23" i="3"/>
  <c r="P23" i="3"/>
  <c r="O23" i="3"/>
  <c r="N23" i="3"/>
  <c r="M23" i="3"/>
  <c r="BI22" i="3"/>
  <c r="BE22" i="3"/>
  <c r="BB22" i="3"/>
  <c r="BA22" i="3"/>
  <c r="BG22" i="3" s="1"/>
  <c r="AZ22" i="3"/>
  <c r="AY22" i="3"/>
  <c r="AX22" i="3"/>
  <c r="AW22" i="3"/>
  <c r="AP22" i="3"/>
  <c r="AM22" i="3"/>
  <c r="AL22" i="3"/>
  <c r="AJ22" i="3"/>
  <c r="AI22" i="3"/>
  <c r="AG22" i="3"/>
  <c r="AN22" i="3" s="1"/>
  <c r="AF22" i="3"/>
  <c r="AE22" i="3"/>
  <c r="AD22" i="3"/>
  <c r="AK22" i="3" s="1"/>
  <c r="AC22" i="3"/>
  <c r="U22" i="3"/>
  <c r="R22" i="3"/>
  <c r="Q22" i="3"/>
  <c r="P22" i="3"/>
  <c r="O22" i="3"/>
  <c r="N22" i="3"/>
  <c r="M22" i="3"/>
  <c r="BI21" i="3"/>
  <c r="BD21" i="3"/>
  <c r="BB21" i="3"/>
  <c r="BA21" i="3"/>
  <c r="AZ21" i="3"/>
  <c r="BE21" i="3" s="1"/>
  <c r="AY21" i="3"/>
  <c r="AX21" i="3"/>
  <c r="AW21" i="3"/>
  <c r="AP21" i="3"/>
  <c r="AN21" i="3"/>
  <c r="AI21" i="3"/>
  <c r="AG21" i="3"/>
  <c r="AF21" i="3"/>
  <c r="AM21" i="3" s="1"/>
  <c r="AE21" i="3"/>
  <c r="AL21" i="3" s="1"/>
  <c r="AD21" i="3"/>
  <c r="AK21" i="3" s="1"/>
  <c r="AC21" i="3"/>
  <c r="AJ21" i="3" s="1"/>
  <c r="U21" i="3"/>
  <c r="R21" i="3"/>
  <c r="Q21" i="3"/>
  <c r="P21" i="3"/>
  <c r="O21" i="3"/>
  <c r="N21" i="3"/>
  <c r="M21" i="3"/>
  <c r="BI20" i="3"/>
  <c r="BF20" i="3"/>
  <c r="BD20" i="3"/>
  <c r="BB20" i="3"/>
  <c r="BA20" i="3"/>
  <c r="BG20" i="3" s="1"/>
  <c r="AZ20" i="3"/>
  <c r="BE20" i="3" s="1"/>
  <c r="AY20" i="3"/>
  <c r="AX20" i="3"/>
  <c r="AW20" i="3"/>
  <c r="AP20" i="3"/>
  <c r="AL20" i="3"/>
  <c r="AI20" i="3"/>
  <c r="AG20" i="3"/>
  <c r="AN20" i="3" s="1"/>
  <c r="AF20" i="3"/>
  <c r="AM20" i="3" s="1"/>
  <c r="AE20" i="3"/>
  <c r="AD20" i="3"/>
  <c r="AK20" i="3" s="1"/>
  <c r="AC20" i="3"/>
  <c r="AJ20" i="3" s="1"/>
  <c r="U20" i="3"/>
  <c r="R20" i="3"/>
  <c r="Q20" i="3"/>
  <c r="P20" i="3"/>
  <c r="O20" i="3"/>
  <c r="N20" i="3"/>
  <c r="M20" i="3"/>
  <c r="BI19" i="3"/>
  <c r="BF19" i="3"/>
  <c r="BE19" i="3"/>
  <c r="BD19" i="3"/>
  <c r="BB19" i="3"/>
  <c r="BA19" i="3"/>
  <c r="AZ19" i="3"/>
  <c r="BG19" i="3" s="1"/>
  <c r="AY19" i="3"/>
  <c r="AX19" i="3"/>
  <c r="AW19" i="3"/>
  <c r="AP19" i="3"/>
  <c r="AM19" i="3"/>
  <c r="AK19" i="3"/>
  <c r="AI19" i="3"/>
  <c r="AG19" i="3"/>
  <c r="AN19" i="3" s="1"/>
  <c r="AF19" i="3"/>
  <c r="AE19" i="3"/>
  <c r="AL19" i="3" s="1"/>
  <c r="AD19" i="3"/>
  <c r="AC19" i="3"/>
  <c r="AJ19" i="3" s="1"/>
  <c r="U19" i="3"/>
  <c r="R19" i="3"/>
  <c r="Q19" i="3"/>
  <c r="P19" i="3"/>
  <c r="O19" i="3"/>
  <c r="N19" i="3"/>
  <c r="M19" i="3"/>
  <c r="BI18" i="3"/>
  <c r="BG18" i="3"/>
  <c r="BE18" i="3"/>
  <c r="BB18" i="3"/>
  <c r="BA18" i="3"/>
  <c r="BF18" i="3" s="1"/>
  <c r="AZ18" i="3"/>
  <c r="AY18" i="3"/>
  <c r="BD18" i="3" s="1"/>
  <c r="AX18" i="3"/>
  <c r="AW18" i="3"/>
  <c r="AP18" i="3"/>
  <c r="AM18" i="3"/>
  <c r="AL18" i="3"/>
  <c r="AK18" i="3"/>
  <c r="AJ18" i="3"/>
  <c r="AI18" i="3"/>
  <c r="AG18" i="3"/>
  <c r="AN18" i="3" s="1"/>
  <c r="AF18" i="3"/>
  <c r="AE18" i="3"/>
  <c r="AD18" i="3"/>
  <c r="AC18" i="3"/>
  <c r="U18" i="3"/>
  <c r="R18" i="3"/>
  <c r="Q18" i="3"/>
  <c r="P18" i="3"/>
  <c r="O18" i="3"/>
  <c r="N18" i="3"/>
  <c r="M18" i="3"/>
  <c r="BI17" i="3"/>
  <c r="BB17" i="3"/>
  <c r="BA17" i="3"/>
  <c r="BG17" i="3" s="1"/>
  <c r="AZ17" i="3"/>
  <c r="BE17" i="3" s="1"/>
  <c r="AY17" i="3"/>
  <c r="BD17" i="3" s="1"/>
  <c r="AX17" i="3"/>
  <c r="AW17" i="3"/>
  <c r="AP17" i="3"/>
  <c r="AN17" i="3"/>
  <c r="AL17" i="3"/>
  <c r="AI17" i="3"/>
  <c r="AG17" i="3"/>
  <c r="AF17" i="3"/>
  <c r="AM17" i="3" s="1"/>
  <c r="AE17" i="3"/>
  <c r="AD17" i="3"/>
  <c r="AK17" i="3" s="1"/>
  <c r="AC17" i="3"/>
  <c r="AJ17" i="3" s="1"/>
  <c r="U17" i="3"/>
  <c r="R17" i="3"/>
  <c r="Z17" i="3" s="1"/>
  <c r="Q17" i="3"/>
  <c r="P17" i="3"/>
  <c r="O17" i="3"/>
  <c r="N17" i="3"/>
  <c r="M17" i="3"/>
  <c r="BI16" i="3"/>
  <c r="BE16" i="3"/>
  <c r="BD16" i="3"/>
  <c r="BB16" i="3"/>
  <c r="BA16" i="3"/>
  <c r="AZ16" i="3"/>
  <c r="AY16" i="3"/>
  <c r="AX16" i="3"/>
  <c r="AW16" i="3"/>
  <c r="AP16" i="3"/>
  <c r="AI16" i="3"/>
  <c r="AG16" i="3"/>
  <c r="AN16" i="3" s="1"/>
  <c r="AF16" i="3"/>
  <c r="AM16" i="3" s="1"/>
  <c r="AE16" i="3"/>
  <c r="AL16" i="3" s="1"/>
  <c r="AD16" i="3"/>
  <c r="AK16" i="3" s="1"/>
  <c r="AC16" i="3"/>
  <c r="AJ16" i="3" s="1"/>
  <c r="U16" i="3"/>
  <c r="R16" i="3"/>
  <c r="Q16" i="3"/>
  <c r="P16" i="3"/>
  <c r="O16" i="3"/>
  <c r="N16" i="3"/>
  <c r="M16" i="3"/>
  <c r="BI15" i="3"/>
  <c r="BD15" i="3"/>
  <c r="BB15" i="3"/>
  <c r="BA15" i="3"/>
  <c r="AZ15" i="3"/>
  <c r="BE15" i="3" s="1"/>
  <c r="AY15" i="3"/>
  <c r="AX15" i="3"/>
  <c r="AW15" i="3"/>
  <c r="AP15" i="3"/>
  <c r="AL15" i="3"/>
  <c r="AI15" i="3"/>
  <c r="AG15" i="3"/>
  <c r="AN15" i="3" s="1"/>
  <c r="AF15" i="3"/>
  <c r="AM15" i="3" s="1"/>
  <c r="AE15" i="3"/>
  <c r="AD15" i="3"/>
  <c r="AK15" i="3" s="1"/>
  <c r="AC15" i="3"/>
  <c r="AJ15" i="3" s="1"/>
  <c r="U15" i="3"/>
  <c r="R15" i="3"/>
  <c r="Q15" i="3"/>
  <c r="P15" i="3"/>
  <c r="O15" i="3"/>
  <c r="N15" i="3"/>
  <c r="M15" i="3"/>
  <c r="BI14" i="3"/>
  <c r="BF14" i="3"/>
  <c r="BE14" i="3"/>
  <c r="BD14" i="3"/>
  <c r="BB14" i="3"/>
  <c r="BA14" i="3"/>
  <c r="AZ14" i="3"/>
  <c r="BG14" i="3" s="1"/>
  <c r="AY14" i="3"/>
  <c r="AX14" i="3"/>
  <c r="AW14" i="3"/>
  <c r="AP14" i="3"/>
  <c r="AM14" i="3"/>
  <c r="AK14" i="3"/>
  <c r="AI14" i="3"/>
  <c r="AG14" i="3"/>
  <c r="AN14" i="3" s="1"/>
  <c r="AF14" i="3"/>
  <c r="AE14" i="3"/>
  <c r="AL14" i="3" s="1"/>
  <c r="AD14" i="3"/>
  <c r="AC14" i="3"/>
  <c r="AJ14" i="3" s="1"/>
  <c r="U14" i="3"/>
  <c r="R14" i="3"/>
  <c r="Z14" i="3" s="1"/>
  <c r="Z15" i="3" s="1"/>
  <c r="Z16" i="3" s="1"/>
  <c r="Q14" i="3"/>
  <c r="Y14" i="3" s="1"/>
  <c r="Y15" i="3" s="1"/>
  <c r="P14" i="3"/>
  <c r="X14" i="3" s="1"/>
  <c r="O14" i="3"/>
  <c r="W14" i="3" s="1"/>
  <c r="W15" i="3" s="1"/>
  <c r="W16" i="3" s="1"/>
  <c r="N14" i="3"/>
  <c r="V14" i="3" s="1"/>
  <c r="M14" i="3"/>
  <c r="AC7" i="3"/>
  <c r="B4" i="3"/>
  <c r="AU2" i="3" s="1" a="1"/>
  <c r="AU2" i="3" s="1"/>
  <c r="AU3" i="3" a="1"/>
  <c r="AU3" i="3" s="1"/>
  <c r="AT3" i="3" a="1"/>
  <c r="AT3" i="3" s="1"/>
  <c r="AS3" i="3" a="1"/>
  <c r="AS3" i="3" s="1"/>
  <c r="AR3" i="3" a="1"/>
  <c r="AR3" i="3" s="1"/>
  <c r="AQ3" i="3"/>
  <c r="AQ2" i="3"/>
  <c r="AU1" i="3"/>
  <c r="AU55" i="3" s="1"/>
  <c r="AQ1" i="3" l="1"/>
  <c r="AQ244" i="3" s="1"/>
  <c r="AR2" i="3" a="1"/>
  <c r="AR2" i="3" s="1"/>
  <c r="AR1" i="3" s="1"/>
  <c r="AR18" i="3" s="1"/>
  <c r="AT2" i="3" a="1"/>
  <c r="AT2" i="3" s="1"/>
  <c r="AT1" i="3" s="1"/>
  <c r="AU16" i="3"/>
  <c r="AU40" i="3"/>
  <c r="AU22" i="3"/>
  <c r="AU37" i="3"/>
  <c r="AU21" i="3"/>
  <c r="AU29" i="3"/>
  <c r="AU60" i="3"/>
  <c r="BG62" i="3"/>
  <c r="BF62" i="3"/>
  <c r="AU73" i="3"/>
  <c r="AU32" i="3"/>
  <c r="AU33" i="3"/>
  <c r="AU65" i="3"/>
  <c r="AU233" i="3"/>
  <c r="AU228" i="3"/>
  <c r="AU214" i="3"/>
  <c r="AU218" i="3"/>
  <c r="AU204" i="3"/>
  <c r="AU185" i="3"/>
  <c r="AU4" i="3" s="1" a="1"/>
  <c r="AU4" i="3" s="1"/>
  <c r="AU180" i="3"/>
  <c r="AU234" i="3"/>
  <c r="AU223" i="3"/>
  <c r="AU202" i="3"/>
  <c r="AU193" i="3"/>
  <c r="AU209" i="3"/>
  <c r="AU190" i="3"/>
  <c r="AU195" i="3"/>
  <c r="AU188" i="3"/>
  <c r="AU176" i="3"/>
  <c r="AU178" i="3"/>
  <c r="AU173" i="3"/>
  <c r="AU164" i="3"/>
  <c r="AU167" i="3"/>
  <c r="AU172" i="3"/>
  <c r="AU146" i="3"/>
  <c r="AU189" i="3"/>
  <c r="AU175" i="3"/>
  <c r="AU149" i="3"/>
  <c r="AU131" i="3"/>
  <c r="AU179" i="3"/>
  <c r="AU170" i="3"/>
  <c r="AU158" i="3"/>
  <c r="AU156" i="3"/>
  <c r="AU83" i="3"/>
  <c r="AU103" i="3"/>
  <c r="AU118" i="3"/>
  <c r="BB118" i="3" s="1"/>
  <c r="AU67" i="3"/>
  <c r="AU25" i="3"/>
  <c r="AU62" i="3"/>
  <c r="AU77" i="3"/>
  <c r="AU92" i="3"/>
  <c r="AU35" i="3"/>
  <c r="AU82" i="3"/>
  <c r="AU50" i="3"/>
  <c r="AU102" i="3"/>
  <c r="AU30" i="3"/>
  <c r="BG15" i="3"/>
  <c r="X18" i="3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BG21" i="3"/>
  <c r="BF21" i="3"/>
  <c r="AU26" i="3"/>
  <c r="AU70" i="3"/>
  <c r="AU71" i="3"/>
  <c r="V15" i="3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Z18" i="3"/>
  <c r="AU27" i="3"/>
  <c r="BG32" i="3"/>
  <c r="BF32" i="3"/>
  <c r="AU34" i="3"/>
  <c r="BF15" i="3"/>
  <c r="AU23" i="3"/>
  <c r="X15" i="3"/>
  <c r="X16" i="3" s="1"/>
  <c r="X17" i="3" s="1"/>
  <c r="AU101" i="3"/>
  <c r="AU14" i="3"/>
  <c r="AU20" i="3"/>
  <c r="AU38" i="3"/>
  <c r="AU52" i="3"/>
  <c r="BG16" i="3"/>
  <c r="BF16" i="3"/>
  <c r="AU17" i="3"/>
  <c r="W22" i="3"/>
  <c r="AU87" i="3"/>
  <c r="AU24" i="3"/>
  <c r="AU42" i="3"/>
  <c r="AU49" i="3"/>
  <c r="AU53" i="3"/>
  <c r="AU57" i="3"/>
  <c r="AU18" i="3"/>
  <c r="AU45" i="3"/>
  <c r="AU68" i="3"/>
  <c r="AU76" i="3"/>
  <c r="Y16" i="3"/>
  <c r="Y17" i="3" s="1"/>
  <c r="Y18" i="3" s="1"/>
  <c r="W19" i="3"/>
  <c r="W20" i="3" s="1"/>
  <c r="W21" i="3" s="1"/>
  <c r="AU97" i="3"/>
  <c r="AU63" i="3"/>
  <c r="AU19" i="3"/>
  <c r="AU44" i="3"/>
  <c r="Y19" i="3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AU39" i="3"/>
  <c r="AU15" i="3"/>
  <c r="Z19" i="3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Z63" i="3" s="1"/>
  <c r="Z64" i="3" s="1"/>
  <c r="Z65" i="3" s="1"/>
  <c r="Z66" i="3" s="1"/>
  <c r="Z67" i="3" s="1"/>
  <c r="Z68" i="3" s="1"/>
  <c r="Z69" i="3" s="1"/>
  <c r="Z70" i="3" s="1"/>
  <c r="Z71" i="3" s="1"/>
  <c r="Z72" i="3" s="1"/>
  <c r="Z73" i="3" s="1"/>
  <c r="Z74" i="3" s="1"/>
  <c r="Z75" i="3" s="1"/>
  <c r="Z76" i="3" s="1"/>
  <c r="Z77" i="3" s="1"/>
  <c r="Z78" i="3" s="1"/>
  <c r="Z79" i="3" s="1"/>
  <c r="BG27" i="3"/>
  <c r="BF27" i="3"/>
  <c r="AU47" i="3"/>
  <c r="W17" i="3"/>
  <c r="W18" i="3" s="1"/>
  <c r="AU36" i="3"/>
  <c r="BG54" i="3"/>
  <c r="BF54" i="3"/>
  <c r="BG56" i="3"/>
  <c r="BG77" i="3"/>
  <c r="BF77" i="3"/>
  <c r="AU104" i="3"/>
  <c r="AU61" i="3"/>
  <c r="BF70" i="3"/>
  <c r="BE70" i="3"/>
  <c r="AU81" i="3"/>
  <c r="BG25" i="3"/>
  <c r="BF25" i="3"/>
  <c r="AU59" i="3"/>
  <c r="BG67" i="3"/>
  <c r="BF67" i="3"/>
  <c r="BD22" i="3"/>
  <c r="BG51" i="3"/>
  <c r="AU98" i="3"/>
  <c r="AU114" i="3"/>
  <c r="BG90" i="3"/>
  <c r="BF90" i="3"/>
  <c r="AU74" i="3"/>
  <c r="AU88" i="3"/>
  <c r="BG31" i="3"/>
  <c r="BF42" i="3"/>
  <c r="AU43" i="3"/>
  <c r="AU46" i="3"/>
  <c r="BD81" i="3"/>
  <c r="AU85" i="3"/>
  <c r="AU95" i="3"/>
  <c r="BG41" i="3"/>
  <c r="AU66" i="3"/>
  <c r="BD70" i="3"/>
  <c r="BG73" i="3"/>
  <c r="BF73" i="3"/>
  <c r="AU28" i="3"/>
  <c r="AU69" i="3"/>
  <c r="AS2" i="3" a="1"/>
  <c r="AS2" i="3" s="1"/>
  <c r="AS1" i="3" s="1"/>
  <c r="AS19" i="3" s="1"/>
  <c r="BF22" i="3"/>
  <c r="BG36" i="3"/>
  <c r="BF37" i="3"/>
  <c r="BG44" i="3"/>
  <c r="BF44" i="3"/>
  <c r="BF48" i="3"/>
  <c r="BG61" i="3"/>
  <c r="BG65" i="3"/>
  <c r="AU54" i="3"/>
  <c r="AU56" i="3"/>
  <c r="AU64" i="3"/>
  <c r="Y84" i="3"/>
  <c r="Y85" i="3" s="1"/>
  <c r="Y86" i="3" s="1"/>
  <c r="Y87" i="3" s="1"/>
  <c r="Z87" i="3"/>
  <c r="Z88" i="3" s="1"/>
  <c r="Z89" i="3" s="1"/>
  <c r="Z90" i="3" s="1"/>
  <c r="Z91" i="3" s="1"/>
  <c r="Z92" i="3" s="1"/>
  <c r="Z93" i="3" s="1"/>
  <c r="Z94" i="3" s="1"/>
  <c r="Z95" i="3" s="1"/>
  <c r="Z96" i="3" s="1"/>
  <c r="Z97" i="3" s="1"/>
  <c r="Z98" i="3" s="1"/>
  <c r="Z99" i="3" s="1"/>
  <c r="Z100" i="3" s="1"/>
  <c r="Z101" i="3" s="1"/>
  <c r="Z102" i="3" s="1"/>
  <c r="Z103" i="3" s="1"/>
  <c r="Z104" i="3" s="1"/>
  <c r="Z105" i="3" s="1"/>
  <c r="Z106" i="3" s="1"/>
  <c r="Z107" i="3" s="1"/>
  <c r="Z108" i="3" s="1"/>
  <c r="Z109" i="3" s="1"/>
  <c r="Z110" i="3" s="1"/>
  <c r="Z111" i="3" s="1"/>
  <c r="Z112" i="3" s="1"/>
  <c r="Z113" i="3" s="1"/>
  <c r="Z114" i="3" s="1"/>
  <c r="Z115" i="3" s="1"/>
  <c r="Z116" i="3" s="1"/>
  <c r="Z117" i="3" s="1"/>
  <c r="Z118" i="3" s="1"/>
  <c r="Z119" i="3" s="1"/>
  <c r="Z120" i="3" s="1"/>
  <c r="Z121" i="3" s="1"/>
  <c r="Z122" i="3" s="1"/>
  <c r="Z123" i="3" s="1"/>
  <c r="Z124" i="3" s="1"/>
  <c r="Z125" i="3" s="1"/>
  <c r="Z126" i="3" s="1"/>
  <c r="Z127" i="3" s="1"/>
  <c r="Z128" i="3" s="1"/>
  <c r="Z129" i="3" s="1"/>
  <c r="Z130" i="3" s="1"/>
  <c r="Z131" i="3" s="1"/>
  <c r="Z132" i="3" s="1"/>
  <c r="Z133" i="3" s="1"/>
  <c r="Z134" i="3" s="1"/>
  <c r="Z135" i="3" s="1"/>
  <c r="Z136" i="3" s="1"/>
  <c r="Z137" i="3" s="1"/>
  <c r="Z138" i="3" s="1"/>
  <c r="Z139" i="3" s="1"/>
  <c r="Z140" i="3" s="1"/>
  <c r="Z141" i="3" s="1"/>
  <c r="Z142" i="3" s="1"/>
  <c r="Z143" i="3" s="1"/>
  <c r="Z144" i="3" s="1"/>
  <c r="Z145" i="3" s="1"/>
  <c r="Z146" i="3" s="1"/>
  <c r="Z147" i="3" s="1"/>
  <c r="Z148" i="3" s="1"/>
  <c r="Z149" i="3" s="1"/>
  <c r="Z150" i="3" s="1"/>
  <c r="Z151" i="3" s="1"/>
  <c r="Z152" i="3" s="1"/>
  <c r="Z153" i="3" s="1"/>
  <c r="Z154" i="3" s="1"/>
  <c r="Z155" i="3" s="1"/>
  <c r="Z156" i="3" s="1"/>
  <c r="Z157" i="3" s="1"/>
  <c r="Z158" i="3" s="1"/>
  <c r="Z159" i="3" s="1"/>
  <c r="Z160" i="3" s="1"/>
  <c r="Z161" i="3" s="1"/>
  <c r="Z162" i="3" s="1"/>
  <c r="Z163" i="3" s="1"/>
  <c r="Z164" i="3" s="1"/>
  <c r="Z165" i="3" s="1"/>
  <c r="Z166" i="3" s="1"/>
  <c r="Z167" i="3" s="1"/>
  <c r="Z168" i="3" s="1"/>
  <c r="Z169" i="3" s="1"/>
  <c r="Z170" i="3" s="1"/>
  <c r="Z171" i="3" s="1"/>
  <c r="Z172" i="3" s="1"/>
  <c r="Z173" i="3" s="1"/>
  <c r="Z174" i="3" s="1"/>
  <c r="Z175" i="3" s="1"/>
  <c r="Z176" i="3" s="1"/>
  <c r="Z177" i="3" s="1"/>
  <c r="Z178" i="3" s="1"/>
  <c r="Z179" i="3" s="1"/>
  <c r="Z180" i="3" s="1"/>
  <c r="Z181" i="3" s="1"/>
  <c r="Z182" i="3" s="1"/>
  <c r="Z183" i="3" s="1"/>
  <c r="Z184" i="3" s="1"/>
  <c r="Z185" i="3" s="1"/>
  <c r="Z186" i="3" s="1"/>
  <c r="Z187" i="3" s="1"/>
  <c r="Z188" i="3" s="1"/>
  <c r="Z189" i="3" s="1"/>
  <c r="Z190" i="3" s="1"/>
  <c r="Z191" i="3" s="1"/>
  <c r="Z192" i="3" s="1"/>
  <c r="Z193" i="3" s="1"/>
  <c r="Z194" i="3" s="1"/>
  <c r="Z195" i="3" s="1"/>
  <c r="Z196" i="3" s="1"/>
  <c r="Z197" i="3" s="1"/>
  <c r="Z198" i="3" s="1"/>
  <c r="Z199" i="3" s="1"/>
  <c r="Z200" i="3" s="1"/>
  <c r="Z201" i="3" s="1"/>
  <c r="Z202" i="3" s="1"/>
  <c r="Z203" i="3" s="1"/>
  <c r="Z204" i="3" s="1"/>
  <c r="Z205" i="3" s="1"/>
  <c r="Z206" i="3" s="1"/>
  <c r="Z207" i="3" s="1"/>
  <c r="Z208" i="3" s="1"/>
  <c r="Z209" i="3" s="1"/>
  <c r="Z210" i="3" s="1"/>
  <c r="Z211" i="3" s="1"/>
  <c r="Z212" i="3" s="1"/>
  <c r="Z213" i="3" s="1"/>
  <c r="Z214" i="3" s="1"/>
  <c r="Z215" i="3" s="1"/>
  <c r="Z216" i="3" s="1"/>
  <c r="Z217" i="3" s="1"/>
  <c r="Z218" i="3" s="1"/>
  <c r="Z219" i="3" s="1"/>
  <c r="Z220" i="3" s="1"/>
  <c r="Z221" i="3" s="1"/>
  <c r="Z222" i="3" s="1"/>
  <c r="Z223" i="3" s="1"/>
  <c r="Z224" i="3" s="1"/>
  <c r="Z225" i="3" s="1"/>
  <c r="Z226" i="3" s="1"/>
  <c r="Z227" i="3" s="1"/>
  <c r="Z228" i="3" s="1"/>
  <c r="Z229" i="3" s="1"/>
  <c r="Z230" i="3" s="1"/>
  <c r="Z231" i="3" s="1"/>
  <c r="Z232" i="3" s="1"/>
  <c r="Z233" i="3" s="1"/>
  <c r="Z234" i="3" s="1"/>
  <c r="Z235" i="3" s="1"/>
  <c r="Z236" i="3" s="1"/>
  <c r="Z237" i="3" s="1"/>
  <c r="Z238" i="3" s="1"/>
  <c r="Z239" i="3" s="1"/>
  <c r="Z240" i="3" s="1"/>
  <c r="Z241" i="3" s="1"/>
  <c r="Z242" i="3" s="1"/>
  <c r="Z243" i="3" s="1"/>
  <c r="Z244" i="3" s="1"/>
  <c r="Z245" i="3" s="1"/>
  <c r="Z246" i="3" s="1"/>
  <c r="Z247" i="3" s="1"/>
  <c r="Z248" i="3" s="1"/>
  <c r="Z249" i="3" s="1"/>
  <c r="Z250" i="3" s="1"/>
  <c r="Z251" i="3" s="1"/>
  <c r="Z252" i="3" s="1"/>
  <c r="Z253" i="3" s="1"/>
  <c r="Z254" i="3" s="1"/>
  <c r="BG30" i="3"/>
  <c r="BF30" i="3"/>
  <c r="AU72" i="3"/>
  <c r="BE102" i="3"/>
  <c r="BG102" i="3"/>
  <c r="BE29" i="3"/>
  <c r="BG59" i="3"/>
  <c r="BF71" i="3"/>
  <c r="AU80" i="3"/>
  <c r="BF17" i="3"/>
  <c r="AU58" i="3"/>
  <c r="AU96" i="3"/>
  <c r="BF47" i="3"/>
  <c r="AU48" i="3"/>
  <c r="AU51" i="3"/>
  <c r="BF53" i="3"/>
  <c r="BF57" i="3"/>
  <c r="AU75" i="3"/>
  <c r="AU107" i="3"/>
  <c r="BG40" i="3"/>
  <c r="BF40" i="3"/>
  <c r="BG63" i="3"/>
  <c r="AU78" i="3"/>
  <c r="BG85" i="3"/>
  <c r="BF85" i="3"/>
  <c r="AU93" i="3"/>
  <c r="BG95" i="3"/>
  <c r="BF95" i="3"/>
  <c r="AU31" i="3"/>
  <c r="AU90" i="3"/>
  <c r="BG35" i="3"/>
  <c r="BF35" i="3"/>
  <c r="AU41" i="3"/>
  <c r="BG49" i="3"/>
  <c r="BF49" i="3"/>
  <c r="BD54" i="3"/>
  <c r="BD64" i="3"/>
  <c r="W23" i="3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W78" i="3" s="1"/>
  <c r="W79" i="3" s="1"/>
  <c r="BE54" i="3"/>
  <c r="BE64" i="3"/>
  <c r="BG112" i="3"/>
  <c r="BE112" i="3"/>
  <c r="AU132" i="3"/>
  <c r="BD82" i="3"/>
  <c r="BD102" i="3"/>
  <c r="AU110" i="3"/>
  <c r="AU124" i="3"/>
  <c r="AU79" i="3"/>
  <c r="AU84" i="3"/>
  <c r="X85" i="3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BF102" i="3"/>
  <c r="AU105" i="3"/>
  <c r="AU119" i="3"/>
  <c r="AU121" i="3"/>
  <c r="AU122" i="3"/>
  <c r="AU126" i="3"/>
  <c r="BG66" i="3"/>
  <c r="BF68" i="3"/>
  <c r="BG76" i="3"/>
  <c r="BF78" i="3"/>
  <c r="AU89" i="3"/>
  <c r="AU94" i="3"/>
  <c r="AU99" i="3"/>
  <c r="BF100" i="3"/>
  <c r="AU115" i="3"/>
  <c r="BF59" i="3"/>
  <c r="BF64" i="3"/>
  <c r="BF82" i="3"/>
  <c r="AU108" i="3"/>
  <c r="V84" i="3"/>
  <c r="V85" i="3" s="1"/>
  <c r="V86" i="3" s="1"/>
  <c r="V87" i="3" s="1"/>
  <c r="V88" i="3" s="1"/>
  <c r="AU86" i="3"/>
  <c r="AU91" i="3"/>
  <c r="BE97" i="3"/>
  <c r="AU138" i="3"/>
  <c r="W84" i="3"/>
  <c r="W85" i="3" s="1"/>
  <c r="W86" i="3" s="1"/>
  <c r="W87" i="3" s="1"/>
  <c r="W88" i="3" s="1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W124" i="3" s="1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W160" i="3" s="1"/>
  <c r="W161" i="3" s="1"/>
  <c r="W162" i="3" s="1"/>
  <c r="W163" i="3" s="1"/>
  <c r="W164" i="3" s="1"/>
  <c r="W165" i="3" s="1"/>
  <c r="W166" i="3" s="1"/>
  <c r="W167" i="3" s="1"/>
  <c r="W168" i="3" s="1"/>
  <c r="W169" i="3" s="1"/>
  <c r="W170" i="3" s="1"/>
  <c r="W171" i="3" s="1"/>
  <c r="W172" i="3" s="1"/>
  <c r="W173" i="3" s="1"/>
  <c r="W174" i="3" s="1"/>
  <c r="W175" i="3" s="1"/>
  <c r="W176" i="3" s="1"/>
  <c r="W177" i="3" s="1"/>
  <c r="W178" i="3" s="1"/>
  <c r="W179" i="3" s="1"/>
  <c r="W180" i="3" s="1"/>
  <c r="W181" i="3" s="1"/>
  <c r="W182" i="3" s="1"/>
  <c r="W183" i="3" s="1"/>
  <c r="W184" i="3" s="1"/>
  <c r="W185" i="3" s="1"/>
  <c r="W186" i="3" s="1"/>
  <c r="W187" i="3" s="1"/>
  <c r="W188" i="3" s="1"/>
  <c r="W189" i="3" s="1"/>
  <c r="W190" i="3" s="1"/>
  <c r="W191" i="3" s="1"/>
  <c r="W192" i="3" s="1"/>
  <c r="W193" i="3" s="1"/>
  <c r="W194" i="3" s="1"/>
  <c r="W195" i="3" s="1"/>
  <c r="W196" i="3" s="1"/>
  <c r="W197" i="3" s="1"/>
  <c r="W198" i="3" s="1"/>
  <c r="W199" i="3" s="1"/>
  <c r="W200" i="3" s="1"/>
  <c r="W201" i="3" s="1"/>
  <c r="W202" i="3" s="1"/>
  <c r="W203" i="3" s="1"/>
  <c r="W204" i="3" s="1"/>
  <c r="W205" i="3" s="1"/>
  <c r="W206" i="3" s="1"/>
  <c r="W207" i="3" s="1"/>
  <c r="W208" i="3" s="1"/>
  <c r="W209" i="3" s="1"/>
  <c r="W210" i="3" s="1"/>
  <c r="W211" i="3" s="1"/>
  <c r="W212" i="3" s="1"/>
  <c r="W213" i="3" s="1"/>
  <c r="W214" i="3" s="1"/>
  <c r="W215" i="3" s="1"/>
  <c r="W216" i="3" s="1"/>
  <c r="W217" i="3" s="1"/>
  <c r="W218" i="3" s="1"/>
  <c r="W219" i="3" s="1"/>
  <c r="W220" i="3" s="1"/>
  <c r="W221" i="3" s="1"/>
  <c r="W222" i="3" s="1"/>
  <c r="W223" i="3" s="1"/>
  <c r="W224" i="3" s="1"/>
  <c r="W225" i="3" s="1"/>
  <c r="W226" i="3" s="1"/>
  <c r="W227" i="3" s="1"/>
  <c r="W228" i="3" s="1"/>
  <c r="W229" i="3" s="1"/>
  <c r="W230" i="3" s="1"/>
  <c r="W231" i="3" s="1"/>
  <c r="W232" i="3" s="1"/>
  <c r="W233" i="3" s="1"/>
  <c r="W234" i="3" s="1"/>
  <c r="W235" i="3" s="1"/>
  <c r="W236" i="3" s="1"/>
  <c r="W237" i="3" s="1"/>
  <c r="W238" i="3" s="1"/>
  <c r="W239" i="3" s="1"/>
  <c r="W240" i="3" s="1"/>
  <c r="W241" i="3" s="1"/>
  <c r="W242" i="3" s="1"/>
  <c r="W243" i="3" s="1"/>
  <c r="W244" i="3" s="1"/>
  <c r="W245" i="3" s="1"/>
  <c r="W246" i="3" s="1"/>
  <c r="W247" i="3" s="1"/>
  <c r="W248" i="3" s="1"/>
  <c r="W249" i="3" s="1"/>
  <c r="W250" i="3" s="1"/>
  <c r="W251" i="3" s="1"/>
  <c r="W252" i="3" s="1"/>
  <c r="W253" i="3" s="1"/>
  <c r="W254" i="3" s="1"/>
  <c r="BF87" i="3"/>
  <c r="V89" i="3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V171" i="3" s="1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 s="1"/>
  <c r="V183" i="3" s="1"/>
  <c r="V184" i="3" s="1"/>
  <c r="V185" i="3" s="1"/>
  <c r="V186" i="3" s="1"/>
  <c r="V187" i="3" s="1"/>
  <c r="V188" i="3" s="1"/>
  <c r="V189" i="3" s="1"/>
  <c r="V190" i="3" s="1"/>
  <c r="V191" i="3" s="1"/>
  <c r="V192" i="3" s="1"/>
  <c r="V193" i="3" s="1"/>
  <c r="V194" i="3" s="1"/>
  <c r="V195" i="3" s="1"/>
  <c r="V196" i="3" s="1"/>
  <c r="V197" i="3" s="1"/>
  <c r="V198" i="3" s="1"/>
  <c r="V199" i="3" s="1"/>
  <c r="V200" i="3" s="1"/>
  <c r="V201" i="3" s="1"/>
  <c r="V202" i="3" s="1"/>
  <c r="V203" i="3" s="1"/>
  <c r="V204" i="3" s="1"/>
  <c r="V205" i="3" s="1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V243" i="3" s="1"/>
  <c r="V244" i="3" s="1"/>
  <c r="V245" i="3" s="1"/>
  <c r="V246" i="3" s="1"/>
  <c r="V247" i="3" s="1"/>
  <c r="V248" i="3" s="1"/>
  <c r="V249" i="3" s="1"/>
  <c r="V250" i="3" s="1"/>
  <c r="V251" i="3" s="1"/>
  <c r="V252" i="3" s="1"/>
  <c r="V253" i="3" s="1"/>
  <c r="V254" i="3" s="1"/>
  <c r="BF92" i="3"/>
  <c r="BF97" i="3"/>
  <c r="BG114" i="3"/>
  <c r="AU130" i="3"/>
  <c r="X84" i="3"/>
  <c r="AU111" i="3"/>
  <c r="BF45" i="3"/>
  <c r="BF50" i="3"/>
  <c r="BF55" i="3"/>
  <c r="BF60" i="3"/>
  <c r="BF81" i="3"/>
  <c r="BG87" i="3"/>
  <c r="BG92" i="3"/>
  <c r="BD94" i="3"/>
  <c r="BG97" i="3"/>
  <c r="BD99" i="3"/>
  <c r="AU106" i="3"/>
  <c r="AU136" i="3"/>
  <c r="BD72" i="3"/>
  <c r="Z84" i="3"/>
  <c r="Z85" i="3" s="1"/>
  <c r="Z86" i="3" s="1"/>
  <c r="BE84" i="3"/>
  <c r="BE89" i="3"/>
  <c r="BE94" i="3"/>
  <c r="BE99" i="3"/>
  <c r="AU100" i="3"/>
  <c r="BG101" i="3"/>
  <c r="BF101" i="3"/>
  <c r="AU109" i="3"/>
  <c r="AU116" i="3"/>
  <c r="BG72" i="3"/>
  <c r="BG86" i="3"/>
  <c r="BF86" i="3"/>
  <c r="BG91" i="3"/>
  <c r="BF91" i="3"/>
  <c r="BG96" i="3"/>
  <c r="BF96" i="3"/>
  <c r="AU148" i="3"/>
  <c r="Y83" i="3"/>
  <c r="BF84" i="3"/>
  <c r="BF89" i="3"/>
  <c r="Y68" i="3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BG71" i="3"/>
  <c r="BF72" i="3"/>
  <c r="BF80" i="3"/>
  <c r="Z83" i="3"/>
  <c r="AU147" i="3"/>
  <c r="Y88" i="3"/>
  <c r="Y89" i="3" s="1"/>
  <c r="Y90" i="3" s="1"/>
  <c r="Y91" i="3" s="1"/>
  <c r="Y92" i="3" s="1"/>
  <c r="Y93" i="3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AU113" i="3"/>
  <c r="AU123" i="3"/>
  <c r="AU134" i="3"/>
  <c r="AU135" i="3"/>
  <c r="AU129" i="3"/>
  <c r="BF113" i="3"/>
  <c r="AU151" i="3"/>
  <c r="AU150" i="3"/>
  <c r="Y117" i="3"/>
  <c r="Y118" i="3" s="1"/>
  <c r="Y119" i="3" s="1"/>
  <c r="Y120" i="3" s="1"/>
  <c r="Y121" i="3" s="1"/>
  <c r="Y122" i="3" s="1"/>
  <c r="Y123" i="3" s="1"/>
  <c r="Y124" i="3" s="1"/>
  <c r="Y125" i="3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Y148" i="3" s="1"/>
  <c r="Y149" i="3" s="1"/>
  <c r="Y150" i="3" s="1"/>
  <c r="Y151" i="3" s="1"/>
  <c r="Y152" i="3" s="1"/>
  <c r="Y153" i="3" s="1"/>
  <c r="Y154" i="3" s="1"/>
  <c r="Y155" i="3" s="1"/>
  <c r="Y156" i="3" s="1"/>
  <c r="Y157" i="3" s="1"/>
  <c r="Y158" i="3" s="1"/>
  <c r="Y159" i="3" s="1"/>
  <c r="Y160" i="3" s="1"/>
  <c r="Y161" i="3" s="1"/>
  <c r="Y162" i="3" s="1"/>
  <c r="Y163" i="3" s="1"/>
  <c r="Y164" i="3" s="1"/>
  <c r="Y165" i="3" s="1"/>
  <c r="Y166" i="3" s="1"/>
  <c r="Y167" i="3" s="1"/>
  <c r="Y168" i="3" s="1"/>
  <c r="Y169" i="3" s="1"/>
  <c r="Y170" i="3" s="1"/>
  <c r="Y171" i="3" s="1"/>
  <c r="Y172" i="3" s="1"/>
  <c r="Y173" i="3" s="1"/>
  <c r="Y174" i="3" s="1"/>
  <c r="Y175" i="3" s="1"/>
  <c r="Y176" i="3" s="1"/>
  <c r="Y177" i="3" s="1"/>
  <c r="Y178" i="3" s="1"/>
  <c r="Y179" i="3" s="1"/>
  <c r="Y180" i="3" s="1"/>
  <c r="Y181" i="3" s="1"/>
  <c r="Y182" i="3" s="1"/>
  <c r="Y183" i="3" s="1"/>
  <c r="Y184" i="3" s="1"/>
  <c r="Y185" i="3" s="1"/>
  <c r="Y186" i="3" s="1"/>
  <c r="Y187" i="3" s="1"/>
  <c r="Y188" i="3" s="1"/>
  <c r="Y189" i="3" s="1"/>
  <c r="Y190" i="3" s="1"/>
  <c r="Y191" i="3" s="1"/>
  <c r="Y192" i="3" s="1"/>
  <c r="Y193" i="3" s="1"/>
  <c r="Y194" i="3" s="1"/>
  <c r="Y195" i="3" s="1"/>
  <c r="Y196" i="3" s="1"/>
  <c r="Y197" i="3" s="1"/>
  <c r="Y198" i="3" s="1"/>
  <c r="Y199" i="3" s="1"/>
  <c r="Y200" i="3" s="1"/>
  <c r="Y201" i="3" s="1"/>
  <c r="Y202" i="3" s="1"/>
  <c r="Y203" i="3" s="1"/>
  <c r="Y204" i="3" s="1"/>
  <c r="Y205" i="3" s="1"/>
  <c r="Y206" i="3" s="1"/>
  <c r="Y207" i="3" s="1"/>
  <c r="Y208" i="3" s="1"/>
  <c r="Y209" i="3" s="1"/>
  <c r="Y210" i="3" s="1"/>
  <c r="Y211" i="3" s="1"/>
  <c r="Y212" i="3" s="1"/>
  <c r="Y213" i="3" s="1"/>
  <c r="Y214" i="3" s="1"/>
  <c r="Y215" i="3" s="1"/>
  <c r="Y216" i="3" s="1"/>
  <c r="Y217" i="3" s="1"/>
  <c r="Y218" i="3" s="1"/>
  <c r="Y219" i="3" s="1"/>
  <c r="Y220" i="3" s="1"/>
  <c r="Y221" i="3" s="1"/>
  <c r="Y222" i="3" s="1"/>
  <c r="Y223" i="3" s="1"/>
  <c r="Y224" i="3" s="1"/>
  <c r="Y225" i="3" s="1"/>
  <c r="Y226" i="3" s="1"/>
  <c r="Y227" i="3" s="1"/>
  <c r="Y228" i="3" s="1"/>
  <c r="Y229" i="3" s="1"/>
  <c r="Y230" i="3" s="1"/>
  <c r="Y231" i="3" s="1"/>
  <c r="Y232" i="3" s="1"/>
  <c r="Y233" i="3" s="1"/>
  <c r="Y234" i="3" s="1"/>
  <c r="Y235" i="3" s="1"/>
  <c r="Y236" i="3" s="1"/>
  <c r="Y237" i="3" s="1"/>
  <c r="Y238" i="3" s="1"/>
  <c r="Y239" i="3" s="1"/>
  <c r="Y240" i="3" s="1"/>
  <c r="Y241" i="3" s="1"/>
  <c r="Y242" i="3" s="1"/>
  <c r="Y243" i="3" s="1"/>
  <c r="Y244" i="3" s="1"/>
  <c r="Y245" i="3" s="1"/>
  <c r="Y246" i="3" s="1"/>
  <c r="Y247" i="3" s="1"/>
  <c r="Y248" i="3" s="1"/>
  <c r="Y249" i="3" s="1"/>
  <c r="Y250" i="3" s="1"/>
  <c r="Y251" i="3" s="1"/>
  <c r="Y252" i="3" s="1"/>
  <c r="Y253" i="3" s="1"/>
  <c r="Y254" i="3" s="1"/>
  <c r="AU137" i="3"/>
  <c r="AU153" i="3"/>
  <c r="AU127" i="3"/>
  <c r="AU139" i="3"/>
  <c r="AU152" i="3"/>
  <c r="AU155" i="3"/>
  <c r="BE110" i="3"/>
  <c r="BE111" i="3"/>
  <c r="AU140" i="3"/>
  <c r="AU141" i="3"/>
  <c r="AU154" i="3"/>
  <c r="AU157" i="3"/>
  <c r="AU161" i="3"/>
  <c r="BG110" i="3"/>
  <c r="AU142" i="3"/>
  <c r="AU143" i="3"/>
  <c r="AU159" i="3"/>
  <c r="BF109" i="3"/>
  <c r="BF117" i="3"/>
  <c r="BE105" i="3"/>
  <c r="AU133" i="3"/>
  <c r="AU125" i="3"/>
  <c r="AU112" i="3"/>
  <c r="AU117" i="3"/>
  <c r="AU120" i="3"/>
  <c r="AU128" i="3"/>
  <c r="AU144" i="3"/>
  <c r="AU145" i="3"/>
  <c r="AU166" i="3"/>
  <c r="AU181" i="3"/>
  <c r="AU213" i="3"/>
  <c r="AU238" i="3"/>
  <c r="AU182" i="3"/>
  <c r="AU177" i="3"/>
  <c r="AU192" i="3"/>
  <c r="AU194" i="3"/>
  <c r="AU162" i="3"/>
  <c r="AU168" i="3"/>
  <c r="AU183" i="3"/>
  <c r="AU191" i="3"/>
  <c r="AU169" i="3"/>
  <c r="AU199" i="3"/>
  <c r="AU203" i="3"/>
  <c r="AU220" i="3"/>
  <c r="AU160" i="3"/>
  <c r="AU165" i="3"/>
  <c r="AU229" i="3"/>
  <c r="AU163" i="3"/>
  <c r="AU171" i="3"/>
  <c r="AU184" i="3"/>
  <c r="AU186" i="3"/>
  <c r="AU187" i="3"/>
  <c r="AU174" i="3"/>
  <c r="AU208" i="3"/>
  <c r="AU219" i="3"/>
  <c r="AU201" i="3"/>
  <c r="AU215" i="3"/>
  <c r="AU216" i="3"/>
  <c r="AU221" i="3"/>
  <c r="AU212" i="3"/>
  <c r="AU211" i="3"/>
  <c r="AU231" i="3"/>
  <c r="AU196" i="3"/>
  <c r="AU197" i="3"/>
  <c r="AU205" i="3"/>
  <c r="AU241" i="3"/>
  <c r="AU200" i="3"/>
  <c r="AQ230" i="3"/>
  <c r="AU198" i="3"/>
  <c r="AU210" i="3"/>
  <c r="AU224" i="3"/>
  <c r="AU230" i="3"/>
  <c r="AU232" i="3"/>
  <c r="AU206" i="3"/>
  <c r="AU207" i="3"/>
  <c r="AU226" i="3"/>
  <c r="AU217" i="3"/>
  <c r="AU236" i="3"/>
  <c r="AU248" i="3"/>
  <c r="AU243" i="3"/>
  <c r="AU246" i="3"/>
  <c r="AU235" i="3"/>
  <c r="AU245" i="3"/>
  <c r="AU250" i="3"/>
  <c r="AU251" i="3"/>
  <c r="AU242" i="3"/>
  <c r="AU239" i="3"/>
  <c r="AU252" i="3"/>
  <c r="AU222" i="3"/>
  <c r="AU247" i="3"/>
  <c r="AU254" i="3"/>
  <c r="AU227" i="3"/>
  <c r="AU253" i="3"/>
  <c r="AU237" i="3"/>
  <c r="AU244" i="3"/>
  <c r="AU249" i="3"/>
  <c r="AU225" i="3"/>
  <c r="AU240" i="3"/>
  <c r="AQ252" i="3" l="1"/>
  <c r="AQ238" i="3"/>
  <c r="AQ241" i="3"/>
  <c r="AQ214" i="3"/>
  <c r="AQ185" i="3"/>
  <c r="AQ251" i="3"/>
  <c r="AQ107" i="3"/>
  <c r="AQ163" i="3"/>
  <c r="AQ177" i="3"/>
  <c r="AQ207" i="3"/>
  <c r="AQ232" i="3"/>
  <c r="AQ227" i="3"/>
  <c r="AQ179" i="3"/>
  <c r="AQ132" i="3"/>
  <c r="AQ254" i="3"/>
  <c r="AQ201" i="3"/>
  <c r="AQ223" i="3"/>
  <c r="AQ216" i="3"/>
  <c r="AQ239" i="3"/>
  <c r="AQ237" i="3"/>
  <c r="AQ178" i="3"/>
  <c r="AQ79" i="3"/>
  <c r="AQ170" i="3"/>
  <c r="AQ168" i="3"/>
  <c r="AQ192" i="3"/>
  <c r="AQ81" i="3"/>
  <c r="AQ101" i="3"/>
  <c r="AQ246" i="3"/>
  <c r="AQ195" i="3"/>
  <c r="AQ250" i="3"/>
  <c r="AQ182" i="3"/>
  <c r="AQ202" i="3"/>
  <c r="AQ200" i="3"/>
  <c r="AQ118" i="3"/>
  <c r="AX118" i="3" s="1"/>
  <c r="AQ90" i="3"/>
  <c r="AQ87" i="3"/>
  <c r="AQ121" i="3"/>
  <c r="AQ194" i="3"/>
  <c r="AQ162" i="3"/>
  <c r="AQ68" i="3"/>
  <c r="AQ160" i="3"/>
  <c r="AQ97" i="3"/>
  <c r="AQ83" i="3"/>
  <c r="AQ39" i="3"/>
  <c r="AQ95" i="3"/>
  <c r="AR232" i="3"/>
  <c r="AR207" i="3"/>
  <c r="AQ167" i="3"/>
  <c r="AQ164" i="3"/>
  <c r="AQ144" i="3"/>
  <c r="AR161" i="3"/>
  <c r="AR101" i="3"/>
  <c r="AR253" i="3"/>
  <c r="AR176" i="3"/>
  <c r="AR160" i="3"/>
  <c r="AQ171" i="3"/>
  <c r="AR218" i="3"/>
  <c r="AR190" i="3"/>
  <c r="AR200" i="3"/>
  <c r="AQ169" i="3"/>
  <c r="AR246" i="3"/>
  <c r="AQ253" i="3"/>
  <c r="AR228" i="3"/>
  <c r="AR189" i="3"/>
  <c r="AQ159" i="3"/>
  <c r="AQ156" i="3"/>
  <c r="AQ151" i="3"/>
  <c r="AQ158" i="3"/>
  <c r="AR205" i="3"/>
  <c r="AR142" i="3"/>
  <c r="AQ60" i="3"/>
  <c r="AQ72" i="3"/>
  <c r="AQ206" i="3"/>
  <c r="AQ187" i="3"/>
  <c r="AQ128" i="3"/>
  <c r="AQ153" i="3"/>
  <c r="AQ114" i="3"/>
  <c r="AQ61" i="3"/>
  <c r="AQ65" i="3"/>
  <c r="AQ34" i="3"/>
  <c r="AQ247" i="3"/>
  <c r="AQ188" i="3"/>
  <c r="AQ184" i="3"/>
  <c r="AQ181" i="3"/>
  <c r="AQ138" i="3"/>
  <c r="AQ96" i="3"/>
  <c r="AQ78" i="3"/>
  <c r="AQ248" i="3"/>
  <c r="AQ228" i="3"/>
  <c r="AQ240" i="3"/>
  <c r="AQ226" i="3"/>
  <c r="AQ217" i="3"/>
  <c r="AQ221" i="3"/>
  <c r="AQ190" i="3"/>
  <c r="AQ161" i="3"/>
  <c r="AQ148" i="3"/>
  <c r="AQ154" i="3"/>
  <c r="AQ91" i="3"/>
  <c r="AQ27" i="3"/>
  <c r="AQ38" i="3"/>
  <c r="AQ122" i="3"/>
  <c r="AQ69" i="3"/>
  <c r="AQ208" i="3"/>
  <c r="AQ189" i="3"/>
  <c r="AQ211" i="3"/>
  <c r="AQ155" i="3"/>
  <c r="AQ42" i="3"/>
  <c r="AQ29" i="3"/>
  <c r="AQ59" i="3"/>
  <c r="AQ25" i="3"/>
  <c r="AQ92" i="3"/>
  <c r="AQ32" i="3"/>
  <c r="AQ28" i="3"/>
  <c r="AQ54" i="3"/>
  <c r="AQ117" i="3"/>
  <c r="AQ120" i="3"/>
  <c r="AQ229" i="3"/>
  <c r="AQ245" i="3"/>
  <c r="AQ236" i="3"/>
  <c r="AQ222" i="3"/>
  <c r="AQ196" i="3"/>
  <c r="AQ175" i="3"/>
  <c r="AQ165" i="3"/>
  <c r="AQ166" i="3"/>
  <c r="AQ141" i="3"/>
  <c r="AQ139" i="3"/>
  <c r="AQ135" i="3"/>
  <c r="AR100" i="3"/>
  <c r="AQ146" i="3"/>
  <c r="AQ76" i="3"/>
  <c r="AQ125" i="3"/>
  <c r="AQ129" i="3"/>
  <c r="AQ115" i="3"/>
  <c r="AQ71" i="3"/>
  <c r="AQ55" i="3"/>
  <c r="AQ70" i="3"/>
  <c r="AQ16" i="3"/>
  <c r="AQ233" i="3"/>
  <c r="AR234" i="3"/>
  <c r="AQ199" i="3"/>
  <c r="AQ183" i="3"/>
  <c r="AR202" i="3"/>
  <c r="AQ147" i="3"/>
  <c r="AQ172" i="3"/>
  <c r="AQ116" i="3"/>
  <c r="AQ86" i="3"/>
  <c r="AQ102" i="3"/>
  <c r="AQ243" i="3"/>
  <c r="AQ231" i="3"/>
  <c r="AR226" i="3"/>
  <c r="AQ218" i="3"/>
  <c r="AQ191" i="3"/>
  <c r="AR216" i="3"/>
  <c r="AQ180" i="3"/>
  <c r="AQ176" i="3"/>
  <c r="AQ143" i="3"/>
  <c r="AQ140" i="3"/>
  <c r="AQ85" i="3"/>
  <c r="AQ113" i="3"/>
  <c r="AQ126" i="3"/>
  <c r="AQ26" i="3"/>
  <c r="AR222" i="3"/>
  <c r="AQ210" i="3"/>
  <c r="AQ212" i="3"/>
  <c r="AQ220" i="3"/>
  <c r="AQ193" i="3"/>
  <c r="AQ242" i="3"/>
  <c r="AQ198" i="3"/>
  <c r="AR164" i="3"/>
  <c r="AQ197" i="3"/>
  <c r="AR139" i="3"/>
  <c r="AQ150" i="3"/>
  <c r="AQ119" i="3"/>
  <c r="AQ37" i="3"/>
  <c r="AQ62" i="3"/>
  <c r="AQ51" i="3"/>
  <c r="AR236" i="3"/>
  <c r="AR186" i="3"/>
  <c r="AR182" i="3"/>
  <c r="AR185" i="3"/>
  <c r="AQ35" i="3"/>
  <c r="AQ14" i="3"/>
  <c r="AR167" i="3"/>
  <c r="AR243" i="3"/>
  <c r="AR241" i="3"/>
  <c r="AR147" i="3"/>
  <c r="AQ44" i="3"/>
  <c r="AQ89" i="3"/>
  <c r="AQ106" i="3"/>
  <c r="AQ104" i="3"/>
  <c r="AR227" i="3"/>
  <c r="AR201" i="3"/>
  <c r="AR187" i="3"/>
  <c r="AR188" i="3"/>
  <c r="AQ133" i="3"/>
  <c r="AQ124" i="3"/>
  <c r="AQ136" i="3"/>
  <c r="AQ123" i="3"/>
  <c r="AQ100" i="3"/>
  <c r="AQ112" i="3"/>
  <c r="AQ108" i="3"/>
  <c r="AQ80" i="3"/>
  <c r="AQ99" i="3"/>
  <c r="AQ64" i="3"/>
  <c r="AQ19" i="3"/>
  <c r="AQ15" i="3"/>
  <c r="AQ103" i="3"/>
  <c r="AQ88" i="3"/>
  <c r="AQ134" i="3"/>
  <c r="AQ149" i="3"/>
  <c r="AQ24" i="3"/>
  <c r="AQ20" i="3"/>
  <c r="AQ137" i="3"/>
  <c r="AQ43" i="3"/>
  <c r="AQ36" i="3"/>
  <c r="AQ145" i="3"/>
  <c r="AQ173" i="3"/>
  <c r="AQ41" i="3"/>
  <c r="AQ249" i="3"/>
  <c r="AR233" i="3"/>
  <c r="AR248" i="3"/>
  <c r="AR231" i="3"/>
  <c r="AR183" i="3"/>
  <c r="AR162" i="3"/>
  <c r="AQ52" i="3"/>
  <c r="AQ94" i="3"/>
  <c r="AQ74" i="3"/>
  <c r="AQ23" i="3"/>
  <c r="AQ93" i="3"/>
  <c r="AR223" i="3"/>
  <c r="AR238" i="3"/>
  <c r="AR179" i="3"/>
  <c r="AR172" i="3"/>
  <c r="AR128" i="3"/>
  <c r="AR154" i="3"/>
  <c r="AR123" i="3"/>
  <c r="AQ49" i="3"/>
  <c r="AQ84" i="3"/>
  <c r="AQ66" i="3"/>
  <c r="AQ110" i="3"/>
  <c r="AR87" i="3"/>
  <c r="AR20" i="3"/>
  <c r="AR74" i="3"/>
  <c r="AR24" i="3"/>
  <c r="AR209" i="3"/>
  <c r="AR212" i="3"/>
  <c r="AR193" i="3"/>
  <c r="AR213" i="3"/>
  <c r="AR204" i="3"/>
  <c r="AR210" i="3"/>
  <c r="AQ157" i="3"/>
  <c r="AR85" i="3"/>
  <c r="AR134" i="3"/>
  <c r="AR144" i="3"/>
  <c r="AR106" i="3"/>
  <c r="AR63" i="3"/>
  <c r="AR141" i="3"/>
  <c r="AR132" i="3"/>
  <c r="AR121" i="3"/>
  <c r="AR247" i="3"/>
  <c r="AR208" i="3"/>
  <c r="AR206" i="3"/>
  <c r="AR197" i="3"/>
  <c r="AR219" i="3"/>
  <c r="AR217" i="3"/>
  <c r="AR175" i="3"/>
  <c r="AR158" i="3"/>
  <c r="AR170" i="3"/>
  <c r="AR195" i="3"/>
  <c r="AR148" i="3"/>
  <c r="AR102" i="3"/>
  <c r="AR32" i="3"/>
  <c r="AR240" i="3"/>
  <c r="AR251" i="3"/>
  <c r="AR221" i="3"/>
  <c r="AR196" i="3"/>
  <c r="AR214" i="3"/>
  <c r="AR130" i="3"/>
  <c r="AR166" i="3"/>
  <c r="AR124" i="3"/>
  <c r="AR149" i="3"/>
  <c r="AR91" i="3"/>
  <c r="AR69" i="3"/>
  <c r="AR181" i="3"/>
  <c r="AR184" i="3"/>
  <c r="AR178" i="3"/>
  <c r="AR237" i="3"/>
  <c r="AR153" i="3"/>
  <c r="AR129" i="3"/>
  <c r="AR67" i="3"/>
  <c r="AR59" i="3"/>
  <c r="AR135" i="3"/>
  <c r="AR66" i="3"/>
  <c r="AR29" i="3"/>
  <c r="AR199" i="3"/>
  <c r="AR174" i="3"/>
  <c r="AR171" i="3"/>
  <c r="AR198" i="3"/>
  <c r="AR150" i="3"/>
  <c r="AR133" i="3"/>
  <c r="AR145" i="3"/>
  <c r="AR117" i="3"/>
  <c r="AR116" i="3"/>
  <c r="AR73" i="3"/>
  <c r="AR45" i="3"/>
  <c r="AR252" i="3"/>
  <c r="AR211" i="3"/>
  <c r="AR242" i="3"/>
  <c r="AR177" i="3"/>
  <c r="AR180" i="3"/>
  <c r="AR118" i="3"/>
  <c r="AY118" i="3" s="1"/>
  <c r="AR136" i="3"/>
  <c r="AR152" i="3"/>
  <c r="AR126" i="3"/>
  <c r="AT15" i="3"/>
  <c r="AT155" i="3"/>
  <c r="AT201" i="3"/>
  <c r="AT171" i="3"/>
  <c r="AT109" i="3"/>
  <c r="AR33" i="3"/>
  <c r="AR49" i="3"/>
  <c r="AR225" i="3"/>
  <c r="AQ205" i="3"/>
  <c r="AR112" i="3"/>
  <c r="AR99" i="3"/>
  <c r="AR81" i="3"/>
  <c r="AR78" i="3"/>
  <c r="AR41" i="3"/>
  <c r="AR110" i="3"/>
  <c r="AR245" i="3"/>
  <c r="AQ111" i="3"/>
  <c r="AQ235" i="3"/>
  <c r="AQ22" i="3"/>
  <c r="AR43" i="3"/>
  <c r="AR120" i="3"/>
  <c r="AR250" i="3"/>
  <c r="AR109" i="3"/>
  <c r="AR125" i="3"/>
  <c r="AR89" i="3"/>
  <c r="AR38" i="3"/>
  <c r="AR119" i="3"/>
  <c r="AR159" i="3"/>
  <c r="AR140" i="3"/>
  <c r="AR114" i="3"/>
  <c r="AR86" i="3"/>
  <c r="AR61" i="3"/>
  <c r="AR146" i="3"/>
  <c r="AR15" i="3"/>
  <c r="AR137" i="3"/>
  <c r="AQ30" i="3"/>
  <c r="AQ105" i="3"/>
  <c r="AQ213" i="3"/>
  <c r="AR22" i="3"/>
  <c r="AR122" i="3"/>
  <c r="AR80" i="3"/>
  <c r="AR40" i="3"/>
  <c r="AR157" i="3"/>
  <c r="AQ46" i="3"/>
  <c r="AQ130" i="3"/>
  <c r="AQ219" i="3"/>
  <c r="AR165" i="3"/>
  <c r="AR155" i="3"/>
  <c r="AR156" i="3"/>
  <c r="AR113" i="3"/>
  <c r="AR104" i="3"/>
  <c r="AR57" i="3"/>
  <c r="AR90" i="3"/>
  <c r="AQ75" i="3"/>
  <c r="AQ33" i="3"/>
  <c r="AR46" i="3"/>
  <c r="AR168" i="3"/>
  <c r="AQ45" i="3"/>
  <c r="AQ131" i="3"/>
  <c r="AQ224" i="3"/>
  <c r="AR50" i="3"/>
  <c r="AR42" i="3"/>
  <c r="AR19" i="3"/>
  <c r="AR173" i="3"/>
  <c r="AR115" i="3"/>
  <c r="AR76" i="3"/>
  <c r="AR55" i="3"/>
  <c r="AR68" i="3"/>
  <c r="AR220" i="3"/>
  <c r="AS248" i="3"/>
  <c r="AS250" i="3"/>
  <c r="AS210" i="3"/>
  <c r="AS243" i="3"/>
  <c r="AS129" i="3"/>
  <c r="AS219" i="3"/>
  <c r="AT193" i="3"/>
  <c r="AT129" i="3"/>
  <c r="AT144" i="3"/>
  <c r="AQ17" i="3"/>
  <c r="AR82" i="3"/>
  <c r="AR93" i="3"/>
  <c r="AR224" i="3"/>
  <c r="AQ234" i="3"/>
  <c r="AQ204" i="3"/>
  <c r="AQ82" i="3"/>
  <c r="AT157" i="3"/>
  <c r="AR127" i="3"/>
  <c r="AQ203" i="3"/>
  <c r="AR26" i="3"/>
  <c r="AT67" i="3"/>
  <c r="AR98" i="3"/>
  <c r="AR203" i="3"/>
  <c r="AR60" i="3"/>
  <c r="AT223" i="3"/>
  <c r="AS227" i="3"/>
  <c r="AT252" i="3"/>
  <c r="AS226" i="3"/>
  <c r="AT250" i="3"/>
  <c r="AT206" i="3"/>
  <c r="AT189" i="3"/>
  <c r="AS174" i="3"/>
  <c r="AS158" i="3"/>
  <c r="AT182" i="3"/>
  <c r="AS168" i="3"/>
  <c r="AT145" i="3"/>
  <c r="AS178" i="3"/>
  <c r="AT115" i="3"/>
  <c r="AR108" i="3"/>
  <c r="AT133" i="3"/>
  <c r="AR131" i="3"/>
  <c r="AR97" i="3"/>
  <c r="AR58" i="3"/>
  <c r="AQ63" i="3"/>
  <c r="AQ56" i="3"/>
  <c r="AQ21" i="3"/>
  <c r="AQ53" i="3"/>
  <c r="AR28" i="3"/>
  <c r="AR23" i="3"/>
  <c r="AR39" i="3"/>
  <c r="AR151" i="3"/>
  <c r="AR229" i="3"/>
  <c r="AR235" i="3"/>
  <c r="AQ67" i="3"/>
  <c r="AQ174" i="3"/>
  <c r="AQ186" i="3"/>
  <c r="AQ215" i="3"/>
  <c r="AR44" i="3"/>
  <c r="AT179" i="3"/>
  <c r="AT168" i="3"/>
  <c r="AT139" i="3"/>
  <c r="AT86" i="3"/>
  <c r="AT248" i="3"/>
  <c r="AT207" i="3"/>
  <c r="AT217" i="3"/>
  <c r="AT183" i="3"/>
  <c r="AS138" i="3"/>
  <c r="AS153" i="3"/>
  <c r="AS173" i="3"/>
  <c r="AS148" i="3"/>
  <c r="AS194" i="3"/>
  <c r="AT161" i="3"/>
  <c r="AT159" i="3"/>
  <c r="AT116" i="3"/>
  <c r="AT101" i="3"/>
  <c r="AS118" i="3"/>
  <c r="AZ118" i="3" s="1"/>
  <c r="AR75" i="3"/>
  <c r="AR191" i="3"/>
  <c r="AR239" i="3"/>
  <c r="AR16" i="3"/>
  <c r="AS232" i="3"/>
  <c r="AS190" i="3"/>
  <c r="AT143" i="3"/>
  <c r="AS223" i="3"/>
  <c r="AT158" i="3"/>
  <c r="AT47" i="3"/>
  <c r="AT218" i="3"/>
  <c r="AT238" i="3"/>
  <c r="AS218" i="3"/>
  <c r="AT205" i="3"/>
  <c r="AT247" i="3"/>
  <c r="AT219" i="3"/>
  <c r="AT200" i="3"/>
  <c r="AT196" i="3"/>
  <c r="AS189" i="3"/>
  <c r="AT130" i="3"/>
  <c r="AS169" i="3"/>
  <c r="AT210" i="3"/>
  <c r="AT177" i="3"/>
  <c r="AS170" i="3"/>
  <c r="AS106" i="3"/>
  <c r="AS117" i="3"/>
  <c r="AT75" i="3"/>
  <c r="AR244" i="3"/>
  <c r="AR27" i="3"/>
  <c r="AR48" i="3"/>
  <c r="AT140" i="3"/>
  <c r="AT166" i="3"/>
  <c r="AS58" i="3"/>
  <c r="AT227" i="3"/>
  <c r="AS253" i="3"/>
  <c r="AS238" i="3"/>
  <c r="AT165" i="3"/>
  <c r="AT253" i="3"/>
  <c r="AS217" i="3"/>
  <c r="AT199" i="3"/>
  <c r="AS166" i="3"/>
  <c r="AS145" i="3"/>
  <c r="AT194" i="3"/>
  <c r="AT141" i="3"/>
  <c r="AS155" i="3"/>
  <c r="AT136" i="3"/>
  <c r="AT125" i="3"/>
  <c r="AT95" i="3"/>
  <c r="AR96" i="3"/>
  <c r="AR107" i="3"/>
  <c r="AR71" i="3"/>
  <c r="AT83" i="3"/>
  <c r="AR103" i="3"/>
  <c r="AQ58" i="3"/>
  <c r="AR31" i="3"/>
  <c r="AR143" i="3"/>
  <c r="AR169" i="3"/>
  <c r="AR249" i="3"/>
  <c r="AQ73" i="3"/>
  <c r="AQ98" i="3"/>
  <c r="AQ127" i="3"/>
  <c r="AQ209" i="3"/>
  <c r="AR25" i="3"/>
  <c r="AR47" i="3"/>
  <c r="AT239" i="3"/>
  <c r="AT187" i="3"/>
  <c r="AS130" i="3"/>
  <c r="AS105" i="3"/>
  <c r="AS208" i="3"/>
  <c r="AS146" i="3"/>
  <c r="AS222" i="3"/>
  <c r="AT230" i="3"/>
  <c r="AT220" i="3"/>
  <c r="AS251" i="3"/>
  <c r="AS221" i="3"/>
  <c r="AS237" i="3"/>
  <c r="AS206" i="3"/>
  <c r="AT192" i="3"/>
  <c r="AT138" i="3"/>
  <c r="AT153" i="3"/>
  <c r="AT180" i="3"/>
  <c r="AT111" i="3"/>
  <c r="AS144" i="3"/>
  <c r="AS183" i="3"/>
  <c r="AT152" i="3"/>
  <c r="AT151" i="3"/>
  <c r="AT126" i="3"/>
  <c r="AR94" i="3"/>
  <c r="AR105" i="3"/>
  <c r="AR65" i="3"/>
  <c r="AR53" i="3"/>
  <c r="AR70" i="3"/>
  <c r="AR52" i="3"/>
  <c r="AR77" i="3"/>
  <c r="AR95" i="3"/>
  <c r="AR64" i="3"/>
  <c r="AR51" i="3"/>
  <c r="AR54" i="3"/>
  <c r="AR36" i="3"/>
  <c r="AR72" i="3"/>
  <c r="AR163" i="3"/>
  <c r="AR254" i="3"/>
  <c r="AQ50" i="3"/>
  <c r="AQ77" i="3"/>
  <c r="AQ152" i="3"/>
  <c r="AQ225" i="3"/>
  <c r="AQ47" i="3"/>
  <c r="AR17" i="3"/>
  <c r="AR34" i="3"/>
  <c r="AT209" i="3"/>
  <c r="AS203" i="3"/>
  <c r="AT240" i="3"/>
  <c r="AS252" i="3"/>
  <c r="AT233" i="3"/>
  <c r="AT228" i="3"/>
  <c r="AS202" i="3"/>
  <c r="AS188" i="3"/>
  <c r="AT202" i="3"/>
  <c r="AS196" i="3"/>
  <c r="AT213" i="3"/>
  <c r="AT184" i="3"/>
  <c r="AT160" i="3"/>
  <c r="AT190" i="3"/>
  <c r="AS192" i="3"/>
  <c r="AS141" i="3"/>
  <c r="AS125" i="3"/>
  <c r="AT123" i="3"/>
  <c r="AT90" i="3"/>
  <c r="AT106" i="3"/>
  <c r="AS114" i="3"/>
  <c r="AT60" i="3"/>
  <c r="AR92" i="3"/>
  <c r="AR56" i="3"/>
  <c r="AR84" i="3"/>
  <c r="AQ18" i="3"/>
  <c r="AQ57" i="3"/>
  <c r="AQ48" i="3"/>
  <c r="AQ31" i="3"/>
  <c r="AR30" i="3"/>
  <c r="AR111" i="3"/>
  <c r="AR192" i="3"/>
  <c r="AR215" i="3"/>
  <c r="AQ40" i="3"/>
  <c r="AQ109" i="3"/>
  <c r="AQ142" i="3"/>
  <c r="AR37" i="3"/>
  <c r="AR14" i="3"/>
  <c r="AS247" i="3"/>
  <c r="AS235" i="3"/>
  <c r="AT147" i="3"/>
  <c r="AS151" i="3"/>
  <c r="AT122" i="3"/>
  <c r="AS107" i="3"/>
  <c r="AT127" i="3"/>
  <c r="AT211" i="3"/>
  <c r="AS246" i="3"/>
  <c r="AS231" i="3"/>
  <c r="AT229" i="3"/>
  <c r="AT186" i="3"/>
  <c r="AS241" i="3"/>
  <c r="AT225" i="3"/>
  <c r="AS213" i="3"/>
  <c r="AT244" i="3"/>
  <c r="AT176" i="3"/>
  <c r="AT188" i="3"/>
  <c r="AT172" i="3"/>
  <c r="AS128" i="3"/>
  <c r="AT156" i="3"/>
  <c r="AT113" i="3"/>
  <c r="AT85" i="3"/>
  <c r="AT108" i="3"/>
  <c r="AT119" i="3"/>
  <c r="AS104" i="3"/>
  <c r="AT92" i="3"/>
  <c r="AT254" i="3"/>
  <c r="AS245" i="3"/>
  <c r="AT215" i="3"/>
  <c r="AT191" i="3"/>
  <c r="AT232" i="3"/>
  <c r="AT128" i="3"/>
  <c r="AT237" i="3"/>
  <c r="AS124" i="3"/>
  <c r="AS242" i="3"/>
  <c r="AT235" i="3"/>
  <c r="AS233" i="3"/>
  <c r="AT169" i="3"/>
  <c r="AT245" i="3"/>
  <c r="AT178" i="3"/>
  <c r="AT148" i="3"/>
  <c r="AS191" i="3"/>
  <c r="AT243" i="3"/>
  <c r="AS220" i="3"/>
  <c r="AS216" i="3"/>
  <c r="AS228" i="3"/>
  <c r="AT242" i="3"/>
  <c r="AT208" i="3"/>
  <c r="AT197" i="3"/>
  <c r="AS199" i="3"/>
  <c r="AT174" i="3"/>
  <c r="AS201" i="3"/>
  <c r="AT150" i="3"/>
  <c r="AS147" i="3"/>
  <c r="AT163" i="3"/>
  <c r="AT181" i="3"/>
  <c r="AS137" i="3"/>
  <c r="AS136" i="3"/>
  <c r="AT132" i="3"/>
  <c r="AR83" i="3"/>
  <c r="AR62" i="3"/>
  <c r="AR21" i="3"/>
  <c r="AR35" i="3"/>
  <c r="AR88" i="3"/>
  <c r="AR138" i="3"/>
  <c r="AR194" i="3"/>
  <c r="AR230" i="3"/>
  <c r="AR79" i="3"/>
  <c r="AS38" i="3"/>
  <c r="AS126" i="3"/>
  <c r="AS160" i="3"/>
  <c r="AS123" i="3"/>
  <c r="AS78" i="3"/>
  <c r="AS94" i="3"/>
  <c r="AS177" i="3"/>
  <c r="AS135" i="3"/>
  <c r="AS70" i="3"/>
  <c r="AS200" i="3"/>
  <c r="AS121" i="3"/>
  <c r="AS73" i="3"/>
  <c r="AS67" i="3"/>
  <c r="AS80" i="3"/>
  <c r="AT114" i="3"/>
  <c r="AS127" i="3"/>
  <c r="AS65" i="3"/>
  <c r="AS77" i="3"/>
  <c r="AT17" i="3"/>
  <c r="AS198" i="3"/>
  <c r="AS167" i="3"/>
  <c r="AS236" i="3"/>
  <c r="AS215" i="3"/>
  <c r="AS185" i="3"/>
  <c r="AS162" i="3"/>
  <c r="AS180" i="3"/>
  <c r="AT18" i="3"/>
  <c r="AS143" i="3"/>
  <c r="AS184" i="3"/>
  <c r="AS154" i="3"/>
  <c r="AT135" i="3"/>
  <c r="AS181" i="3"/>
  <c r="AS134" i="3"/>
  <c r="AT100" i="3"/>
  <c r="AS152" i="3"/>
  <c r="AT89" i="3"/>
  <c r="AT73" i="3"/>
  <c r="AS211" i="3"/>
  <c r="AS133" i="3"/>
  <c r="AS113" i="3"/>
  <c r="AS131" i="3"/>
  <c r="BB119" i="3"/>
  <c r="BB120" i="3" s="1"/>
  <c r="BB121" i="3" s="1"/>
  <c r="BB122" i="3" s="1"/>
  <c r="BB123" i="3" s="1"/>
  <c r="BB124" i="3" s="1"/>
  <c r="BB125" i="3" s="1"/>
  <c r="BB126" i="3" s="1"/>
  <c r="BB127" i="3" s="1"/>
  <c r="BB128" i="3" s="1"/>
  <c r="BB129" i="3" s="1"/>
  <c r="BB130" i="3" s="1"/>
  <c r="BB131" i="3" s="1"/>
  <c r="BB132" i="3" s="1"/>
  <c r="BB133" i="3" s="1"/>
  <c r="BB134" i="3" s="1"/>
  <c r="BB135" i="3" s="1"/>
  <c r="BB136" i="3" s="1"/>
  <c r="BB137" i="3" s="1"/>
  <c r="BB138" i="3" s="1"/>
  <c r="BB139" i="3" s="1"/>
  <c r="BB140" i="3" s="1"/>
  <c r="BB141" i="3" s="1"/>
  <c r="BB142" i="3" s="1"/>
  <c r="BB143" i="3" s="1"/>
  <c r="BB144" i="3" s="1"/>
  <c r="BB145" i="3" s="1"/>
  <c r="BB146" i="3" s="1"/>
  <c r="BB147" i="3" s="1"/>
  <c r="BB148" i="3" s="1"/>
  <c r="BB149" i="3" s="1"/>
  <c r="BB150" i="3" s="1"/>
  <c r="BB151" i="3" s="1"/>
  <c r="BB152" i="3" s="1"/>
  <c r="BB153" i="3" s="1"/>
  <c r="BB154" i="3" s="1"/>
  <c r="BB155" i="3" s="1"/>
  <c r="BB156" i="3" s="1"/>
  <c r="BB157" i="3" s="1"/>
  <c r="BB158" i="3" s="1"/>
  <c r="BB159" i="3" s="1"/>
  <c r="BB160" i="3" s="1"/>
  <c r="BB161" i="3" s="1"/>
  <c r="BB162" i="3" s="1"/>
  <c r="BB163" i="3" s="1"/>
  <c r="BB164" i="3" s="1"/>
  <c r="BB165" i="3" s="1"/>
  <c r="BB166" i="3" s="1"/>
  <c r="BB167" i="3" s="1"/>
  <c r="BB168" i="3" s="1"/>
  <c r="BB169" i="3" s="1"/>
  <c r="BB170" i="3" s="1"/>
  <c r="BB171" i="3" s="1"/>
  <c r="BB172" i="3" s="1"/>
  <c r="BB173" i="3" s="1"/>
  <c r="BB174" i="3" s="1"/>
  <c r="BB175" i="3" s="1"/>
  <c r="BB176" i="3" s="1"/>
  <c r="BB177" i="3" s="1"/>
  <c r="BB178" i="3" s="1"/>
  <c r="BB179" i="3" s="1"/>
  <c r="BB180" i="3" s="1"/>
  <c r="BB181" i="3" s="1"/>
  <c r="BB182" i="3" s="1"/>
  <c r="BB183" i="3" s="1"/>
  <c r="BB184" i="3" s="1"/>
  <c r="BB185" i="3" s="1"/>
  <c r="BB186" i="3" s="1"/>
  <c r="BB187" i="3" s="1"/>
  <c r="BB188" i="3" s="1"/>
  <c r="BB189" i="3" s="1"/>
  <c r="BB190" i="3" s="1"/>
  <c r="BB191" i="3" s="1"/>
  <c r="BB192" i="3" s="1"/>
  <c r="BB193" i="3" s="1"/>
  <c r="BB194" i="3" s="1"/>
  <c r="BB195" i="3" s="1"/>
  <c r="BB196" i="3" s="1"/>
  <c r="BB197" i="3" s="1"/>
  <c r="BB198" i="3" s="1"/>
  <c r="BB199" i="3" s="1"/>
  <c r="BB200" i="3" s="1"/>
  <c r="BB201" i="3" s="1"/>
  <c r="BB202" i="3" s="1"/>
  <c r="BB203" i="3" s="1"/>
  <c r="BB204" i="3" s="1"/>
  <c r="BB205" i="3" s="1"/>
  <c r="BB206" i="3" s="1"/>
  <c r="BB207" i="3" s="1"/>
  <c r="BB208" i="3" s="1"/>
  <c r="BB209" i="3" s="1"/>
  <c r="BB210" i="3" s="1"/>
  <c r="BB211" i="3" s="1"/>
  <c r="BB212" i="3" s="1"/>
  <c r="BB213" i="3" s="1"/>
  <c r="BB214" i="3" s="1"/>
  <c r="BB215" i="3" s="1"/>
  <c r="BB216" i="3" s="1"/>
  <c r="BB217" i="3" s="1"/>
  <c r="BB218" i="3" s="1"/>
  <c r="BB219" i="3" s="1"/>
  <c r="BB220" i="3" s="1"/>
  <c r="BB221" i="3" s="1"/>
  <c r="BB222" i="3" s="1"/>
  <c r="BB223" i="3" s="1"/>
  <c r="BB224" i="3" s="1"/>
  <c r="BB225" i="3" s="1"/>
  <c r="BB226" i="3" s="1"/>
  <c r="BB227" i="3" s="1"/>
  <c r="BB228" i="3" s="1"/>
  <c r="BB229" i="3" s="1"/>
  <c r="BB230" i="3" s="1"/>
  <c r="BB231" i="3" s="1"/>
  <c r="BB232" i="3" s="1"/>
  <c r="BB233" i="3" s="1"/>
  <c r="BB234" i="3" s="1"/>
  <c r="BB235" i="3" s="1"/>
  <c r="BB236" i="3" s="1"/>
  <c r="BB237" i="3" s="1"/>
  <c r="BB238" i="3" s="1"/>
  <c r="BB239" i="3" s="1"/>
  <c r="BB240" i="3" s="1"/>
  <c r="BB241" i="3" s="1"/>
  <c r="BB242" i="3" s="1"/>
  <c r="BB243" i="3" s="1"/>
  <c r="BB244" i="3" s="1"/>
  <c r="BB245" i="3" s="1"/>
  <c r="BB246" i="3" s="1"/>
  <c r="BB247" i="3" s="1"/>
  <c r="BB248" i="3" s="1"/>
  <c r="BB249" i="3" s="1"/>
  <c r="BB250" i="3" s="1"/>
  <c r="BB251" i="3" s="1"/>
  <c r="BB252" i="3" s="1"/>
  <c r="BB253" i="3" s="1"/>
  <c r="BB254" i="3" s="1"/>
  <c r="AS52" i="3"/>
  <c r="AT49" i="3"/>
  <c r="AS115" i="3"/>
  <c r="AT59" i="3"/>
  <c r="AS85" i="3"/>
  <c r="AS46" i="3"/>
  <c r="AS24" i="3"/>
  <c r="AS14" i="3"/>
  <c r="AS93" i="3"/>
  <c r="AS57" i="3"/>
  <c r="AS64" i="3"/>
  <c r="AS18" i="3"/>
  <c r="AS17" i="3"/>
  <c r="AS23" i="3"/>
  <c r="AT241" i="3"/>
  <c r="AT221" i="3"/>
  <c r="AT234" i="3"/>
  <c r="AT236" i="3"/>
  <c r="AT216" i="3"/>
  <c r="AT212" i="3"/>
  <c r="AT224" i="3"/>
  <c r="AT231" i="3"/>
  <c r="AT246" i="3"/>
  <c r="AT251" i="3"/>
  <c r="AT203" i="3"/>
  <c r="AT249" i="3"/>
  <c r="AT226" i="3"/>
  <c r="AT222" i="3"/>
  <c r="AT214" i="3"/>
  <c r="AT164" i="3"/>
  <c r="AT198" i="3"/>
  <c r="AT195" i="3"/>
  <c r="AT167" i="3"/>
  <c r="AT170" i="3"/>
  <c r="AT204" i="3"/>
  <c r="AT162" i="3"/>
  <c r="AT146" i="3"/>
  <c r="AT149" i="3"/>
  <c r="AT185" i="3"/>
  <c r="AT131" i="3"/>
  <c r="AT120" i="3"/>
  <c r="AT118" i="3"/>
  <c r="BA118" i="3" s="1"/>
  <c r="AT98" i="3"/>
  <c r="AT93" i="3"/>
  <c r="AT88" i="3"/>
  <c r="AT77" i="3"/>
  <c r="AT58" i="3"/>
  <c r="AT82" i="3"/>
  <c r="AT102" i="3"/>
  <c r="AT76" i="3"/>
  <c r="AT53" i="3"/>
  <c r="AT45" i="3"/>
  <c r="AT32" i="3"/>
  <c r="AT30" i="3"/>
  <c r="AT48" i="3"/>
  <c r="AT65" i="3"/>
  <c r="AT22" i="3"/>
  <c r="AT21" i="3"/>
  <c r="AT105" i="3"/>
  <c r="AT19" i="3"/>
  <c r="AS47" i="3"/>
  <c r="AS71" i="3"/>
  <c r="AS26" i="3"/>
  <c r="AS39" i="3"/>
  <c r="AS29" i="3"/>
  <c r="AT20" i="3"/>
  <c r="AS75" i="3"/>
  <c r="AT33" i="3"/>
  <c r="AT72" i="3"/>
  <c r="AT74" i="3"/>
  <c r="AT24" i="3"/>
  <c r="AS33" i="3"/>
  <c r="AS63" i="3"/>
  <c r="AT36" i="3"/>
  <c r="AT50" i="3"/>
  <c r="AT69" i="3"/>
  <c r="AT35" i="3"/>
  <c r="AT79" i="3"/>
  <c r="AU5" i="3" a="1"/>
  <c r="AU5" i="3" s="1"/>
  <c r="AS108" i="3"/>
  <c r="AT70" i="3"/>
  <c r="AT62" i="3"/>
  <c r="AS72" i="3"/>
  <c r="AT40" i="3"/>
  <c r="AT41" i="3"/>
  <c r="AS91" i="3"/>
  <c r="AS234" i="3"/>
  <c r="AS254" i="3"/>
  <c r="AS229" i="3"/>
  <c r="AS249" i="3"/>
  <c r="AS244" i="3"/>
  <c r="AS230" i="3"/>
  <c r="AS212" i="3"/>
  <c r="AS214" i="3"/>
  <c r="AS224" i="3"/>
  <c r="AS240" i="3"/>
  <c r="AS239" i="3"/>
  <c r="AS205" i="3"/>
  <c r="AS225" i="3"/>
  <c r="AS209" i="3"/>
  <c r="AS164" i="3"/>
  <c r="AS207" i="3"/>
  <c r="AS179" i="3"/>
  <c r="AS197" i="3"/>
  <c r="AS204" i="3"/>
  <c r="AS195" i="3"/>
  <c r="AS193" i="3"/>
  <c r="AS157" i="3"/>
  <c r="AS175" i="3"/>
  <c r="AS149" i="3"/>
  <c r="AS186" i="3"/>
  <c r="AS163" i="3"/>
  <c r="AS187" i="3"/>
  <c r="AS111" i="3"/>
  <c r="AS165" i="3"/>
  <c r="AS120" i="3"/>
  <c r="AS97" i="3"/>
  <c r="AS92" i="3"/>
  <c r="AS87" i="3"/>
  <c r="AS81" i="3"/>
  <c r="AS51" i="3"/>
  <c r="AS45" i="3"/>
  <c r="AS32" i="3"/>
  <c r="AS25" i="3"/>
  <c r="AS83" i="3"/>
  <c r="AS60" i="3"/>
  <c r="AS56" i="3"/>
  <c r="AS66" i="3"/>
  <c r="AS40" i="3"/>
  <c r="AS50" i="3"/>
  <c r="AS76" i="3"/>
  <c r="AS61" i="3"/>
  <c r="AS30" i="3"/>
  <c r="AS36" i="3"/>
  <c r="AS22" i="3"/>
  <c r="AS31" i="3"/>
  <c r="AS41" i="3"/>
  <c r="AS37" i="3"/>
  <c r="AS90" i="3"/>
  <c r="AS103" i="3"/>
  <c r="AT84" i="3"/>
  <c r="AS20" i="3"/>
  <c r="AS102" i="3"/>
  <c r="AT71" i="3"/>
  <c r="AS116" i="3"/>
  <c r="AT121" i="3"/>
  <c r="AT110" i="3"/>
  <c r="AT37" i="3"/>
  <c r="AS96" i="3"/>
  <c r="AS82" i="3"/>
  <c r="AT43" i="3"/>
  <c r="AT51" i="3"/>
  <c r="AS59" i="3"/>
  <c r="AS16" i="3"/>
  <c r="AS49" i="3"/>
  <c r="AT61" i="3"/>
  <c r="AT66" i="3"/>
  <c r="AS74" i="3"/>
  <c r="AS110" i="3"/>
  <c r="AS62" i="3"/>
  <c r="AT29" i="3"/>
  <c r="AS139" i="3"/>
  <c r="AT117" i="3"/>
  <c r="AT134" i="3"/>
  <c r="AT112" i="3"/>
  <c r="AS69" i="3"/>
  <c r="AS21" i="3"/>
  <c r="AT26" i="3"/>
  <c r="AT42" i="3"/>
  <c r="AS89" i="3"/>
  <c r="AT64" i="3"/>
  <c r="AT68" i="3"/>
  <c r="AS68" i="3"/>
  <c r="AT46" i="3"/>
  <c r="AS44" i="3"/>
  <c r="AS34" i="3"/>
  <c r="AT16" i="3"/>
  <c r="AS132" i="3"/>
  <c r="AT97" i="3"/>
  <c r="AT14" i="3"/>
  <c r="AS161" i="3"/>
  <c r="AS156" i="3"/>
  <c r="AT175" i="3"/>
  <c r="AS112" i="3"/>
  <c r="AT99" i="3"/>
  <c r="AS101" i="3"/>
  <c r="AS88" i="3"/>
  <c r="AS55" i="3"/>
  <c r="AT63" i="3"/>
  <c r="AS35" i="3"/>
  <c r="AS159" i="3"/>
  <c r="AT137" i="3"/>
  <c r="AT173" i="3"/>
  <c r="AS150" i="3"/>
  <c r="AT96" i="3"/>
  <c r="AS84" i="3"/>
  <c r="AT104" i="3"/>
  <c r="AT87" i="3"/>
  <c r="AT107" i="3"/>
  <c r="AS42" i="3"/>
  <c r="AS48" i="3"/>
  <c r="AS86" i="3"/>
  <c r="AS99" i="3"/>
  <c r="AS43" i="3"/>
  <c r="AS54" i="3"/>
  <c r="AT28" i="3"/>
  <c r="AT38" i="3"/>
  <c r="AT23" i="3"/>
  <c r="AS95" i="3"/>
  <c r="AT56" i="3"/>
  <c r="AT31" i="3"/>
  <c r="AS172" i="3"/>
  <c r="AS109" i="3"/>
  <c r="AT124" i="3"/>
  <c r="AS142" i="3"/>
  <c r="AS100" i="3"/>
  <c r="AT52" i="3"/>
  <c r="AT57" i="3"/>
  <c r="AS15" i="3"/>
  <c r="AT27" i="3"/>
  <c r="AS28" i="3"/>
  <c r="AT81" i="3"/>
  <c r="AT55" i="3"/>
  <c r="AT154" i="3"/>
  <c r="AT142" i="3"/>
  <c r="AT94" i="3"/>
  <c r="AS122" i="3"/>
  <c r="AT80" i="3"/>
  <c r="AS98" i="3"/>
  <c r="AS53" i="3"/>
  <c r="AT54" i="3"/>
  <c r="AS79" i="3"/>
  <c r="AT25" i="3"/>
  <c r="AS27" i="3"/>
  <c r="AS171" i="3"/>
  <c r="AS176" i="3"/>
  <c r="AS140" i="3"/>
  <c r="AS182" i="3"/>
  <c r="AT91" i="3"/>
  <c r="AS119" i="3"/>
  <c r="AT44" i="3"/>
  <c r="AT103" i="3"/>
  <c r="AT78" i="3"/>
  <c r="AT39" i="3"/>
  <c r="AT34" i="3"/>
  <c r="BD118" i="3" l="1"/>
  <c r="BE118" i="3"/>
  <c r="AX119" i="3"/>
  <c r="AX120" i="3" s="1"/>
  <c r="AX121" i="3" s="1"/>
  <c r="AX122" i="3" s="1"/>
  <c r="AX123" i="3" s="1"/>
  <c r="AX124" i="3" s="1"/>
  <c r="AX125" i="3" s="1"/>
  <c r="AX126" i="3" s="1"/>
  <c r="AX127" i="3" s="1"/>
  <c r="AX128" i="3" s="1"/>
  <c r="AX129" i="3" s="1"/>
  <c r="AX130" i="3" s="1"/>
  <c r="AX131" i="3" s="1"/>
  <c r="AX132" i="3" s="1"/>
  <c r="AX133" i="3" s="1"/>
  <c r="AX134" i="3" s="1"/>
  <c r="AX135" i="3" s="1"/>
  <c r="AX136" i="3" s="1"/>
  <c r="AX137" i="3" s="1"/>
  <c r="AX138" i="3" s="1"/>
  <c r="AX139" i="3" s="1"/>
  <c r="AX140" i="3" s="1"/>
  <c r="AX141" i="3" s="1"/>
  <c r="AX142" i="3" s="1"/>
  <c r="AX143" i="3" s="1"/>
  <c r="AX144" i="3" s="1"/>
  <c r="AX145" i="3" s="1"/>
  <c r="AX146" i="3" s="1"/>
  <c r="AX147" i="3" s="1"/>
  <c r="AX148" i="3" s="1"/>
  <c r="AX149" i="3" s="1"/>
  <c r="AX150" i="3" s="1"/>
  <c r="AX151" i="3" s="1"/>
  <c r="AX152" i="3" s="1"/>
  <c r="AX153" i="3" s="1"/>
  <c r="AX154" i="3" s="1"/>
  <c r="AX155" i="3" s="1"/>
  <c r="AX156" i="3" s="1"/>
  <c r="AX157" i="3" s="1"/>
  <c r="AX158" i="3" s="1"/>
  <c r="AX159" i="3" s="1"/>
  <c r="AX160" i="3" s="1"/>
  <c r="AX161" i="3" s="1"/>
  <c r="AX162" i="3" s="1"/>
  <c r="AX163" i="3" s="1"/>
  <c r="AX164" i="3" s="1"/>
  <c r="AX165" i="3" s="1"/>
  <c r="AX166" i="3" s="1"/>
  <c r="AX167" i="3" s="1"/>
  <c r="AX168" i="3" s="1"/>
  <c r="AX169" i="3" s="1"/>
  <c r="AX170" i="3" s="1"/>
  <c r="AX171" i="3" s="1"/>
  <c r="AX172" i="3" s="1"/>
  <c r="AX173" i="3" s="1"/>
  <c r="AX174" i="3" s="1"/>
  <c r="AX175" i="3" s="1"/>
  <c r="AX176" i="3" s="1"/>
  <c r="AX177" i="3" s="1"/>
  <c r="AX178" i="3" s="1"/>
  <c r="AX179" i="3" s="1"/>
  <c r="AX180" i="3" s="1"/>
  <c r="AX181" i="3" s="1"/>
  <c r="AX182" i="3" s="1"/>
  <c r="AX183" i="3" s="1"/>
  <c r="AX184" i="3" s="1"/>
  <c r="AX185" i="3" s="1"/>
  <c r="AX186" i="3" s="1"/>
  <c r="AX187" i="3" s="1"/>
  <c r="AX188" i="3" s="1"/>
  <c r="AX189" i="3" s="1"/>
  <c r="AX190" i="3" s="1"/>
  <c r="AX191" i="3" s="1"/>
  <c r="AX192" i="3" s="1"/>
  <c r="AX193" i="3" s="1"/>
  <c r="AX194" i="3" s="1"/>
  <c r="AX195" i="3" s="1"/>
  <c r="AX196" i="3" s="1"/>
  <c r="AX197" i="3" s="1"/>
  <c r="AX198" i="3" s="1"/>
  <c r="AX199" i="3" s="1"/>
  <c r="AX200" i="3" s="1"/>
  <c r="AX201" i="3" s="1"/>
  <c r="AX202" i="3" s="1"/>
  <c r="AX203" i="3" s="1"/>
  <c r="AX204" i="3" s="1"/>
  <c r="AX205" i="3" s="1"/>
  <c r="AX206" i="3" s="1"/>
  <c r="AX207" i="3" s="1"/>
  <c r="AX208" i="3" s="1"/>
  <c r="AX209" i="3" s="1"/>
  <c r="AX210" i="3" s="1"/>
  <c r="AX211" i="3" s="1"/>
  <c r="AX212" i="3" s="1"/>
  <c r="AX213" i="3" s="1"/>
  <c r="AX214" i="3" s="1"/>
  <c r="AX215" i="3" s="1"/>
  <c r="AX216" i="3" s="1"/>
  <c r="AX217" i="3" s="1"/>
  <c r="AX218" i="3" s="1"/>
  <c r="AX219" i="3" s="1"/>
  <c r="AX220" i="3" s="1"/>
  <c r="AX221" i="3" s="1"/>
  <c r="AX222" i="3" s="1"/>
  <c r="AX223" i="3" s="1"/>
  <c r="AX224" i="3" s="1"/>
  <c r="AX225" i="3" s="1"/>
  <c r="AX226" i="3" s="1"/>
  <c r="AX227" i="3" s="1"/>
  <c r="AX228" i="3" s="1"/>
  <c r="AX229" i="3" s="1"/>
  <c r="AX230" i="3" s="1"/>
  <c r="AX231" i="3" s="1"/>
  <c r="AX232" i="3" s="1"/>
  <c r="AX233" i="3" s="1"/>
  <c r="AX234" i="3" s="1"/>
  <c r="AX235" i="3" s="1"/>
  <c r="AX236" i="3" s="1"/>
  <c r="AX237" i="3" s="1"/>
  <c r="AX238" i="3" s="1"/>
  <c r="AX239" i="3" s="1"/>
  <c r="AX240" i="3" s="1"/>
  <c r="AX241" i="3" s="1"/>
  <c r="AX242" i="3" s="1"/>
  <c r="AX243" i="3" s="1"/>
  <c r="AX244" i="3" s="1"/>
  <c r="AX245" i="3" s="1"/>
  <c r="AX246" i="3" s="1"/>
  <c r="AX247" i="3" s="1"/>
  <c r="AX248" i="3" s="1"/>
  <c r="AX249" i="3" s="1"/>
  <c r="AX250" i="3" s="1"/>
  <c r="AX251" i="3" s="1"/>
  <c r="AX252" i="3" s="1"/>
  <c r="AX253" i="3" s="1"/>
  <c r="AX254" i="3" s="1"/>
  <c r="AY119" i="3"/>
  <c r="AY120" i="3" s="1"/>
  <c r="AQ4" i="3"/>
  <c r="AQ5" i="3"/>
  <c r="AR4" i="3" a="1"/>
  <c r="AR4" i="3" s="1"/>
  <c r="AR5" i="3" a="1"/>
  <c r="AR5" i="3" s="1"/>
  <c r="AZ119" i="3"/>
  <c r="AS4" i="3" a="1"/>
  <c r="AS4" i="3" s="1"/>
  <c r="BA119" i="3"/>
  <c r="BA120" i="3" s="1"/>
  <c r="BA121" i="3" s="1"/>
  <c r="AS5" i="3" a="1"/>
  <c r="AS5" i="3" s="1"/>
  <c r="AT4" i="3" a="1"/>
  <c r="AT4" i="3" s="1"/>
  <c r="BG118" i="3"/>
  <c r="BF118" i="3"/>
  <c r="AT5" i="3" a="1"/>
  <c r="AT5" i="3" s="1"/>
  <c r="BE119" i="3" l="1"/>
  <c r="BD119" i="3"/>
  <c r="BF119" i="3"/>
  <c r="BG119" i="3"/>
  <c r="AZ120" i="3"/>
  <c r="AZ121" i="3" s="1"/>
  <c r="BF121" i="3"/>
  <c r="BL118" i="3" s="1"/>
  <c r="BA122" i="3"/>
  <c r="BF120" i="3"/>
  <c r="BD120" i="3"/>
  <c r="AY121" i="3"/>
  <c r="BE120" i="3" l="1"/>
  <c r="BG120" i="3"/>
  <c r="BL120" i="3"/>
  <c r="BD121" i="3"/>
  <c r="BJ120" i="3" s="1"/>
  <c r="AY122" i="3"/>
  <c r="BE121" i="3"/>
  <c r="AZ122" i="3"/>
  <c r="BG122" i="3" s="1"/>
  <c r="BF122" i="3"/>
  <c r="BL122" i="3" s="1"/>
  <c r="BA123" i="3"/>
  <c r="BL121" i="3"/>
  <c r="BL110" i="3"/>
  <c r="BL115" i="3"/>
  <c r="BL107" i="3"/>
  <c r="BL51" i="3"/>
  <c r="BL99" i="3"/>
  <c r="BL46" i="3"/>
  <c r="BL56" i="3"/>
  <c r="BL103" i="3"/>
  <c r="BL23" i="3"/>
  <c r="BL66" i="3"/>
  <c r="BL104" i="3"/>
  <c r="BL69" i="3"/>
  <c r="BL31" i="3"/>
  <c r="BL65" i="3"/>
  <c r="BL29" i="3"/>
  <c r="BL28" i="3"/>
  <c r="BL43" i="3"/>
  <c r="BL34" i="3"/>
  <c r="BL24" i="3"/>
  <c r="BL76" i="3"/>
  <c r="BL105" i="3"/>
  <c r="BL75" i="3"/>
  <c r="BL20" i="3"/>
  <c r="BL39" i="3"/>
  <c r="BL61" i="3"/>
  <c r="BL98" i="3"/>
  <c r="BL112" i="3"/>
  <c r="BL106" i="3"/>
  <c r="BL93" i="3"/>
  <c r="BL116" i="3"/>
  <c r="BL26" i="3"/>
  <c r="BL41" i="3"/>
  <c r="BL94" i="3"/>
  <c r="BL38" i="3"/>
  <c r="BL33" i="3"/>
  <c r="BL52" i="3"/>
  <c r="BL108" i="3"/>
  <c r="BL74" i="3"/>
  <c r="BL88" i="3"/>
  <c r="BL18" i="3"/>
  <c r="BL19" i="3"/>
  <c r="BL79" i="3"/>
  <c r="BL63" i="3"/>
  <c r="BL114" i="3"/>
  <c r="BL83" i="3"/>
  <c r="BL36" i="3"/>
  <c r="BL14" i="3"/>
  <c r="BL58" i="3"/>
  <c r="BL111" i="3"/>
  <c r="BL59" i="3"/>
  <c r="BL81" i="3"/>
  <c r="BL87" i="3"/>
  <c r="BL100" i="3"/>
  <c r="BL113" i="3"/>
  <c r="BL22" i="3"/>
  <c r="BL62" i="3"/>
  <c r="BL85" i="3"/>
  <c r="BL82" i="3"/>
  <c r="BL67" i="3"/>
  <c r="BL53" i="3"/>
  <c r="BL109" i="3"/>
  <c r="BL16" i="3"/>
  <c r="BL49" i="3"/>
  <c r="BL92" i="3"/>
  <c r="BL57" i="3"/>
  <c r="BL80" i="3"/>
  <c r="BL70" i="3"/>
  <c r="BL48" i="3"/>
  <c r="BL72" i="3"/>
  <c r="BL37" i="3"/>
  <c r="BL25" i="3"/>
  <c r="BL71" i="3"/>
  <c r="BL54" i="3"/>
  <c r="BL89" i="3"/>
  <c r="BL40" i="3"/>
  <c r="BL95" i="3"/>
  <c r="BL44" i="3"/>
  <c r="BL42" i="3"/>
  <c r="BL86" i="3"/>
  <c r="BL27" i="3"/>
  <c r="BL17" i="3"/>
  <c r="BL91" i="3"/>
  <c r="BL50" i="3"/>
  <c r="BL97" i="3"/>
  <c r="BL45" i="3"/>
  <c r="BL21" i="3"/>
  <c r="BL64" i="3"/>
  <c r="BL60" i="3"/>
  <c r="BL35" i="3"/>
  <c r="BL78" i="3"/>
  <c r="BL15" i="3"/>
  <c r="BL96" i="3"/>
  <c r="BL73" i="3"/>
  <c r="BL101" i="3"/>
  <c r="BL90" i="3"/>
  <c r="BL47" i="3"/>
  <c r="BL55" i="3"/>
  <c r="BL30" i="3"/>
  <c r="BL77" i="3"/>
  <c r="BL84" i="3"/>
  <c r="BL32" i="3"/>
  <c r="BL102" i="3"/>
  <c r="BL117" i="3"/>
  <c r="BL68" i="3"/>
  <c r="BG121" i="3"/>
  <c r="BL119" i="3"/>
  <c r="BK120" i="3" l="1"/>
  <c r="BF123" i="3"/>
  <c r="BL123" i="3" s="1"/>
  <c r="BA124" i="3"/>
  <c r="BM122" i="3"/>
  <c r="BE122" i="3"/>
  <c r="BK122" i="3" s="1"/>
  <c r="AZ123" i="3"/>
  <c r="BK121" i="3"/>
  <c r="BK78" i="3"/>
  <c r="BK62" i="3"/>
  <c r="BK57" i="3"/>
  <c r="BK47" i="3"/>
  <c r="BK68" i="3"/>
  <c r="BK21" i="3"/>
  <c r="BK73" i="3"/>
  <c r="BK65" i="3"/>
  <c r="BK104" i="3"/>
  <c r="BK52" i="3"/>
  <c r="BK80" i="3"/>
  <c r="BK28" i="3"/>
  <c r="BK46" i="3"/>
  <c r="BK40" i="3"/>
  <c r="BK19" i="3"/>
  <c r="BK18" i="3"/>
  <c r="BK103" i="3"/>
  <c r="BK35" i="3"/>
  <c r="BK72" i="3"/>
  <c r="BK26" i="3"/>
  <c r="BK61" i="3"/>
  <c r="BK24" i="3"/>
  <c r="BK48" i="3"/>
  <c r="BK91" i="3"/>
  <c r="BK71" i="3"/>
  <c r="BK41" i="3"/>
  <c r="BK107" i="3"/>
  <c r="BK14" i="3"/>
  <c r="BK36" i="3"/>
  <c r="BK45" i="3"/>
  <c r="BK58" i="3"/>
  <c r="BK98" i="3"/>
  <c r="BK85" i="3"/>
  <c r="BK33" i="3"/>
  <c r="BK87" i="3"/>
  <c r="BK117" i="3"/>
  <c r="BK16" i="3"/>
  <c r="BK67" i="3"/>
  <c r="BK37" i="3"/>
  <c r="BK88" i="3"/>
  <c r="BK100" i="3"/>
  <c r="BK90" i="3"/>
  <c r="BK92" i="3"/>
  <c r="BK115" i="3"/>
  <c r="BK96" i="3"/>
  <c r="BK51" i="3"/>
  <c r="BK43" i="3"/>
  <c r="BK86" i="3"/>
  <c r="BK27" i="3"/>
  <c r="BK109" i="3"/>
  <c r="BK42" i="3"/>
  <c r="BK60" i="3"/>
  <c r="BK53" i="3"/>
  <c r="BK34" i="3"/>
  <c r="BK95" i="3"/>
  <c r="BK55" i="3"/>
  <c r="BK69" i="3"/>
  <c r="BK56" i="3"/>
  <c r="BK23" i="3"/>
  <c r="BK75" i="3"/>
  <c r="BK81" i="3"/>
  <c r="BK25" i="3"/>
  <c r="BK93" i="3"/>
  <c r="BK106" i="3"/>
  <c r="BK39" i="3"/>
  <c r="BK49" i="3"/>
  <c r="BK30" i="3"/>
  <c r="BK59" i="3"/>
  <c r="BK116" i="3"/>
  <c r="BK114" i="3"/>
  <c r="BK83" i="3"/>
  <c r="BK101" i="3"/>
  <c r="BK76" i="3"/>
  <c r="BK79" i="3"/>
  <c r="BK50" i="3"/>
  <c r="BK63" i="3"/>
  <c r="BK17" i="3"/>
  <c r="BK82" i="3"/>
  <c r="BK66" i="3"/>
  <c r="BK77" i="3"/>
  <c r="BK20" i="3"/>
  <c r="BK113" i="3"/>
  <c r="BK31" i="3"/>
  <c r="BK38" i="3"/>
  <c r="BK74" i="3"/>
  <c r="BK44" i="3"/>
  <c r="BK32" i="3"/>
  <c r="BK108" i="3"/>
  <c r="BK22" i="3"/>
  <c r="BK15" i="3"/>
  <c r="BK118" i="3"/>
  <c r="BK84" i="3"/>
  <c r="BK102" i="3"/>
  <c r="BK110" i="3"/>
  <c r="BK89" i="3"/>
  <c r="BK99" i="3"/>
  <c r="BK105" i="3"/>
  <c r="BK94" i="3"/>
  <c r="BK111" i="3"/>
  <c r="BK29" i="3"/>
  <c r="BK64" i="3"/>
  <c r="BK70" i="3"/>
  <c r="BK97" i="3"/>
  <c r="BK112" i="3"/>
  <c r="BK54" i="3"/>
  <c r="BK119" i="3"/>
  <c r="BM111" i="3"/>
  <c r="BM115" i="3"/>
  <c r="BM121" i="3"/>
  <c r="BM98" i="3"/>
  <c r="BM93" i="3"/>
  <c r="BM88" i="3"/>
  <c r="BM109" i="3"/>
  <c r="BM103" i="3"/>
  <c r="BM94" i="3"/>
  <c r="BM89" i="3"/>
  <c r="BM84" i="3"/>
  <c r="BM105" i="3"/>
  <c r="BM18" i="3"/>
  <c r="BM64" i="3"/>
  <c r="BM74" i="3"/>
  <c r="BM34" i="3"/>
  <c r="BM48" i="3"/>
  <c r="BM79" i="3"/>
  <c r="BM53" i="3"/>
  <c r="BM26" i="3"/>
  <c r="BM60" i="3"/>
  <c r="BM117" i="3"/>
  <c r="BM108" i="3"/>
  <c r="BM58" i="3"/>
  <c r="BM47" i="3"/>
  <c r="BM17" i="3"/>
  <c r="BM55" i="3"/>
  <c r="BM82" i="3"/>
  <c r="BM99" i="3"/>
  <c r="BM43" i="3"/>
  <c r="BM28" i="3"/>
  <c r="BM39" i="3"/>
  <c r="BM38" i="3"/>
  <c r="BM81" i="3"/>
  <c r="BM50" i="3"/>
  <c r="BM113" i="3"/>
  <c r="BM29" i="3"/>
  <c r="BM52" i="3"/>
  <c r="BM78" i="3"/>
  <c r="BM75" i="3"/>
  <c r="BM24" i="3"/>
  <c r="BM106" i="3"/>
  <c r="BM69" i="3"/>
  <c r="BM22" i="3"/>
  <c r="BM83" i="3"/>
  <c r="BM116" i="3"/>
  <c r="BM104" i="3"/>
  <c r="BM107" i="3"/>
  <c r="BM46" i="3"/>
  <c r="BM57" i="3"/>
  <c r="BM100" i="3"/>
  <c r="BM42" i="3"/>
  <c r="BM23" i="3"/>
  <c r="BM33" i="3"/>
  <c r="BM37" i="3"/>
  <c r="BM20" i="3"/>
  <c r="BM80" i="3"/>
  <c r="BM70" i="3"/>
  <c r="BM19" i="3"/>
  <c r="BM68" i="3"/>
  <c r="BM45" i="3"/>
  <c r="BM14" i="3"/>
  <c r="BM96" i="3"/>
  <c r="BM77" i="3"/>
  <c r="BM71" i="3"/>
  <c r="BM110" i="3"/>
  <c r="BM72" i="3"/>
  <c r="BM15" i="3"/>
  <c r="BM73" i="3"/>
  <c r="BM92" i="3"/>
  <c r="BM31" i="3"/>
  <c r="BM66" i="3"/>
  <c r="BM97" i="3"/>
  <c r="BM112" i="3"/>
  <c r="BM36" i="3"/>
  <c r="BM49" i="3"/>
  <c r="BM85" i="3"/>
  <c r="BM54" i="3"/>
  <c r="BM40" i="3"/>
  <c r="BM102" i="3"/>
  <c r="BM90" i="3"/>
  <c r="BM32" i="3"/>
  <c r="BM27" i="3"/>
  <c r="BM62" i="3"/>
  <c r="BM41" i="3"/>
  <c r="BM44" i="3"/>
  <c r="BM86" i="3"/>
  <c r="BM21" i="3"/>
  <c r="BM16" i="3"/>
  <c r="BM25" i="3"/>
  <c r="BM95" i="3"/>
  <c r="BM67" i="3"/>
  <c r="BM87" i="3"/>
  <c r="BM91" i="3"/>
  <c r="BM35" i="3"/>
  <c r="BM76" i="3"/>
  <c r="BM63" i="3"/>
  <c r="BM65" i="3"/>
  <c r="BM61" i="3"/>
  <c r="BM30" i="3"/>
  <c r="BM56" i="3"/>
  <c r="BM51" i="3"/>
  <c r="BM101" i="3"/>
  <c r="BM114" i="3"/>
  <c r="BM59" i="3"/>
  <c r="BM119" i="3"/>
  <c r="BM118" i="3"/>
  <c r="BM120" i="3"/>
  <c r="BD122" i="3"/>
  <c r="BJ122" i="3" s="1"/>
  <c r="AY123" i="3"/>
  <c r="BJ121" i="3"/>
  <c r="BJ115" i="3"/>
  <c r="BJ116" i="3"/>
  <c r="BJ73" i="3"/>
  <c r="BJ32" i="3"/>
  <c r="BJ23" i="3"/>
  <c r="BJ15" i="3"/>
  <c r="BJ20" i="3"/>
  <c r="BJ39" i="3"/>
  <c r="BJ80" i="3"/>
  <c r="BJ49" i="3"/>
  <c r="BJ46" i="3"/>
  <c r="BJ18" i="3"/>
  <c r="BJ51" i="3"/>
  <c r="BJ48" i="3"/>
  <c r="BJ96" i="3"/>
  <c r="BJ31" i="3"/>
  <c r="BJ52" i="3"/>
  <c r="BJ38" i="3"/>
  <c r="BJ21" i="3"/>
  <c r="BJ36" i="3"/>
  <c r="BJ65" i="3"/>
  <c r="BJ55" i="3"/>
  <c r="BJ79" i="3"/>
  <c r="BJ40" i="3"/>
  <c r="BJ108" i="3"/>
  <c r="BJ86" i="3"/>
  <c r="BJ87" i="3"/>
  <c r="BJ34" i="3"/>
  <c r="BJ43" i="3"/>
  <c r="BJ106" i="3"/>
  <c r="BJ25" i="3"/>
  <c r="BJ29" i="3"/>
  <c r="BJ53" i="3"/>
  <c r="BJ35" i="3"/>
  <c r="BJ19" i="3"/>
  <c r="BJ103" i="3"/>
  <c r="BJ77" i="3"/>
  <c r="BJ92" i="3"/>
  <c r="BJ16" i="3"/>
  <c r="BJ26" i="3"/>
  <c r="BJ57" i="3"/>
  <c r="BJ41" i="3"/>
  <c r="BJ71" i="3"/>
  <c r="BJ50" i="3"/>
  <c r="BJ110" i="3"/>
  <c r="BJ75" i="3"/>
  <c r="BJ83" i="3"/>
  <c r="BJ97" i="3"/>
  <c r="BJ117" i="3"/>
  <c r="BJ93" i="3"/>
  <c r="BJ78" i="3"/>
  <c r="BJ68" i="3"/>
  <c r="BJ85" i="3"/>
  <c r="BJ67" i="3"/>
  <c r="BJ62" i="3"/>
  <c r="BJ84" i="3"/>
  <c r="BJ90" i="3"/>
  <c r="BJ113" i="3"/>
  <c r="BJ101" i="3"/>
  <c r="BJ24" i="3"/>
  <c r="BJ47" i="3"/>
  <c r="BJ95" i="3"/>
  <c r="BJ69" i="3"/>
  <c r="BJ111" i="3"/>
  <c r="BJ76" i="3"/>
  <c r="BJ105" i="3"/>
  <c r="BJ63" i="3"/>
  <c r="BJ114" i="3"/>
  <c r="BJ60" i="3"/>
  <c r="BJ14" i="3"/>
  <c r="BJ30" i="3"/>
  <c r="BJ112" i="3"/>
  <c r="BJ61" i="3"/>
  <c r="BJ66" i="3"/>
  <c r="BJ74" i="3"/>
  <c r="BJ58" i="3"/>
  <c r="BJ33" i="3"/>
  <c r="BJ109" i="3"/>
  <c r="BJ59" i="3"/>
  <c r="BJ45" i="3"/>
  <c r="BJ104" i="3"/>
  <c r="BJ100" i="3"/>
  <c r="BJ89" i="3"/>
  <c r="BJ42" i="3"/>
  <c r="BJ98" i="3"/>
  <c r="BJ88" i="3"/>
  <c r="BJ91" i="3"/>
  <c r="BJ37" i="3"/>
  <c r="BJ44" i="3"/>
  <c r="BJ17" i="3"/>
  <c r="BJ107" i="3"/>
  <c r="BJ56" i="3"/>
  <c r="BJ28" i="3"/>
  <c r="BJ27" i="3"/>
  <c r="BJ82" i="3"/>
  <c r="BJ94" i="3"/>
  <c r="BJ64" i="3"/>
  <c r="BJ102" i="3"/>
  <c r="BJ99" i="3"/>
  <c r="BJ22" i="3"/>
  <c r="BJ54" i="3"/>
  <c r="BJ81" i="3"/>
  <c r="BJ72" i="3"/>
  <c r="BJ70" i="3"/>
  <c r="BJ118" i="3"/>
  <c r="BJ119" i="3"/>
  <c r="BE123" i="3" l="1"/>
  <c r="BK123" i="3" s="1"/>
  <c r="AZ124" i="3"/>
  <c r="BG124" i="3" s="1"/>
  <c r="BM124" i="3" s="1"/>
  <c r="BD123" i="3"/>
  <c r="BJ123" i="3" s="1"/>
  <c r="AY124" i="3"/>
  <c r="BF124" i="3"/>
  <c r="BL124" i="3" s="1"/>
  <c r="BA125" i="3"/>
  <c r="BG123" i="3"/>
  <c r="BM123" i="3" s="1"/>
  <c r="BF125" i="3" l="1"/>
  <c r="BL125" i="3" s="1"/>
  <c r="BA126" i="3"/>
  <c r="BD124" i="3"/>
  <c r="BJ124" i="3" s="1"/>
  <c r="AY125" i="3"/>
  <c r="BE124" i="3"/>
  <c r="BK124" i="3" s="1"/>
  <c r="AZ125" i="3"/>
  <c r="BE125" i="3" l="1"/>
  <c r="BK125" i="3" s="1"/>
  <c r="AZ126" i="3"/>
  <c r="BG126" i="3" s="1"/>
  <c r="BM126" i="3" s="1"/>
  <c r="BD125" i="3"/>
  <c r="BJ125" i="3" s="1"/>
  <c r="AY126" i="3"/>
  <c r="BF126" i="3"/>
  <c r="BL126" i="3" s="1"/>
  <c r="BA127" i="3"/>
  <c r="BG125" i="3"/>
  <c r="BM125" i="3" s="1"/>
  <c r="BF127" i="3" l="1"/>
  <c r="BL127" i="3" s="1"/>
  <c r="BA128" i="3"/>
  <c r="BD126" i="3"/>
  <c r="BJ126" i="3" s="1"/>
  <c r="AY127" i="3"/>
  <c r="BE126" i="3"/>
  <c r="BK126" i="3" s="1"/>
  <c r="AZ127" i="3"/>
  <c r="BE127" i="3" l="1"/>
  <c r="BK127" i="3" s="1"/>
  <c r="AZ128" i="3"/>
  <c r="BG128" i="3" s="1"/>
  <c r="BM128" i="3" s="1"/>
  <c r="BF128" i="3"/>
  <c r="BL128" i="3" s="1"/>
  <c r="BA129" i="3"/>
  <c r="BD127" i="3"/>
  <c r="BJ127" i="3" s="1"/>
  <c r="AY128" i="3"/>
  <c r="BG127" i="3"/>
  <c r="BM127" i="3" s="1"/>
  <c r="BD128" i="3" l="1"/>
  <c r="BJ128" i="3" s="1"/>
  <c r="AY129" i="3"/>
  <c r="BF129" i="3"/>
  <c r="BL129" i="3" s="1"/>
  <c r="BA130" i="3"/>
  <c r="BE128" i="3"/>
  <c r="BK128" i="3" s="1"/>
  <c r="AZ129" i="3"/>
  <c r="BG129" i="3" s="1"/>
  <c r="BM129" i="3" s="1"/>
  <c r="BE129" i="3" l="1"/>
  <c r="BK129" i="3" s="1"/>
  <c r="AZ130" i="3"/>
  <c r="BG130" i="3" s="1"/>
  <c r="BM130" i="3" s="1"/>
  <c r="BF130" i="3"/>
  <c r="BL130" i="3" s="1"/>
  <c r="BA131" i="3"/>
  <c r="BD129" i="3"/>
  <c r="BJ129" i="3" s="1"/>
  <c r="AY130" i="3"/>
  <c r="BD130" i="3" l="1"/>
  <c r="BJ130" i="3" s="1"/>
  <c r="AY131" i="3"/>
  <c r="BF131" i="3"/>
  <c r="BL131" i="3" s="1"/>
  <c r="BA132" i="3"/>
  <c r="BE130" i="3"/>
  <c r="BK130" i="3" s="1"/>
  <c r="AZ131" i="3"/>
  <c r="BG131" i="3" s="1"/>
  <c r="BM131" i="3" s="1"/>
  <c r="BF132" i="3" l="1"/>
  <c r="BL132" i="3" s="1"/>
  <c r="BA133" i="3"/>
  <c r="BD131" i="3"/>
  <c r="BJ131" i="3" s="1"/>
  <c r="AY132" i="3"/>
  <c r="BE131" i="3"/>
  <c r="BK131" i="3" s="1"/>
  <c r="AZ132" i="3"/>
  <c r="BE132" i="3" l="1"/>
  <c r="BK132" i="3" s="1"/>
  <c r="AZ133" i="3"/>
  <c r="BG133" i="3" s="1"/>
  <c r="BM133" i="3" s="1"/>
  <c r="BD132" i="3"/>
  <c r="BJ132" i="3" s="1"/>
  <c r="AY133" i="3"/>
  <c r="BF133" i="3"/>
  <c r="BL133" i="3" s="1"/>
  <c r="BA134" i="3"/>
  <c r="BG132" i="3"/>
  <c r="BM132" i="3" s="1"/>
  <c r="BF134" i="3" l="1"/>
  <c r="BL134" i="3" s="1"/>
  <c r="BA135" i="3"/>
  <c r="BD133" i="3"/>
  <c r="BJ133" i="3" s="1"/>
  <c r="AY134" i="3"/>
  <c r="BE133" i="3"/>
  <c r="BK133" i="3" s="1"/>
  <c r="AZ134" i="3"/>
  <c r="BE134" i="3" l="1"/>
  <c r="BK134" i="3" s="1"/>
  <c r="AZ135" i="3"/>
  <c r="BG135" i="3" s="1"/>
  <c r="BM135" i="3" s="1"/>
  <c r="BD134" i="3"/>
  <c r="BJ134" i="3" s="1"/>
  <c r="AY135" i="3"/>
  <c r="BF135" i="3"/>
  <c r="BL135" i="3" s="1"/>
  <c r="BA136" i="3"/>
  <c r="BG134" i="3"/>
  <c r="BM134" i="3" s="1"/>
  <c r="BF136" i="3" l="1"/>
  <c r="BL136" i="3" s="1"/>
  <c r="BA137" i="3"/>
  <c r="BD135" i="3"/>
  <c r="BJ135" i="3" s="1"/>
  <c r="AY136" i="3"/>
  <c r="BE135" i="3"/>
  <c r="BK135" i="3" s="1"/>
  <c r="AZ136" i="3"/>
  <c r="BD136" i="3" l="1"/>
  <c r="BJ136" i="3" s="1"/>
  <c r="AY137" i="3"/>
  <c r="BF137" i="3"/>
  <c r="BL137" i="3" s="1"/>
  <c r="BA138" i="3"/>
  <c r="BE136" i="3"/>
  <c r="BK136" i="3" s="1"/>
  <c r="AZ137" i="3"/>
  <c r="BG136" i="3"/>
  <c r="BM136" i="3" s="1"/>
  <c r="BF138" i="3" l="1"/>
  <c r="BL138" i="3" s="1"/>
  <c r="BA139" i="3"/>
  <c r="BE137" i="3"/>
  <c r="BK137" i="3" s="1"/>
  <c r="AZ138" i="3"/>
  <c r="BG137" i="3"/>
  <c r="BM137" i="3" s="1"/>
  <c r="BD137" i="3"/>
  <c r="BJ137" i="3" s="1"/>
  <c r="AY138" i="3"/>
  <c r="BD138" i="3" l="1"/>
  <c r="BJ138" i="3" s="1"/>
  <c r="AY139" i="3"/>
  <c r="BE138" i="3"/>
  <c r="BK138" i="3" s="1"/>
  <c r="AZ139" i="3"/>
  <c r="BG139" i="3" s="1"/>
  <c r="BM139" i="3" s="1"/>
  <c r="BF139" i="3"/>
  <c r="BL139" i="3" s="1"/>
  <c r="BA140" i="3"/>
  <c r="BG138" i="3"/>
  <c r="BM138" i="3" s="1"/>
  <c r="BF140" i="3" l="1"/>
  <c r="BL140" i="3" s="1"/>
  <c r="BA141" i="3"/>
  <c r="BE139" i="3"/>
  <c r="BK139" i="3" s="1"/>
  <c r="AZ140" i="3"/>
  <c r="BD139" i="3"/>
  <c r="BJ139" i="3" s="1"/>
  <c r="AY140" i="3"/>
  <c r="BE140" i="3" l="1"/>
  <c r="BK140" i="3" s="1"/>
  <c r="AZ141" i="3"/>
  <c r="BG141" i="3" s="1"/>
  <c r="BM141" i="3" s="1"/>
  <c r="BD140" i="3"/>
  <c r="BJ140" i="3" s="1"/>
  <c r="AY141" i="3"/>
  <c r="BF141" i="3"/>
  <c r="BL141" i="3" s="1"/>
  <c r="BA142" i="3"/>
  <c r="BG140" i="3"/>
  <c r="BM140" i="3" s="1"/>
  <c r="BD141" i="3" l="1"/>
  <c r="BJ141" i="3" s="1"/>
  <c r="AY142" i="3"/>
  <c r="BE141" i="3"/>
  <c r="BK141" i="3" s="1"/>
  <c r="AZ142" i="3"/>
  <c r="BG142" i="3" s="1"/>
  <c r="BM142" i="3" s="1"/>
  <c r="BF142" i="3"/>
  <c r="BL142" i="3" s="1"/>
  <c r="BA143" i="3"/>
  <c r="BF143" i="3" l="1"/>
  <c r="BL143" i="3" s="1"/>
  <c r="BA144" i="3"/>
  <c r="BE142" i="3"/>
  <c r="BK142" i="3" s="1"/>
  <c r="AZ143" i="3"/>
  <c r="BD142" i="3"/>
  <c r="BJ142" i="3" s="1"/>
  <c r="AY143" i="3"/>
  <c r="BE143" i="3" l="1"/>
  <c r="BK143" i="3" s="1"/>
  <c r="AZ144" i="3"/>
  <c r="BG144" i="3" s="1"/>
  <c r="BM144" i="3" s="1"/>
  <c r="BF144" i="3"/>
  <c r="BL144" i="3" s="1"/>
  <c r="BA145" i="3"/>
  <c r="BD143" i="3"/>
  <c r="BJ143" i="3" s="1"/>
  <c r="AY144" i="3"/>
  <c r="BG143" i="3"/>
  <c r="BM143" i="3" s="1"/>
  <c r="BD144" i="3" l="1"/>
  <c r="BJ144" i="3" s="1"/>
  <c r="AY145" i="3"/>
  <c r="BF145" i="3"/>
  <c r="BL145" i="3" s="1"/>
  <c r="BA146" i="3"/>
  <c r="BE144" i="3"/>
  <c r="BK144" i="3" s="1"/>
  <c r="AZ145" i="3"/>
  <c r="BG145" i="3" s="1"/>
  <c r="BM145" i="3" s="1"/>
  <c r="BF146" i="3" l="1"/>
  <c r="BL146" i="3" s="1"/>
  <c r="BA147" i="3"/>
  <c r="BE145" i="3"/>
  <c r="BK145" i="3" s="1"/>
  <c r="AZ146" i="3"/>
  <c r="BD145" i="3"/>
  <c r="BJ145" i="3" s="1"/>
  <c r="AY146" i="3"/>
  <c r="BE146" i="3" l="1"/>
  <c r="BK146" i="3" s="1"/>
  <c r="AZ147" i="3"/>
  <c r="BG147" i="3" s="1"/>
  <c r="BM147" i="3" s="1"/>
  <c r="BF147" i="3"/>
  <c r="BL147" i="3" s="1"/>
  <c r="BA148" i="3"/>
  <c r="BG146" i="3"/>
  <c r="BM146" i="3" s="1"/>
  <c r="BD146" i="3"/>
  <c r="BJ146" i="3" s="1"/>
  <c r="AY147" i="3"/>
  <c r="BF148" i="3" l="1"/>
  <c r="BL148" i="3" s="1"/>
  <c r="BA149" i="3"/>
  <c r="BD147" i="3"/>
  <c r="BJ147" i="3" s="1"/>
  <c r="AY148" i="3"/>
  <c r="BE147" i="3"/>
  <c r="BK147" i="3" s="1"/>
  <c r="AZ148" i="3"/>
  <c r="BD148" i="3" l="1"/>
  <c r="BJ148" i="3" s="1"/>
  <c r="AY149" i="3"/>
  <c r="BE148" i="3"/>
  <c r="BK148" i="3" s="1"/>
  <c r="AZ149" i="3"/>
  <c r="BG149" i="3" s="1"/>
  <c r="BM149" i="3" s="1"/>
  <c r="BF149" i="3"/>
  <c r="BL149" i="3" s="1"/>
  <c r="BA150" i="3"/>
  <c r="BG148" i="3"/>
  <c r="BM148" i="3" s="1"/>
  <c r="BE149" i="3" l="1"/>
  <c r="BK149" i="3" s="1"/>
  <c r="AZ150" i="3"/>
  <c r="BG150" i="3" s="1"/>
  <c r="BM150" i="3" s="1"/>
  <c r="BD149" i="3"/>
  <c r="BJ149" i="3" s="1"/>
  <c r="AY150" i="3"/>
  <c r="BF150" i="3"/>
  <c r="BL150" i="3" s="1"/>
  <c r="BA151" i="3"/>
  <c r="BD150" i="3" l="1"/>
  <c r="BJ150" i="3" s="1"/>
  <c r="AY151" i="3"/>
  <c r="BE150" i="3"/>
  <c r="BK150" i="3" s="1"/>
  <c r="AZ151" i="3"/>
  <c r="BF151" i="3"/>
  <c r="BL151" i="3" s="1"/>
  <c r="BA152" i="3"/>
  <c r="BE151" i="3" l="1"/>
  <c r="BK151" i="3" s="1"/>
  <c r="AZ152" i="3"/>
  <c r="BG152" i="3" s="1"/>
  <c r="BM152" i="3" s="1"/>
  <c r="BG151" i="3"/>
  <c r="BM151" i="3" s="1"/>
  <c r="BF152" i="3"/>
  <c r="BL152" i="3" s="1"/>
  <c r="BA153" i="3"/>
  <c r="BD151" i="3"/>
  <c r="BJ151" i="3" s="1"/>
  <c r="AY152" i="3"/>
  <c r="BD152" i="3" l="1"/>
  <c r="BJ152" i="3" s="1"/>
  <c r="AY153" i="3"/>
  <c r="BF153" i="3"/>
  <c r="BL153" i="3" s="1"/>
  <c r="BA154" i="3"/>
  <c r="BE152" i="3"/>
  <c r="BK152" i="3" s="1"/>
  <c r="AZ153" i="3"/>
  <c r="BE153" i="3" l="1"/>
  <c r="BK153" i="3" s="1"/>
  <c r="AZ154" i="3"/>
  <c r="BG154" i="3" s="1"/>
  <c r="BM154" i="3" s="1"/>
  <c r="BF154" i="3"/>
  <c r="BL154" i="3" s="1"/>
  <c r="BA155" i="3"/>
  <c r="BG153" i="3"/>
  <c r="BM153" i="3" s="1"/>
  <c r="BD153" i="3"/>
  <c r="BJ153" i="3" s="1"/>
  <c r="AY154" i="3"/>
  <c r="BF155" i="3" l="1"/>
  <c r="BL155" i="3" s="1"/>
  <c r="BA156" i="3"/>
  <c r="BE154" i="3"/>
  <c r="BK154" i="3" s="1"/>
  <c r="AZ155" i="3"/>
  <c r="BD154" i="3"/>
  <c r="BJ154" i="3" s="1"/>
  <c r="AY155" i="3"/>
  <c r="BD155" i="3" l="1"/>
  <c r="BJ155" i="3" s="1"/>
  <c r="AY156" i="3"/>
  <c r="BE155" i="3"/>
  <c r="BK155" i="3" s="1"/>
  <c r="AZ156" i="3"/>
  <c r="BG156" i="3" s="1"/>
  <c r="BM156" i="3" s="1"/>
  <c r="BF156" i="3"/>
  <c r="BL156" i="3" s="1"/>
  <c r="BA157" i="3"/>
  <c r="BG155" i="3"/>
  <c r="BM155" i="3" s="1"/>
  <c r="BE156" i="3" l="1"/>
  <c r="BK156" i="3" s="1"/>
  <c r="AZ157" i="3"/>
  <c r="BG157" i="3" s="1"/>
  <c r="BM157" i="3" s="1"/>
  <c r="BD156" i="3"/>
  <c r="BJ156" i="3" s="1"/>
  <c r="AY157" i="3"/>
  <c r="BF157" i="3"/>
  <c r="BL157" i="3" s="1"/>
  <c r="BA158" i="3"/>
  <c r="BD157" i="3" l="1"/>
  <c r="BJ157" i="3" s="1"/>
  <c r="AY158" i="3"/>
  <c r="BF158" i="3"/>
  <c r="BL158" i="3" s="1"/>
  <c r="BA159" i="3"/>
  <c r="BE157" i="3"/>
  <c r="BK157" i="3" s="1"/>
  <c r="AZ158" i="3"/>
  <c r="BE158" i="3" l="1"/>
  <c r="BK158" i="3" s="1"/>
  <c r="AZ159" i="3"/>
  <c r="BG159" i="3" s="1"/>
  <c r="BM159" i="3" s="1"/>
  <c r="BF159" i="3"/>
  <c r="BL159" i="3" s="1"/>
  <c r="BA160" i="3"/>
  <c r="BG158" i="3"/>
  <c r="BM158" i="3" s="1"/>
  <c r="BD158" i="3"/>
  <c r="BJ158" i="3" s="1"/>
  <c r="AY159" i="3"/>
  <c r="BD159" i="3" l="1"/>
  <c r="BJ159" i="3" s="1"/>
  <c r="AY160" i="3"/>
  <c r="BF160" i="3"/>
  <c r="BL160" i="3" s="1"/>
  <c r="BA161" i="3"/>
  <c r="BE159" i="3"/>
  <c r="BK159" i="3" s="1"/>
  <c r="AZ160" i="3"/>
  <c r="BE160" i="3" l="1"/>
  <c r="BK160" i="3" s="1"/>
  <c r="AZ161" i="3"/>
  <c r="BG161" i="3" s="1"/>
  <c r="BM161" i="3" s="1"/>
  <c r="BF161" i="3"/>
  <c r="BL161" i="3" s="1"/>
  <c r="P1" i="3" s="1"/>
  <c r="BA162" i="3"/>
  <c r="BG160" i="3"/>
  <c r="BM160" i="3" s="1"/>
  <c r="BD160" i="3"/>
  <c r="BJ160" i="3" s="1"/>
  <c r="AY161" i="3"/>
  <c r="BD161" i="3" l="1"/>
  <c r="BJ161" i="3" s="1"/>
  <c r="N1" i="3" s="1"/>
  <c r="AY162" i="3"/>
  <c r="BF162" i="3"/>
  <c r="BL162" i="3" s="1"/>
  <c r="BA163" i="3"/>
  <c r="BE161" i="3"/>
  <c r="BK161" i="3" s="1"/>
  <c r="O1" i="3" s="1"/>
  <c r="AZ162" i="3"/>
  <c r="BE162" i="3" l="1"/>
  <c r="BK162" i="3" s="1"/>
  <c r="AZ163" i="3"/>
  <c r="BG163" i="3" s="1"/>
  <c r="BM163" i="3" s="1"/>
  <c r="BF163" i="3"/>
  <c r="BL163" i="3" s="1"/>
  <c r="BA164" i="3"/>
  <c r="BG162" i="3"/>
  <c r="BM162" i="3" s="1"/>
  <c r="BD162" i="3"/>
  <c r="BJ162" i="3" s="1"/>
  <c r="AY163" i="3"/>
  <c r="BF164" i="3" l="1"/>
  <c r="BL164" i="3" s="1"/>
  <c r="BA165" i="3"/>
  <c r="BD163" i="3"/>
  <c r="BJ163" i="3" s="1"/>
  <c r="AY164" i="3"/>
  <c r="BE163" i="3"/>
  <c r="BK163" i="3" s="1"/>
  <c r="AZ164" i="3"/>
  <c r="BG164" i="3" s="1"/>
  <c r="BM164" i="3" s="1"/>
  <c r="BD164" i="3" l="1"/>
  <c r="BJ164" i="3" s="1"/>
  <c r="AY165" i="3"/>
  <c r="BF165" i="3"/>
  <c r="BL165" i="3" s="1"/>
  <c r="BA166" i="3"/>
  <c r="BE164" i="3"/>
  <c r="BK164" i="3" s="1"/>
  <c r="AZ165" i="3"/>
  <c r="BE165" i="3" l="1"/>
  <c r="BK165" i="3" s="1"/>
  <c r="AZ166" i="3"/>
  <c r="BG166" i="3" s="1"/>
  <c r="BM166" i="3" s="1"/>
  <c r="BF166" i="3"/>
  <c r="BL166" i="3" s="1"/>
  <c r="BA167" i="3"/>
  <c r="BG165" i="3"/>
  <c r="BM165" i="3" s="1"/>
  <c r="BD165" i="3"/>
  <c r="BJ165" i="3" s="1"/>
  <c r="AY166" i="3"/>
  <c r="BF167" i="3" l="1"/>
  <c r="BL167" i="3" s="1"/>
  <c r="BA168" i="3"/>
  <c r="BD166" i="3"/>
  <c r="BJ166" i="3" s="1"/>
  <c r="AY167" i="3"/>
  <c r="BE166" i="3"/>
  <c r="BK166" i="3" s="1"/>
  <c r="AZ167" i="3"/>
  <c r="BD167" i="3" l="1"/>
  <c r="BJ167" i="3" s="1"/>
  <c r="AY168" i="3"/>
  <c r="BF168" i="3"/>
  <c r="BL168" i="3" s="1"/>
  <c r="BA169" i="3"/>
  <c r="BE167" i="3"/>
  <c r="BK167" i="3" s="1"/>
  <c r="AZ168" i="3"/>
  <c r="BG167" i="3"/>
  <c r="BM167" i="3" s="1"/>
  <c r="BE168" i="3" l="1"/>
  <c r="BK168" i="3" s="1"/>
  <c r="AZ169" i="3"/>
  <c r="BG169" i="3" s="1"/>
  <c r="BM169" i="3" s="1"/>
  <c r="BF169" i="3"/>
  <c r="BL169" i="3" s="1"/>
  <c r="BA170" i="3"/>
  <c r="BG168" i="3"/>
  <c r="BM168" i="3" s="1"/>
  <c r="BD168" i="3"/>
  <c r="BJ168" i="3" s="1"/>
  <c r="AY169" i="3"/>
  <c r="BD169" i="3" l="1"/>
  <c r="BJ169" i="3" s="1"/>
  <c r="AY170" i="3"/>
  <c r="BF170" i="3"/>
  <c r="BL170" i="3" s="1"/>
  <c r="BA171" i="3"/>
  <c r="BE169" i="3"/>
  <c r="BK169" i="3" s="1"/>
  <c r="AZ170" i="3"/>
  <c r="BE170" i="3" l="1"/>
  <c r="BK170" i="3" s="1"/>
  <c r="AZ171" i="3"/>
  <c r="BG171" i="3" s="1"/>
  <c r="BM171" i="3" s="1"/>
  <c r="BF171" i="3"/>
  <c r="BL171" i="3" s="1"/>
  <c r="BA172" i="3"/>
  <c r="BG170" i="3"/>
  <c r="BM170" i="3" s="1"/>
  <c r="BD170" i="3"/>
  <c r="BJ170" i="3" s="1"/>
  <c r="AY171" i="3"/>
  <c r="BD171" i="3" l="1"/>
  <c r="BJ171" i="3" s="1"/>
  <c r="AY172" i="3"/>
  <c r="BF172" i="3"/>
  <c r="BL172" i="3" s="1"/>
  <c r="BA173" i="3"/>
  <c r="BE171" i="3"/>
  <c r="BK171" i="3" s="1"/>
  <c r="AZ172" i="3"/>
  <c r="BE172" i="3" l="1"/>
  <c r="BK172" i="3" s="1"/>
  <c r="AZ173" i="3"/>
  <c r="BG173" i="3" s="1"/>
  <c r="BM173" i="3" s="1"/>
  <c r="BF173" i="3"/>
  <c r="BL173" i="3" s="1"/>
  <c r="BA174" i="3"/>
  <c r="BG172" i="3"/>
  <c r="BM172" i="3" s="1"/>
  <c r="BD172" i="3"/>
  <c r="BJ172" i="3" s="1"/>
  <c r="AY173" i="3"/>
  <c r="BD173" i="3" l="1"/>
  <c r="BJ173" i="3" s="1"/>
  <c r="AY174" i="3"/>
  <c r="BF174" i="3"/>
  <c r="BL174" i="3" s="1"/>
  <c r="BA175" i="3"/>
  <c r="BE173" i="3"/>
  <c r="BK173" i="3" s="1"/>
  <c r="AZ174" i="3"/>
  <c r="BE174" i="3" l="1"/>
  <c r="BK174" i="3" s="1"/>
  <c r="AZ175" i="3"/>
  <c r="BG175" i="3" s="1"/>
  <c r="BM175" i="3" s="1"/>
  <c r="BF175" i="3"/>
  <c r="BL175" i="3" s="1"/>
  <c r="BA176" i="3"/>
  <c r="BG174" i="3"/>
  <c r="BM174" i="3" s="1"/>
  <c r="BD174" i="3"/>
  <c r="BJ174" i="3" s="1"/>
  <c r="AY175" i="3"/>
  <c r="BF176" i="3" l="1"/>
  <c r="BL176" i="3" s="1"/>
  <c r="BA177" i="3"/>
  <c r="BD175" i="3"/>
  <c r="BJ175" i="3" s="1"/>
  <c r="AY176" i="3"/>
  <c r="BE175" i="3"/>
  <c r="BK175" i="3" s="1"/>
  <c r="AZ176" i="3"/>
  <c r="BD176" i="3" l="1"/>
  <c r="BJ176" i="3" s="1"/>
  <c r="AY177" i="3"/>
  <c r="BF177" i="3"/>
  <c r="BL177" i="3" s="1"/>
  <c r="BA178" i="3"/>
  <c r="BE176" i="3"/>
  <c r="BK176" i="3" s="1"/>
  <c r="AZ177" i="3"/>
  <c r="BG176" i="3"/>
  <c r="BM176" i="3" s="1"/>
  <c r="BE177" i="3" l="1"/>
  <c r="BK177" i="3" s="1"/>
  <c r="AZ178" i="3"/>
  <c r="BG178" i="3" s="1"/>
  <c r="BM178" i="3" s="1"/>
  <c r="BF178" i="3"/>
  <c r="BL178" i="3" s="1"/>
  <c r="BA179" i="3"/>
  <c r="BG177" i="3"/>
  <c r="BM177" i="3" s="1"/>
  <c r="BD177" i="3"/>
  <c r="BJ177" i="3" s="1"/>
  <c r="AY178" i="3"/>
  <c r="BD178" i="3" l="1"/>
  <c r="BJ178" i="3" s="1"/>
  <c r="AY179" i="3"/>
  <c r="BF179" i="3"/>
  <c r="BL179" i="3" s="1"/>
  <c r="BA180" i="3"/>
  <c r="BE178" i="3"/>
  <c r="BK178" i="3" s="1"/>
  <c r="AZ179" i="3"/>
  <c r="BF180" i="3" l="1"/>
  <c r="BL180" i="3" s="1"/>
  <c r="BA181" i="3"/>
  <c r="BE179" i="3"/>
  <c r="BK179" i="3" s="1"/>
  <c r="AZ180" i="3"/>
  <c r="BG179" i="3"/>
  <c r="BM179" i="3" s="1"/>
  <c r="BD179" i="3"/>
  <c r="BJ179" i="3" s="1"/>
  <c r="AY180" i="3"/>
  <c r="BD180" i="3" l="1"/>
  <c r="BJ180" i="3" s="1"/>
  <c r="AY181" i="3"/>
  <c r="BE180" i="3"/>
  <c r="BK180" i="3" s="1"/>
  <c r="AZ181" i="3"/>
  <c r="BG181" i="3" s="1"/>
  <c r="BM181" i="3" s="1"/>
  <c r="BF181" i="3"/>
  <c r="BL181" i="3" s="1"/>
  <c r="BA182" i="3"/>
  <c r="BG180" i="3"/>
  <c r="BM180" i="3" s="1"/>
  <c r="BF182" i="3" l="1"/>
  <c r="BL182" i="3" s="1"/>
  <c r="BA183" i="3"/>
  <c r="BE181" i="3"/>
  <c r="BK181" i="3" s="1"/>
  <c r="AZ182" i="3"/>
  <c r="BD181" i="3"/>
  <c r="BJ181" i="3" s="1"/>
  <c r="AY182" i="3"/>
  <c r="BE182" i="3" l="1"/>
  <c r="BK182" i="3" s="1"/>
  <c r="AZ183" i="3"/>
  <c r="BG183" i="3" s="1"/>
  <c r="BM183" i="3" s="1"/>
  <c r="BD182" i="3"/>
  <c r="BJ182" i="3" s="1"/>
  <c r="AY183" i="3"/>
  <c r="BF183" i="3"/>
  <c r="BL183" i="3" s="1"/>
  <c r="BA184" i="3"/>
  <c r="BG182" i="3"/>
  <c r="BM182" i="3" s="1"/>
  <c r="BF184" i="3" l="1"/>
  <c r="BL184" i="3" s="1"/>
  <c r="BA185" i="3"/>
  <c r="BD183" i="3"/>
  <c r="BJ183" i="3" s="1"/>
  <c r="AY184" i="3"/>
  <c r="BE183" i="3"/>
  <c r="BK183" i="3" s="1"/>
  <c r="AZ184" i="3"/>
  <c r="BE184" i="3" l="1"/>
  <c r="BK184" i="3" s="1"/>
  <c r="AZ185" i="3"/>
  <c r="BG185" i="3" s="1"/>
  <c r="BM185" i="3" s="1"/>
  <c r="BD184" i="3"/>
  <c r="BJ184" i="3" s="1"/>
  <c r="AY185" i="3"/>
  <c r="BF185" i="3"/>
  <c r="BL185" i="3" s="1"/>
  <c r="BA186" i="3"/>
  <c r="BG184" i="3"/>
  <c r="BM184" i="3" s="1"/>
  <c r="BF186" i="3" l="1"/>
  <c r="BL186" i="3" s="1"/>
  <c r="BA187" i="3"/>
  <c r="BD185" i="3"/>
  <c r="BJ185" i="3" s="1"/>
  <c r="AY186" i="3"/>
  <c r="BE185" i="3"/>
  <c r="BK185" i="3" s="1"/>
  <c r="AZ186" i="3"/>
  <c r="BE186" i="3" l="1"/>
  <c r="BK186" i="3" s="1"/>
  <c r="AZ187" i="3"/>
  <c r="BG187" i="3" s="1"/>
  <c r="BM187" i="3" s="1"/>
  <c r="BD186" i="3"/>
  <c r="BJ186" i="3" s="1"/>
  <c r="AY187" i="3"/>
  <c r="BF187" i="3"/>
  <c r="BL187" i="3" s="1"/>
  <c r="BA188" i="3"/>
  <c r="BG186" i="3"/>
  <c r="BM186" i="3" s="1"/>
  <c r="BF188" i="3" l="1"/>
  <c r="BL188" i="3" s="1"/>
  <c r="BA189" i="3"/>
  <c r="BD187" i="3"/>
  <c r="BJ187" i="3" s="1"/>
  <c r="AY188" i="3"/>
  <c r="BE187" i="3"/>
  <c r="BK187" i="3" s="1"/>
  <c r="AZ188" i="3"/>
  <c r="BE188" i="3" l="1"/>
  <c r="BK188" i="3" s="1"/>
  <c r="AZ189" i="3"/>
  <c r="BG189" i="3" s="1"/>
  <c r="BM189" i="3" s="1"/>
  <c r="BD188" i="3"/>
  <c r="BJ188" i="3" s="1"/>
  <c r="AY189" i="3"/>
  <c r="BF189" i="3"/>
  <c r="BL189" i="3" s="1"/>
  <c r="BA190" i="3"/>
  <c r="BG188" i="3"/>
  <c r="BM188" i="3" s="1"/>
  <c r="BF190" i="3" l="1"/>
  <c r="BL190" i="3" s="1"/>
  <c r="BA191" i="3"/>
  <c r="BD189" i="3"/>
  <c r="BJ189" i="3" s="1"/>
  <c r="AY190" i="3"/>
  <c r="BE189" i="3"/>
  <c r="BK189" i="3" s="1"/>
  <c r="AZ190" i="3"/>
  <c r="BE190" i="3" l="1"/>
  <c r="BK190" i="3" s="1"/>
  <c r="AZ191" i="3"/>
  <c r="BG191" i="3" s="1"/>
  <c r="BM191" i="3" s="1"/>
  <c r="BD190" i="3"/>
  <c r="BJ190" i="3" s="1"/>
  <c r="AY191" i="3"/>
  <c r="BF191" i="3"/>
  <c r="BL191" i="3" s="1"/>
  <c r="BA192" i="3"/>
  <c r="BG190" i="3"/>
  <c r="BM190" i="3" s="1"/>
  <c r="BF192" i="3" l="1"/>
  <c r="BL192" i="3" s="1"/>
  <c r="BA193" i="3"/>
  <c r="BD191" i="3"/>
  <c r="BJ191" i="3" s="1"/>
  <c r="AY192" i="3"/>
  <c r="BE191" i="3"/>
  <c r="BK191" i="3" s="1"/>
  <c r="AZ192" i="3"/>
  <c r="BE192" i="3" l="1"/>
  <c r="BK192" i="3" s="1"/>
  <c r="AZ193" i="3"/>
  <c r="BG193" i="3" s="1"/>
  <c r="BM193" i="3" s="1"/>
  <c r="BD192" i="3"/>
  <c r="BJ192" i="3" s="1"/>
  <c r="AY193" i="3"/>
  <c r="BF193" i="3"/>
  <c r="BL193" i="3" s="1"/>
  <c r="BA194" i="3"/>
  <c r="BG192" i="3"/>
  <c r="BM192" i="3" s="1"/>
  <c r="BF194" i="3" l="1"/>
  <c r="BL194" i="3" s="1"/>
  <c r="BA195" i="3"/>
  <c r="BD193" i="3"/>
  <c r="BJ193" i="3" s="1"/>
  <c r="AY194" i="3"/>
  <c r="BE193" i="3"/>
  <c r="BK193" i="3" s="1"/>
  <c r="AZ194" i="3"/>
  <c r="BE194" i="3" l="1"/>
  <c r="BK194" i="3" s="1"/>
  <c r="AZ195" i="3"/>
  <c r="BG195" i="3" s="1"/>
  <c r="BM195" i="3" s="1"/>
  <c r="BD194" i="3"/>
  <c r="BJ194" i="3" s="1"/>
  <c r="AY195" i="3"/>
  <c r="BF195" i="3"/>
  <c r="BL195" i="3" s="1"/>
  <c r="BA196" i="3"/>
  <c r="BG194" i="3"/>
  <c r="BM194" i="3" s="1"/>
  <c r="BF196" i="3" l="1"/>
  <c r="BL196" i="3" s="1"/>
  <c r="BA197" i="3"/>
  <c r="BD195" i="3"/>
  <c r="BJ195" i="3" s="1"/>
  <c r="AY196" i="3"/>
  <c r="BE195" i="3"/>
  <c r="BK195" i="3" s="1"/>
  <c r="AZ196" i="3"/>
  <c r="BE196" i="3" l="1"/>
  <c r="BK196" i="3" s="1"/>
  <c r="AZ197" i="3"/>
  <c r="BG197" i="3" s="1"/>
  <c r="BM197" i="3" s="1"/>
  <c r="BD196" i="3"/>
  <c r="BJ196" i="3" s="1"/>
  <c r="AY197" i="3"/>
  <c r="BF197" i="3"/>
  <c r="BL197" i="3" s="1"/>
  <c r="BA198" i="3"/>
  <c r="BG196" i="3"/>
  <c r="BM196" i="3" s="1"/>
  <c r="BF198" i="3" l="1"/>
  <c r="BL198" i="3" s="1"/>
  <c r="BA199" i="3"/>
  <c r="BD197" i="3"/>
  <c r="BJ197" i="3" s="1"/>
  <c r="AY198" i="3"/>
  <c r="BE197" i="3"/>
  <c r="BK197" i="3" s="1"/>
  <c r="AZ198" i="3"/>
  <c r="BE198" i="3" l="1"/>
  <c r="BK198" i="3" s="1"/>
  <c r="AZ199" i="3"/>
  <c r="BG199" i="3" s="1"/>
  <c r="BM199" i="3" s="1"/>
  <c r="BD198" i="3"/>
  <c r="BJ198" i="3" s="1"/>
  <c r="AY199" i="3"/>
  <c r="BF199" i="3"/>
  <c r="BL199" i="3" s="1"/>
  <c r="BA200" i="3"/>
  <c r="BG198" i="3"/>
  <c r="BM198" i="3" s="1"/>
  <c r="BF200" i="3" l="1"/>
  <c r="BL200" i="3" s="1"/>
  <c r="BA201" i="3"/>
  <c r="BD199" i="3"/>
  <c r="BJ199" i="3" s="1"/>
  <c r="AY200" i="3"/>
  <c r="BE199" i="3"/>
  <c r="BK199" i="3" s="1"/>
  <c r="AZ200" i="3"/>
  <c r="BE200" i="3" l="1"/>
  <c r="BK200" i="3" s="1"/>
  <c r="AZ201" i="3"/>
  <c r="BG201" i="3" s="1"/>
  <c r="BM201" i="3" s="1"/>
  <c r="BD200" i="3"/>
  <c r="BJ200" i="3" s="1"/>
  <c r="AY201" i="3"/>
  <c r="BF201" i="3"/>
  <c r="BL201" i="3" s="1"/>
  <c r="BA202" i="3"/>
  <c r="BG200" i="3"/>
  <c r="BM200" i="3" s="1"/>
  <c r="BF202" i="3" l="1"/>
  <c r="BL202" i="3" s="1"/>
  <c r="BA203" i="3"/>
  <c r="BD201" i="3"/>
  <c r="BJ201" i="3" s="1"/>
  <c r="AY202" i="3"/>
  <c r="BE201" i="3"/>
  <c r="BK201" i="3" s="1"/>
  <c r="AZ202" i="3"/>
  <c r="BE202" i="3" l="1"/>
  <c r="BK202" i="3" s="1"/>
  <c r="AZ203" i="3"/>
  <c r="BG203" i="3" s="1"/>
  <c r="BM203" i="3" s="1"/>
  <c r="BD202" i="3"/>
  <c r="BJ202" i="3" s="1"/>
  <c r="AY203" i="3"/>
  <c r="BF203" i="3"/>
  <c r="BL203" i="3" s="1"/>
  <c r="BA204" i="3"/>
  <c r="BG202" i="3"/>
  <c r="BM202" i="3" s="1"/>
  <c r="BF204" i="3" l="1"/>
  <c r="BL204" i="3" s="1"/>
  <c r="BA205" i="3"/>
  <c r="BD203" i="3"/>
  <c r="BJ203" i="3" s="1"/>
  <c r="AY204" i="3"/>
  <c r="BE203" i="3"/>
  <c r="BK203" i="3" s="1"/>
  <c r="AZ204" i="3"/>
  <c r="BE204" i="3" l="1"/>
  <c r="BK204" i="3" s="1"/>
  <c r="AZ205" i="3"/>
  <c r="BG205" i="3" s="1"/>
  <c r="BM205" i="3" s="1"/>
  <c r="BD204" i="3"/>
  <c r="BJ204" i="3" s="1"/>
  <c r="AY205" i="3"/>
  <c r="BF205" i="3"/>
  <c r="BL205" i="3" s="1"/>
  <c r="BA206" i="3"/>
  <c r="BG204" i="3"/>
  <c r="BM204" i="3" s="1"/>
  <c r="BF206" i="3" l="1"/>
  <c r="BL206" i="3" s="1"/>
  <c r="BA207" i="3"/>
  <c r="BD205" i="3"/>
  <c r="BJ205" i="3" s="1"/>
  <c r="AY206" i="3"/>
  <c r="BE205" i="3"/>
  <c r="BK205" i="3" s="1"/>
  <c r="AZ206" i="3"/>
  <c r="BE206" i="3" l="1"/>
  <c r="BK206" i="3" s="1"/>
  <c r="AZ207" i="3"/>
  <c r="BG207" i="3" s="1"/>
  <c r="BM207" i="3" s="1"/>
  <c r="BD206" i="3"/>
  <c r="BJ206" i="3" s="1"/>
  <c r="AY207" i="3"/>
  <c r="BF207" i="3"/>
  <c r="BL207" i="3" s="1"/>
  <c r="BA208" i="3"/>
  <c r="BG206" i="3"/>
  <c r="BM206" i="3" s="1"/>
  <c r="BE207" i="3" l="1"/>
  <c r="BK207" i="3" s="1"/>
  <c r="AZ208" i="3"/>
  <c r="BG208" i="3" s="1"/>
  <c r="BM208" i="3" s="1"/>
  <c r="BF208" i="3"/>
  <c r="BL208" i="3" s="1"/>
  <c r="BA209" i="3"/>
  <c r="BD207" i="3"/>
  <c r="BJ207" i="3" s="1"/>
  <c r="AY208" i="3"/>
  <c r="BD208" i="3" l="1"/>
  <c r="BJ208" i="3" s="1"/>
  <c r="AY209" i="3"/>
  <c r="BF209" i="3"/>
  <c r="BL209" i="3" s="1"/>
  <c r="BA210" i="3"/>
  <c r="BE208" i="3"/>
  <c r="BK208" i="3" s="1"/>
  <c r="AZ209" i="3"/>
  <c r="BE209" i="3" l="1"/>
  <c r="BK209" i="3" s="1"/>
  <c r="AZ210" i="3"/>
  <c r="BG210" i="3" s="1"/>
  <c r="BM210" i="3" s="1"/>
  <c r="BF210" i="3"/>
  <c r="BL210" i="3" s="1"/>
  <c r="BA211" i="3"/>
  <c r="BG209" i="3"/>
  <c r="BM209" i="3" s="1"/>
  <c r="BD209" i="3"/>
  <c r="BJ209" i="3" s="1"/>
  <c r="AY210" i="3"/>
  <c r="BD210" i="3" l="1"/>
  <c r="BJ210" i="3" s="1"/>
  <c r="AY211" i="3"/>
  <c r="BF211" i="3"/>
  <c r="BL211" i="3" s="1"/>
  <c r="BA212" i="3"/>
  <c r="BE210" i="3"/>
  <c r="BK210" i="3" s="1"/>
  <c r="AZ211" i="3"/>
  <c r="BE211" i="3" l="1"/>
  <c r="BK211" i="3" s="1"/>
  <c r="AZ212" i="3"/>
  <c r="BG212" i="3" s="1"/>
  <c r="BM212" i="3" s="1"/>
  <c r="BF212" i="3"/>
  <c r="BL212" i="3" s="1"/>
  <c r="BA213" i="3"/>
  <c r="BG211" i="3"/>
  <c r="BM211" i="3" s="1"/>
  <c r="BD211" i="3"/>
  <c r="BJ211" i="3" s="1"/>
  <c r="AY212" i="3"/>
  <c r="BD212" i="3" l="1"/>
  <c r="BJ212" i="3" s="1"/>
  <c r="AY213" i="3"/>
  <c r="BF213" i="3"/>
  <c r="BL213" i="3" s="1"/>
  <c r="BA214" i="3"/>
  <c r="BE212" i="3"/>
  <c r="BK212" i="3" s="1"/>
  <c r="AZ213" i="3"/>
  <c r="BE213" i="3" l="1"/>
  <c r="BK213" i="3" s="1"/>
  <c r="AZ214" i="3"/>
  <c r="BG214" i="3" s="1"/>
  <c r="BM214" i="3" s="1"/>
  <c r="BF214" i="3"/>
  <c r="BL214" i="3" s="1"/>
  <c r="BA215" i="3"/>
  <c r="BG213" i="3"/>
  <c r="BM213" i="3" s="1"/>
  <c r="BD213" i="3"/>
  <c r="BJ213" i="3" s="1"/>
  <c r="AY214" i="3"/>
  <c r="BD214" i="3" l="1"/>
  <c r="BJ214" i="3" s="1"/>
  <c r="AY215" i="3"/>
  <c r="BF215" i="3"/>
  <c r="BL215" i="3" s="1"/>
  <c r="BA216" i="3"/>
  <c r="BE214" i="3"/>
  <c r="BK214" i="3" s="1"/>
  <c r="AZ215" i="3"/>
  <c r="BE215" i="3" l="1"/>
  <c r="BK215" i="3" s="1"/>
  <c r="AZ216" i="3"/>
  <c r="BG216" i="3" s="1"/>
  <c r="BM216" i="3" s="1"/>
  <c r="BF216" i="3"/>
  <c r="BL216" i="3" s="1"/>
  <c r="BA217" i="3"/>
  <c r="BG215" i="3"/>
  <c r="BM215" i="3" s="1"/>
  <c r="BD215" i="3"/>
  <c r="BJ215" i="3" s="1"/>
  <c r="AY216" i="3"/>
  <c r="BD216" i="3" l="1"/>
  <c r="BJ216" i="3" s="1"/>
  <c r="AY217" i="3"/>
  <c r="BF217" i="3"/>
  <c r="BL217" i="3" s="1"/>
  <c r="BA218" i="3"/>
  <c r="BE216" i="3"/>
  <c r="BK216" i="3" s="1"/>
  <c r="AZ217" i="3"/>
  <c r="BE217" i="3" l="1"/>
  <c r="BK217" i="3" s="1"/>
  <c r="AZ218" i="3"/>
  <c r="BG218" i="3" s="1"/>
  <c r="BM218" i="3" s="1"/>
  <c r="BF218" i="3"/>
  <c r="BL218" i="3" s="1"/>
  <c r="BA219" i="3"/>
  <c r="BG217" i="3"/>
  <c r="BM217" i="3" s="1"/>
  <c r="BD217" i="3"/>
  <c r="BJ217" i="3" s="1"/>
  <c r="AY218" i="3"/>
  <c r="BD218" i="3" l="1"/>
  <c r="BJ218" i="3" s="1"/>
  <c r="AY219" i="3"/>
  <c r="BF219" i="3"/>
  <c r="BL219" i="3" s="1"/>
  <c r="BA220" i="3"/>
  <c r="BE218" i="3"/>
  <c r="BK218" i="3" s="1"/>
  <c r="AZ219" i="3"/>
  <c r="BE219" i="3" l="1"/>
  <c r="BK219" i="3" s="1"/>
  <c r="AZ220" i="3"/>
  <c r="BG220" i="3" s="1"/>
  <c r="BM220" i="3" s="1"/>
  <c r="BF220" i="3"/>
  <c r="BL220" i="3" s="1"/>
  <c r="BA221" i="3"/>
  <c r="BG219" i="3"/>
  <c r="BM219" i="3" s="1"/>
  <c r="BD219" i="3"/>
  <c r="BJ219" i="3" s="1"/>
  <c r="AY220" i="3"/>
  <c r="BF221" i="3" l="1"/>
  <c r="BL221" i="3" s="1"/>
  <c r="BA222" i="3"/>
  <c r="BD220" i="3"/>
  <c r="BJ220" i="3" s="1"/>
  <c r="AY221" i="3"/>
  <c r="BE220" i="3"/>
  <c r="BK220" i="3" s="1"/>
  <c r="AZ221" i="3"/>
  <c r="BE221" i="3" l="1"/>
  <c r="BK221" i="3" s="1"/>
  <c r="AZ222" i="3"/>
  <c r="BG222" i="3" s="1"/>
  <c r="BM222" i="3" s="1"/>
  <c r="BD221" i="3"/>
  <c r="BJ221" i="3" s="1"/>
  <c r="AY222" i="3"/>
  <c r="BF222" i="3"/>
  <c r="BL222" i="3" s="1"/>
  <c r="BA223" i="3"/>
  <c r="BG221" i="3"/>
  <c r="BM221" i="3" s="1"/>
  <c r="BF223" i="3" l="1"/>
  <c r="BL223" i="3" s="1"/>
  <c r="BA224" i="3"/>
  <c r="BD222" i="3"/>
  <c r="BJ222" i="3" s="1"/>
  <c r="AY223" i="3"/>
  <c r="BE222" i="3"/>
  <c r="BK222" i="3" s="1"/>
  <c r="AZ223" i="3"/>
  <c r="BE223" i="3" l="1"/>
  <c r="BK223" i="3" s="1"/>
  <c r="AZ224" i="3"/>
  <c r="BG224" i="3" s="1"/>
  <c r="BM224" i="3" s="1"/>
  <c r="BD223" i="3"/>
  <c r="BJ223" i="3" s="1"/>
  <c r="AY224" i="3"/>
  <c r="BF224" i="3"/>
  <c r="BL224" i="3" s="1"/>
  <c r="BA225" i="3"/>
  <c r="BG223" i="3"/>
  <c r="BM223" i="3" s="1"/>
  <c r="BF225" i="3" l="1"/>
  <c r="BL225" i="3" s="1"/>
  <c r="BA226" i="3"/>
  <c r="BD224" i="3"/>
  <c r="BJ224" i="3" s="1"/>
  <c r="AY225" i="3"/>
  <c r="BE224" i="3"/>
  <c r="BK224" i="3" s="1"/>
  <c r="AZ225" i="3"/>
  <c r="BE225" i="3" l="1"/>
  <c r="BK225" i="3" s="1"/>
  <c r="AZ226" i="3"/>
  <c r="BG226" i="3" s="1"/>
  <c r="BM226" i="3" s="1"/>
  <c r="BD225" i="3"/>
  <c r="BJ225" i="3" s="1"/>
  <c r="AY226" i="3"/>
  <c r="BF226" i="3"/>
  <c r="BL226" i="3" s="1"/>
  <c r="BA227" i="3"/>
  <c r="BG225" i="3"/>
  <c r="BM225" i="3" s="1"/>
  <c r="BF227" i="3" l="1"/>
  <c r="BL227" i="3" s="1"/>
  <c r="BA228" i="3"/>
  <c r="BD226" i="3"/>
  <c r="BJ226" i="3" s="1"/>
  <c r="AY227" i="3"/>
  <c r="BE226" i="3"/>
  <c r="BK226" i="3" s="1"/>
  <c r="AZ227" i="3"/>
  <c r="BE227" i="3" l="1"/>
  <c r="BK227" i="3" s="1"/>
  <c r="AZ228" i="3"/>
  <c r="BG228" i="3" s="1"/>
  <c r="BM228" i="3" s="1"/>
  <c r="BD227" i="3"/>
  <c r="BJ227" i="3" s="1"/>
  <c r="AY228" i="3"/>
  <c r="BF228" i="3"/>
  <c r="BL228" i="3" s="1"/>
  <c r="BA229" i="3"/>
  <c r="BG227" i="3"/>
  <c r="BM227" i="3" s="1"/>
  <c r="BF229" i="3" l="1"/>
  <c r="BL229" i="3" s="1"/>
  <c r="BA230" i="3"/>
  <c r="BD228" i="3"/>
  <c r="BJ228" i="3" s="1"/>
  <c r="AY229" i="3"/>
  <c r="BE228" i="3"/>
  <c r="BK228" i="3" s="1"/>
  <c r="AZ229" i="3"/>
  <c r="BE229" i="3" l="1"/>
  <c r="BK229" i="3" s="1"/>
  <c r="AZ230" i="3"/>
  <c r="BG230" i="3" s="1"/>
  <c r="BM230" i="3" s="1"/>
  <c r="BD229" i="3"/>
  <c r="BJ229" i="3" s="1"/>
  <c r="AY230" i="3"/>
  <c r="BF230" i="3"/>
  <c r="BL230" i="3" s="1"/>
  <c r="BA231" i="3"/>
  <c r="BG229" i="3"/>
  <c r="BM229" i="3" s="1"/>
  <c r="BF231" i="3" l="1"/>
  <c r="BL231" i="3" s="1"/>
  <c r="BA232" i="3"/>
  <c r="BD230" i="3"/>
  <c r="BJ230" i="3" s="1"/>
  <c r="AY231" i="3"/>
  <c r="BE230" i="3"/>
  <c r="BK230" i="3" s="1"/>
  <c r="AZ231" i="3"/>
  <c r="BE231" i="3" l="1"/>
  <c r="BK231" i="3" s="1"/>
  <c r="AZ232" i="3"/>
  <c r="BG232" i="3" s="1"/>
  <c r="BM232" i="3" s="1"/>
  <c r="BD231" i="3"/>
  <c r="BJ231" i="3" s="1"/>
  <c r="AY232" i="3"/>
  <c r="BF232" i="3"/>
  <c r="BL232" i="3" s="1"/>
  <c r="BA233" i="3"/>
  <c r="BG231" i="3"/>
  <c r="BM231" i="3" s="1"/>
  <c r="BF233" i="3" l="1"/>
  <c r="BL233" i="3" s="1"/>
  <c r="BA234" i="3"/>
  <c r="BD232" i="3"/>
  <c r="BJ232" i="3" s="1"/>
  <c r="AY233" i="3"/>
  <c r="BE232" i="3"/>
  <c r="BK232" i="3" s="1"/>
  <c r="AZ233" i="3"/>
  <c r="BE233" i="3" l="1"/>
  <c r="BK233" i="3" s="1"/>
  <c r="AZ234" i="3"/>
  <c r="BG234" i="3" s="1"/>
  <c r="BM234" i="3" s="1"/>
  <c r="BD233" i="3"/>
  <c r="BJ233" i="3" s="1"/>
  <c r="AY234" i="3"/>
  <c r="BF234" i="3"/>
  <c r="BL234" i="3" s="1"/>
  <c r="BA235" i="3"/>
  <c r="BG233" i="3"/>
  <c r="BM233" i="3" s="1"/>
  <c r="BF235" i="3" l="1"/>
  <c r="BL235" i="3" s="1"/>
  <c r="BA236" i="3"/>
  <c r="BD234" i="3"/>
  <c r="BJ234" i="3" s="1"/>
  <c r="AY235" i="3"/>
  <c r="BE234" i="3"/>
  <c r="BK234" i="3" s="1"/>
  <c r="AZ235" i="3"/>
  <c r="BE235" i="3" l="1"/>
  <c r="BK235" i="3" s="1"/>
  <c r="AZ236" i="3"/>
  <c r="BG236" i="3" s="1"/>
  <c r="BM236" i="3" s="1"/>
  <c r="BD235" i="3"/>
  <c r="BJ235" i="3" s="1"/>
  <c r="AY236" i="3"/>
  <c r="BF236" i="3"/>
  <c r="BL236" i="3" s="1"/>
  <c r="BA237" i="3"/>
  <c r="BG235" i="3"/>
  <c r="BM235" i="3" s="1"/>
  <c r="BF237" i="3" l="1"/>
  <c r="BL237" i="3" s="1"/>
  <c r="BA238" i="3"/>
  <c r="BD236" i="3"/>
  <c r="BJ236" i="3" s="1"/>
  <c r="AY237" i="3"/>
  <c r="BE236" i="3"/>
  <c r="BK236" i="3" s="1"/>
  <c r="AZ237" i="3"/>
  <c r="BE237" i="3" l="1"/>
  <c r="BK237" i="3" s="1"/>
  <c r="AZ238" i="3"/>
  <c r="BG238" i="3" s="1"/>
  <c r="BM238" i="3" s="1"/>
  <c r="BD237" i="3"/>
  <c r="BJ237" i="3" s="1"/>
  <c r="AY238" i="3"/>
  <c r="BF238" i="3"/>
  <c r="BL238" i="3" s="1"/>
  <c r="BA239" i="3"/>
  <c r="BG237" i="3"/>
  <c r="BM237" i="3" s="1"/>
  <c r="BF239" i="3" l="1"/>
  <c r="BL239" i="3" s="1"/>
  <c r="BA240" i="3"/>
  <c r="BD238" i="3"/>
  <c r="BJ238" i="3" s="1"/>
  <c r="AY239" i="3"/>
  <c r="BE238" i="3"/>
  <c r="BK238" i="3" s="1"/>
  <c r="AZ239" i="3"/>
  <c r="BE239" i="3" l="1"/>
  <c r="BK239" i="3" s="1"/>
  <c r="AZ240" i="3"/>
  <c r="BG240" i="3" s="1"/>
  <c r="BM240" i="3" s="1"/>
  <c r="BD239" i="3"/>
  <c r="BJ239" i="3" s="1"/>
  <c r="AY240" i="3"/>
  <c r="BF240" i="3"/>
  <c r="BL240" i="3" s="1"/>
  <c r="BA241" i="3"/>
  <c r="BG239" i="3"/>
  <c r="BM239" i="3" s="1"/>
  <c r="BF241" i="3" l="1"/>
  <c r="BL241" i="3" s="1"/>
  <c r="BA242" i="3"/>
  <c r="BD240" i="3"/>
  <c r="BJ240" i="3" s="1"/>
  <c r="AY241" i="3"/>
  <c r="BE240" i="3"/>
  <c r="BK240" i="3" s="1"/>
  <c r="AZ241" i="3"/>
  <c r="BE241" i="3" l="1"/>
  <c r="BK241" i="3" s="1"/>
  <c r="AZ242" i="3"/>
  <c r="BG242" i="3" s="1"/>
  <c r="BM242" i="3" s="1"/>
  <c r="BD241" i="3"/>
  <c r="BJ241" i="3" s="1"/>
  <c r="AY242" i="3"/>
  <c r="BF242" i="3"/>
  <c r="BL242" i="3" s="1"/>
  <c r="BA243" i="3"/>
  <c r="BG241" i="3"/>
  <c r="BM241" i="3" s="1"/>
  <c r="BF243" i="3" l="1"/>
  <c r="BL243" i="3" s="1"/>
  <c r="BA244" i="3"/>
  <c r="BD242" i="3"/>
  <c r="BJ242" i="3" s="1"/>
  <c r="AY243" i="3"/>
  <c r="BE242" i="3"/>
  <c r="BK242" i="3" s="1"/>
  <c r="AZ243" i="3"/>
  <c r="BE243" i="3" l="1"/>
  <c r="BK243" i="3" s="1"/>
  <c r="AZ244" i="3"/>
  <c r="BG244" i="3" s="1"/>
  <c r="BM244" i="3" s="1"/>
  <c r="BD243" i="3"/>
  <c r="BJ243" i="3" s="1"/>
  <c r="AY244" i="3"/>
  <c r="BF244" i="3"/>
  <c r="BL244" i="3" s="1"/>
  <c r="BA245" i="3"/>
  <c r="BG243" i="3"/>
  <c r="BM243" i="3" s="1"/>
  <c r="BF245" i="3" l="1"/>
  <c r="BL245" i="3" s="1"/>
  <c r="BA246" i="3"/>
  <c r="BD244" i="3"/>
  <c r="BJ244" i="3" s="1"/>
  <c r="AY245" i="3"/>
  <c r="BE244" i="3"/>
  <c r="BK244" i="3" s="1"/>
  <c r="AZ245" i="3"/>
  <c r="BE245" i="3" l="1"/>
  <c r="BK245" i="3" s="1"/>
  <c r="AZ246" i="3"/>
  <c r="BG246" i="3" s="1"/>
  <c r="BM246" i="3" s="1"/>
  <c r="BD245" i="3"/>
  <c r="BJ245" i="3" s="1"/>
  <c r="AY246" i="3"/>
  <c r="BF246" i="3"/>
  <c r="BL246" i="3" s="1"/>
  <c r="BA247" i="3"/>
  <c r="BG245" i="3"/>
  <c r="BM245" i="3" s="1"/>
  <c r="BF247" i="3" l="1"/>
  <c r="BL247" i="3" s="1"/>
  <c r="BA248" i="3"/>
  <c r="BD246" i="3"/>
  <c r="BJ246" i="3" s="1"/>
  <c r="AY247" i="3"/>
  <c r="BE246" i="3"/>
  <c r="BK246" i="3" s="1"/>
  <c r="AZ247" i="3"/>
  <c r="BE247" i="3" l="1"/>
  <c r="BK247" i="3" s="1"/>
  <c r="AZ248" i="3"/>
  <c r="BG248" i="3" s="1"/>
  <c r="BM248" i="3" s="1"/>
  <c r="BD247" i="3"/>
  <c r="BJ247" i="3" s="1"/>
  <c r="AY248" i="3"/>
  <c r="BF248" i="3"/>
  <c r="BL248" i="3" s="1"/>
  <c r="BA249" i="3"/>
  <c r="BG247" i="3"/>
  <c r="BM247" i="3" s="1"/>
  <c r="BF249" i="3" l="1"/>
  <c r="BL249" i="3" s="1"/>
  <c r="BA250" i="3"/>
  <c r="BD248" i="3"/>
  <c r="BJ248" i="3" s="1"/>
  <c r="AY249" i="3"/>
  <c r="BE248" i="3"/>
  <c r="BK248" i="3" s="1"/>
  <c r="AZ249" i="3"/>
  <c r="BE249" i="3" l="1"/>
  <c r="BK249" i="3" s="1"/>
  <c r="AZ250" i="3"/>
  <c r="BG250" i="3" s="1"/>
  <c r="BM250" i="3" s="1"/>
  <c r="BD249" i="3"/>
  <c r="BJ249" i="3" s="1"/>
  <c r="AY250" i="3"/>
  <c r="BF250" i="3"/>
  <c r="BL250" i="3" s="1"/>
  <c r="BA251" i="3"/>
  <c r="BG249" i="3"/>
  <c r="BM249" i="3" s="1"/>
  <c r="BF251" i="3" l="1"/>
  <c r="BL251" i="3" s="1"/>
  <c r="BA252" i="3"/>
  <c r="BD250" i="3"/>
  <c r="BJ250" i="3" s="1"/>
  <c r="AY251" i="3"/>
  <c r="BE250" i="3"/>
  <c r="BK250" i="3" s="1"/>
  <c r="AZ251" i="3"/>
  <c r="BE251" i="3" l="1"/>
  <c r="BK251" i="3" s="1"/>
  <c r="AZ252" i="3"/>
  <c r="BG252" i="3" s="1"/>
  <c r="BM252" i="3" s="1"/>
  <c r="BD251" i="3"/>
  <c r="BJ251" i="3" s="1"/>
  <c r="AY252" i="3"/>
  <c r="BF252" i="3"/>
  <c r="BL252" i="3" s="1"/>
  <c r="BA253" i="3"/>
  <c r="BG251" i="3"/>
  <c r="BM251" i="3" s="1"/>
  <c r="BF253" i="3" l="1"/>
  <c r="BL253" i="3" s="1"/>
  <c r="BA254" i="3"/>
  <c r="BD252" i="3"/>
  <c r="BJ252" i="3" s="1"/>
  <c r="AY253" i="3"/>
  <c r="BE252" i="3"/>
  <c r="BK252" i="3" s="1"/>
  <c r="AZ253" i="3"/>
  <c r="BE253" i="3" l="1"/>
  <c r="BK253" i="3" s="1"/>
  <c r="AZ254" i="3"/>
  <c r="BE254" i="3" s="1"/>
  <c r="BK254" i="3" s="1"/>
  <c r="BD253" i="3"/>
  <c r="BJ253" i="3" s="1"/>
  <c r="AY254" i="3"/>
  <c r="BD254" i="3" s="1"/>
  <c r="BJ254" i="3" s="1"/>
  <c r="BF254" i="3"/>
  <c r="BL254" i="3" s="1"/>
  <c r="BG253" i="3"/>
  <c r="BM253" i="3" s="1"/>
  <c r="BG254" i="3" l="1"/>
  <c r="BM25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BB8784-644F-4F1A-B79A-5CE78E2D180C}" name="Query - 2022_06" description="Connection to the '2022_06' query in the workbook." type="100" refreshedVersion="8" minRefreshableVersion="5">
    <extLst>
      <ext xmlns:x15="http://schemas.microsoft.com/office/spreadsheetml/2010/11/main" uri="{DE250136-89BD-433C-8126-D09CA5730AF9}">
        <x15:connection id="1834c117-f777-4203-9c32-5143f04937d0">
          <x15:oledbPr connection="Provider=Microsoft.Mashup.OleDb.1;Data Source=$Workbook$;Location=2022_06;Extended Properties=&quot;&quot;">
            <x15:dbTables>
              <x15:dbTable name="2022_06"/>
            </x15:dbTables>
          </x15:oledbPr>
        </x15:connection>
      </ext>
    </extLst>
  </connection>
  <connection id="2" xr16:uid="{5379685D-DB99-4DD6-B2C8-E5F5EC0669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4">
    <s v="ThisWorkbookDataModel"/>
    <s v="{[2022_06].[YearOfBirth].[All]}"/>
    <s v="{[2022_06].[Sex].[All]}"/>
    <s v="{[2022_06].[DCCI].[All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<sst xmlns="http://schemas.openxmlformats.org/spreadsheetml/2006/main" count="458" uniqueCount="314">
  <si>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</si>
  <si>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</si>
  <si>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</si>
  <si>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</si>
  <si>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</si>
  <si>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</si>
  <si>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</si>
  <si>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</si>
  <si>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</si>
  <si>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</si>
  <si>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</si>
  <si>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</si>
  <si>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</si>
  <si>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</si>
  <si>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</si>
  <si>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</si>
  <si>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</si>
  <si>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</si>
  <si>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</si>
  <si>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</si>
  <si>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</si>
  <si>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</si>
  <si>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</si>
  <si>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</si>
  <si>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</si>
  <si>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</si>
  <si>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</si>
  <si>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</si>
  <si>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</si>
  <si>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</si>
  <si>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</si>
  <si>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</si>
  <si>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</si>
  <si>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</si>
  <si>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</si>
  <si>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</si>
  <si>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</si>
  <si>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</si>
  <si>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</si>
  <si>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</si>
  <si>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</si>
  <si>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</si>
  <si>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</si>
  <si>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</si>
  <si>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</si>
  <si>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</si>
  <si>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</si>
  <si>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</si>
  <si>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</si>
  <si>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</si>
  <si>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</si>
  <si>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</si>
  <si>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</si>
  <si>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</si>
  <si>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</si>
  <si>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</si>
  <si>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</si>
  <si>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</si>
  <si>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</si>
  <si>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</si>
  <si>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</si>
  <si>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</si>
  <si>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</si>
  <si>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</si>
  <si>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</si>
  <si>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</si>
  <si>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</si>
  <si>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</si>
  <si>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</si>
  <si>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</si>
  <si>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</si>
  <si>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</si>
  <si>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</si>
  <si>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</si>
  <si>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</si>
  <si>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</si>
  <si>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</si>
  <si>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</si>
  <si>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</si>
  <si>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</si>
  <si>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</si>
  <si>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</si>
  <si>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</si>
  <si>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</si>
  <si>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</si>
  <si>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</si>
  <si>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</si>
  <si>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</si>
  <si>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</si>
  <si>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</si>
  <si>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</si>
  <si>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</si>
  <si>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</si>
  <si>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</si>
  <si>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</si>
  <si>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</si>
  <si>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</si>
  <si>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</si>
  <si>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</si>
  <si>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</si>
  <si>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</si>
  <si>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</si>
  <si>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</si>
  <si>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date</t>
  </si>
  <si>
    <t>d0</t>
  </si>
  <si>
    <t>d1</t>
  </si>
  <si>
    <t>d2</t>
  </si>
  <si>
    <t>d3</t>
  </si>
  <si>
    <t xml:space="preserve">The idea here it's to slope normalize the unvaccinated cohort first. </t>
  </si>
  <si>
    <t xml:space="preserve">Then you figure out what scale factor and slope maximizes the correlation between the final 12 months. </t>
  </si>
  <si>
    <t xml:space="preserve">Then you extract the scale factor. </t>
  </si>
  <si>
    <t xml:space="preserve">The slope normalization for the unvaccinated doesn't matter that much. But we try to get it as close to flat as possible. </t>
  </si>
  <si>
    <t>h(t)</t>
  </si>
  <si>
    <t xml:space="preserve">This is 2022-06 enrollment for all ages copied from the KCOR sample computation. </t>
  </si>
  <si>
    <t>baseline length</t>
  </si>
  <si>
    <t>baseline weeks establishing KCOR=1 value</t>
  </si>
  <si>
    <t>Net impact 1 vs 2 shots</t>
  </si>
  <si>
    <t>try 185 vs 155 for the slope.</t>
  </si>
  <si>
    <t>this is a big deal. KCOR works with ANY range of ages</t>
  </si>
  <si>
    <t>slope computation</t>
  </si>
  <si>
    <t xml:space="preserve">These do not have to add up to 8.5% per year. That's an ideal average. </t>
  </si>
  <si>
    <t>Start cum row #</t>
  </si>
  <si>
    <t>booster at 116. 118 is 2 week HVE</t>
  </si>
  <si>
    <t>try 1950 vs. 1940</t>
  </si>
  <si>
    <t>you simply check that the adj h(t) is flat</t>
  </si>
  <si>
    <t>before adj</t>
  </si>
  <si>
    <t>avg w2</t>
  </si>
  <si>
    <t>slope4 takes geometric mean</t>
  </si>
  <si>
    <t>slope w1</t>
  </si>
  <si>
    <t>B=row # start  C=# weeks  is num weeks</t>
  </si>
  <si>
    <t>This is booster so start cum row at 117</t>
  </si>
  <si>
    <t>avg w1</t>
  </si>
  <si>
    <t>This is the exact same setup as the first tab with 2 differences:  a 4 week earlier enrollment</t>
  </si>
  <si>
    <t>slope w2</t>
  </si>
  <si>
    <t>Baseline week moved out</t>
  </si>
  <si>
    <t>be sure b4 &lt;= 219 or run out of deaths</t>
  </si>
  <si>
    <t>post adj</t>
  </si>
  <si>
    <t>this shows the fit worked because the two rows match</t>
  </si>
  <si>
    <r>
      <t>and</t>
    </r>
    <r>
      <rPr>
        <b/>
        <sz val="11"/>
        <color theme="1"/>
        <rFont val="Aptos Narrow"/>
        <family val="2"/>
        <scheme val="minor"/>
      </rPr>
      <t xml:space="preserve"> I moved the cumulation start date to 2021-25, which is 5 weeks post enrollment to address any HVE claims.</t>
    </r>
    <r>
      <rPr>
        <sz val="11"/>
        <color theme="1"/>
        <rFont val="Aptos Narrow"/>
        <family val="2"/>
        <scheme val="minor"/>
      </rPr>
      <t xml:space="preserve"> </t>
    </r>
  </si>
  <si>
    <t>red = input parameters</t>
  </si>
  <si>
    <t>This puts us past the COVID wave decline and into stable, post-COVID wave mortality: a nice quiet period for cumulation</t>
  </si>
  <si>
    <t>See the adj h(t) curves below showing stability of the h(t).</t>
  </si>
  <si>
    <t>YearOfBirth</t>
  </si>
  <si>
    <t>All</t>
  </si>
  <si>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>: The adjustment isn't exact for Dose 3 due to zero deaths in weeks. 0 values do not scales since 0x anything =0</t>
    </r>
  </si>
  <si>
    <t>By week 25, the unvaccinated arm, which is always the most pathological since it is more frail, is STABLE, providing a firm baseline.</t>
  </si>
  <si>
    <t>Sex</t>
  </si>
  <si>
    <t>This is not a bug; it's a limitation of the current method.</t>
  </si>
  <si>
    <t>So now we see that the benefit during COVID favored the dose 2 group but it wasn't sufficient to mitigate the harm post vaccine.</t>
  </si>
  <si>
    <t>DCCI</t>
  </si>
  <si>
    <t xml:space="preserve"> The CIs are computed in the KCOR.py file and run about 2% on either side so the effects are statistically significant.</t>
  </si>
  <si>
    <r>
      <t>hazards add</t>
    </r>
    <r>
      <rPr>
        <sz val="11"/>
        <color theme="1"/>
        <rFont val="Aptos Narrow"/>
        <family val="2"/>
        <scheme val="minor"/>
      </rPr>
      <t xml:space="preserve"> because </t>
    </r>
    <r>
      <rPr>
        <b/>
        <sz val="11"/>
        <color theme="1"/>
        <rFont val="Aptos Narrow"/>
        <family val="2"/>
        <scheme val="minor"/>
      </rPr>
      <t>logs of survival probabilities multiply :)</t>
    </r>
  </si>
  <si>
    <t>Column Labels</t>
  </si>
  <si>
    <t>MR=mortality risk (aka interval prob of risk)</t>
  </si>
  <si>
    <t>h(t) = "instantaneous death rate" = prob death/unit time</t>
  </si>
  <si>
    <t>Sum of Alive</t>
  </si>
  <si>
    <t>Sum of Dead</t>
  </si>
  <si>
    <t>cum deaths</t>
  </si>
  <si>
    <t>MR=deaths/(alive at start of interval)</t>
  </si>
  <si>
    <t>continuous time hazard rate per interval</t>
  </si>
  <si>
    <t>adjusted hazards (starts after enrollment week)</t>
  </si>
  <si>
    <t>cum adj hazards (CH)</t>
  </si>
  <si>
    <t>ratio cum adj hazards</t>
  </si>
  <si>
    <t>KCOR(t)</t>
  </si>
  <si>
    <t>Row Labels</t>
  </si>
  <si>
    <t>death 0</t>
  </si>
  <si>
    <t>death 1</t>
  </si>
  <si>
    <t>death 2</t>
  </si>
  <si>
    <t>death 3</t>
  </si>
  <si>
    <t>death 4</t>
  </si>
  <si>
    <t>d4</t>
  </si>
  <si>
    <t>d1/d0</t>
  </si>
  <si>
    <t>d2/d0</t>
  </si>
  <si>
    <t>d3/d0</t>
  </si>
  <si>
    <t>d3/d2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</si>
  <si>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</si>
  <si>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</si>
  <si>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</si>
  <si>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</si>
  <si>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</si>
  <si>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</si>
  <si>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</si>
  <si>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</si>
  <si>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</si>
  <si>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</si>
  <si>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</si>
  <si>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</si>
  <si>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</si>
  <si>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</si>
  <si>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</si>
  <si>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</si>
  <si>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</si>
  <si>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</si>
  <si>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</si>
  <si>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</si>
  <si>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2020-30</t>
  </si>
  <si>
    <t>2020-31</t>
  </si>
  <si>
    <t>2020-32</t>
  </si>
  <si>
    <t>2020-33</t>
  </si>
  <si>
    <t>2020-34</t>
  </si>
  <si>
    <t>2020-35</t>
  </si>
  <si>
    <t>2020-36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</si>
  <si>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</si>
  <si>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</si>
  <si>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</si>
  <si>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</si>
  <si>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</si>
  <si>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</si>
  <si>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</si>
  <si>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</si>
  <si>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</si>
  <si>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</si>
  <si>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</si>
  <si>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</si>
  <si>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</si>
  <si>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</si>
  <si>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</si>
  <si>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</si>
  <si>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2020-53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</si>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</sst>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KCOR</a:t>
            </a:r>
            <a:r>
              <a:rPr lang="en-US" baseline="0"/>
              <a:t> (t) for all ages. 2 week HVE. 8 week baseline. 2022_06 enrollment. </a:t>
            </a:r>
            <a:br>
              <a:rPr lang="en-US" baseline="0"/>
            </a:br>
            <a:r>
              <a:rPr lang="en-US" baseline="0"/>
              <a:t>Source: KCOR_sample_compuation.xlsx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'2022_06 all ages slope4'!$BK$13</c:f>
              <c:strCache>
                <c:ptCount val="1"/>
                <c:pt idx="0">
                  <c:v>d2/d0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slope4'!$BI$118:$BI$254</c:f>
              <c:strCache>
                <c:ptCount val="137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2022-13</c:v>
                </c:pt>
                <c:pt idx="5">
                  <c:v>2022-14</c:v>
                </c:pt>
                <c:pt idx="6">
                  <c:v>2022-15</c:v>
                </c:pt>
                <c:pt idx="7">
                  <c:v>2022-16</c:v>
                </c:pt>
                <c:pt idx="8">
                  <c:v>2022-17</c:v>
                </c:pt>
                <c:pt idx="9">
                  <c:v>2022-18</c:v>
                </c:pt>
                <c:pt idx="10">
                  <c:v>2022-19</c:v>
                </c:pt>
                <c:pt idx="11">
                  <c:v>2022-20</c:v>
                </c:pt>
                <c:pt idx="12">
                  <c:v>2022-21</c:v>
                </c:pt>
                <c:pt idx="13">
                  <c:v>2022-22</c:v>
                </c:pt>
                <c:pt idx="14">
                  <c:v>2022-23</c:v>
                </c:pt>
                <c:pt idx="15">
                  <c:v>2022-24</c:v>
                </c:pt>
                <c:pt idx="16">
                  <c:v>2022-25</c:v>
                </c:pt>
                <c:pt idx="17">
                  <c:v>2022-26</c:v>
                </c:pt>
                <c:pt idx="18">
                  <c:v>2022-27</c:v>
                </c:pt>
                <c:pt idx="19">
                  <c:v>2022-28</c:v>
                </c:pt>
                <c:pt idx="20">
                  <c:v>2022-29</c:v>
                </c:pt>
                <c:pt idx="21">
                  <c:v>2022-30</c:v>
                </c:pt>
                <c:pt idx="22">
                  <c:v>2022-31</c:v>
                </c:pt>
                <c:pt idx="23">
                  <c:v>2022-32</c:v>
                </c:pt>
                <c:pt idx="24">
                  <c:v>2022-33</c:v>
                </c:pt>
                <c:pt idx="25">
                  <c:v>2022-34</c:v>
                </c:pt>
                <c:pt idx="26">
                  <c:v>2022-35</c:v>
                </c:pt>
                <c:pt idx="27">
                  <c:v>2022-36</c:v>
                </c:pt>
                <c:pt idx="28">
                  <c:v>2022-37</c:v>
                </c:pt>
                <c:pt idx="29">
                  <c:v>2022-38</c:v>
                </c:pt>
                <c:pt idx="30">
                  <c:v>2022-39</c:v>
                </c:pt>
                <c:pt idx="31">
                  <c:v>2022-40</c:v>
                </c:pt>
                <c:pt idx="32">
                  <c:v>2022-41</c:v>
                </c:pt>
                <c:pt idx="33">
                  <c:v>2022-42</c:v>
                </c:pt>
                <c:pt idx="34">
                  <c:v>2022-43</c:v>
                </c:pt>
                <c:pt idx="35">
                  <c:v>2022-44</c:v>
                </c:pt>
                <c:pt idx="36">
                  <c:v>2022-45</c:v>
                </c:pt>
                <c:pt idx="37">
                  <c:v>2022-46</c:v>
                </c:pt>
                <c:pt idx="38">
                  <c:v>2022-47</c:v>
                </c:pt>
                <c:pt idx="39">
                  <c:v>2022-48</c:v>
                </c:pt>
                <c:pt idx="40">
                  <c:v>2022-49</c:v>
                </c:pt>
                <c:pt idx="41">
                  <c:v>2022-50</c:v>
                </c:pt>
                <c:pt idx="42">
                  <c:v>2022-51</c:v>
                </c:pt>
                <c:pt idx="43">
                  <c:v>2022-52</c:v>
                </c:pt>
                <c:pt idx="44">
                  <c:v>2023-01</c:v>
                </c:pt>
                <c:pt idx="45">
                  <c:v>2023-02</c:v>
                </c:pt>
                <c:pt idx="46">
                  <c:v>2023-03</c:v>
                </c:pt>
                <c:pt idx="47">
                  <c:v>2023-04</c:v>
                </c:pt>
                <c:pt idx="48">
                  <c:v>2023-05</c:v>
                </c:pt>
                <c:pt idx="49">
                  <c:v>2023-06</c:v>
                </c:pt>
                <c:pt idx="50">
                  <c:v>2023-07</c:v>
                </c:pt>
                <c:pt idx="51">
                  <c:v>2023-08</c:v>
                </c:pt>
                <c:pt idx="52">
                  <c:v>2023-09</c:v>
                </c:pt>
                <c:pt idx="53">
                  <c:v>2023-10</c:v>
                </c:pt>
                <c:pt idx="54">
                  <c:v>2023-11</c:v>
                </c:pt>
                <c:pt idx="55">
                  <c:v>2023-12</c:v>
                </c:pt>
                <c:pt idx="56">
                  <c:v>2023-13</c:v>
                </c:pt>
                <c:pt idx="57">
                  <c:v>2023-14</c:v>
                </c:pt>
                <c:pt idx="58">
                  <c:v>2023-15</c:v>
                </c:pt>
                <c:pt idx="59">
                  <c:v>2023-16</c:v>
                </c:pt>
                <c:pt idx="60">
                  <c:v>2023-17</c:v>
                </c:pt>
                <c:pt idx="61">
                  <c:v>2023-18</c:v>
                </c:pt>
                <c:pt idx="62">
                  <c:v>2023-19</c:v>
                </c:pt>
                <c:pt idx="63">
                  <c:v>2023-20</c:v>
                </c:pt>
                <c:pt idx="64">
                  <c:v>2023-21</c:v>
                </c:pt>
                <c:pt idx="65">
                  <c:v>2023-22</c:v>
                </c:pt>
                <c:pt idx="66">
                  <c:v>2023-23</c:v>
                </c:pt>
                <c:pt idx="67">
                  <c:v>2023-24</c:v>
                </c:pt>
                <c:pt idx="68">
                  <c:v>2023-25</c:v>
                </c:pt>
                <c:pt idx="69">
                  <c:v>2023-26</c:v>
                </c:pt>
                <c:pt idx="70">
                  <c:v>2023-27</c:v>
                </c:pt>
                <c:pt idx="71">
                  <c:v>2023-28</c:v>
                </c:pt>
                <c:pt idx="72">
                  <c:v>2023-29</c:v>
                </c:pt>
                <c:pt idx="73">
                  <c:v>2023-30</c:v>
                </c:pt>
                <c:pt idx="74">
                  <c:v>2023-31</c:v>
                </c:pt>
                <c:pt idx="75">
                  <c:v>2023-32</c:v>
                </c:pt>
                <c:pt idx="76">
                  <c:v>2023-33</c:v>
                </c:pt>
                <c:pt idx="77">
                  <c:v>2023-34</c:v>
                </c:pt>
                <c:pt idx="78">
                  <c:v>2023-35</c:v>
                </c:pt>
                <c:pt idx="79">
                  <c:v>2023-36</c:v>
                </c:pt>
                <c:pt idx="80">
                  <c:v>2023-37</c:v>
                </c:pt>
                <c:pt idx="81">
                  <c:v>2023-38</c:v>
                </c:pt>
                <c:pt idx="82">
                  <c:v>2023-39</c:v>
                </c:pt>
                <c:pt idx="83">
                  <c:v>2023-40</c:v>
                </c:pt>
                <c:pt idx="84">
                  <c:v>2023-41</c:v>
                </c:pt>
                <c:pt idx="85">
                  <c:v>2023-42</c:v>
                </c:pt>
                <c:pt idx="86">
                  <c:v>2023-43</c:v>
                </c:pt>
                <c:pt idx="87">
                  <c:v>2023-44</c:v>
                </c:pt>
                <c:pt idx="88">
                  <c:v>2023-45</c:v>
                </c:pt>
                <c:pt idx="89">
                  <c:v>2023-46</c:v>
                </c:pt>
                <c:pt idx="90">
                  <c:v>2023-47</c:v>
                </c:pt>
                <c:pt idx="91">
                  <c:v>2023-48</c:v>
                </c:pt>
                <c:pt idx="92">
                  <c:v>2023-49</c:v>
                </c:pt>
                <c:pt idx="93">
                  <c:v>2023-50</c:v>
                </c:pt>
                <c:pt idx="94">
                  <c:v>2023-51</c:v>
                </c:pt>
                <c:pt idx="95">
                  <c:v>2023-52</c:v>
                </c:pt>
                <c:pt idx="96">
                  <c:v>2024-01</c:v>
                </c:pt>
                <c:pt idx="97">
                  <c:v>2024-02</c:v>
                </c:pt>
                <c:pt idx="98">
                  <c:v>2024-03</c:v>
                </c:pt>
                <c:pt idx="99">
                  <c:v>2024-04</c:v>
                </c:pt>
                <c:pt idx="100">
                  <c:v>2024-05</c:v>
                </c:pt>
                <c:pt idx="101">
                  <c:v>2024-06</c:v>
                </c:pt>
                <c:pt idx="102">
                  <c:v>2024-07</c:v>
                </c:pt>
                <c:pt idx="103">
                  <c:v>2024-08</c:v>
                </c:pt>
                <c:pt idx="104">
                  <c:v>2024-09</c:v>
                </c:pt>
                <c:pt idx="105">
                  <c:v>2024-10</c:v>
                </c:pt>
                <c:pt idx="106">
                  <c:v>2024-11</c:v>
                </c:pt>
                <c:pt idx="107">
                  <c:v>2024-12</c:v>
                </c:pt>
                <c:pt idx="108">
                  <c:v>2024-13</c:v>
                </c:pt>
                <c:pt idx="109">
                  <c:v>2024-14</c:v>
                </c:pt>
                <c:pt idx="110">
                  <c:v>2024-15</c:v>
                </c:pt>
                <c:pt idx="111">
                  <c:v>2024-16</c:v>
                </c:pt>
                <c:pt idx="112">
                  <c:v>2024-17</c:v>
                </c:pt>
                <c:pt idx="113">
                  <c:v>2024-18</c:v>
                </c:pt>
                <c:pt idx="114">
                  <c:v>2024-19</c:v>
                </c:pt>
                <c:pt idx="115">
                  <c:v>2024-20</c:v>
                </c:pt>
                <c:pt idx="116">
                  <c:v>2024-21</c:v>
                </c:pt>
                <c:pt idx="117">
                  <c:v>2024-22</c:v>
                </c:pt>
                <c:pt idx="118">
                  <c:v>2024-23</c:v>
                </c:pt>
                <c:pt idx="119">
                  <c:v>2024-24</c:v>
                </c:pt>
                <c:pt idx="120">
                  <c:v>2024-25</c:v>
                </c:pt>
                <c:pt idx="121">
                  <c:v>2024-26</c:v>
                </c:pt>
                <c:pt idx="122">
                  <c:v>2024-27</c:v>
                </c:pt>
                <c:pt idx="123">
                  <c:v>2024-28</c:v>
                </c:pt>
                <c:pt idx="124">
                  <c:v>2024-29</c:v>
                </c:pt>
                <c:pt idx="125">
                  <c:v>2024-30</c:v>
                </c:pt>
                <c:pt idx="126">
                  <c:v>2024-31</c:v>
                </c:pt>
                <c:pt idx="127">
                  <c:v>2024-32</c:v>
                </c:pt>
                <c:pt idx="128">
                  <c:v>2024-33</c:v>
                </c:pt>
                <c:pt idx="129">
                  <c:v>2024-34</c:v>
                </c:pt>
                <c:pt idx="130">
                  <c:v>2024-35</c:v>
                </c:pt>
                <c:pt idx="131">
                  <c:v>2024-36</c:v>
                </c:pt>
                <c:pt idx="132">
                  <c:v>2024-37</c:v>
                </c:pt>
                <c:pt idx="133">
                  <c:v>2024-38</c:v>
                </c:pt>
                <c:pt idx="134">
                  <c:v>2024-39</c:v>
                </c:pt>
                <c:pt idx="135">
                  <c:v>2024-40</c:v>
                </c:pt>
                <c:pt idx="136">
                  <c:v>2024-41</c:v>
                </c:pt>
              </c:strCache>
            </c:strRef>
          </c:cat>
          <c:val>
            <c:numRef>
              <c:f>'2022_06 all ages slope4'!$BK$118:$BK$254</c:f>
              <c:numCache>
                <c:formatCode>General</c:formatCode>
                <c:ptCount val="137"/>
                <c:pt idx="0">
                  <c:v>0.91787741089988695</c:v>
                </c:pt>
                <c:pt idx="1">
                  <c:v>0.95737339728585458</c:v>
                </c:pt>
                <c:pt idx="2">
                  <c:v>1.0035121744986686</c:v>
                </c:pt>
                <c:pt idx="3">
                  <c:v>1</c:v>
                </c:pt>
                <c:pt idx="4">
                  <c:v>1.001436724458602</c:v>
                </c:pt>
                <c:pt idx="5">
                  <c:v>1.0108717200539179</c:v>
                </c:pt>
                <c:pt idx="6">
                  <c:v>1.0175268602730934</c:v>
                </c:pt>
                <c:pt idx="7">
                  <c:v>1.029978601209663</c:v>
                </c:pt>
                <c:pt idx="8">
                  <c:v>1.0343076727229172</c:v>
                </c:pt>
                <c:pt idx="9">
                  <c:v>1.0298037176514792</c:v>
                </c:pt>
                <c:pt idx="10">
                  <c:v>1.0294418057974484</c:v>
                </c:pt>
                <c:pt idx="11">
                  <c:v>1.0420490788927161</c:v>
                </c:pt>
                <c:pt idx="12">
                  <c:v>1.0443692921929413</c:v>
                </c:pt>
                <c:pt idx="13">
                  <c:v>1.0491408918220586</c:v>
                </c:pt>
                <c:pt idx="14">
                  <c:v>1.052035536609492</c:v>
                </c:pt>
                <c:pt idx="15">
                  <c:v>1.0582743828151231</c:v>
                </c:pt>
                <c:pt idx="16">
                  <c:v>1.0575764363138971</c:v>
                </c:pt>
                <c:pt idx="17">
                  <c:v>1.0560407000350922</c:v>
                </c:pt>
                <c:pt idx="18">
                  <c:v>1.0534511147893637</c:v>
                </c:pt>
                <c:pt idx="19">
                  <c:v>1.0517291134167193</c:v>
                </c:pt>
                <c:pt idx="20">
                  <c:v>1.048212113856362</c:v>
                </c:pt>
                <c:pt idx="21">
                  <c:v>1.0435700769040757</c:v>
                </c:pt>
                <c:pt idx="22">
                  <c:v>1.0443858610155867</c:v>
                </c:pt>
                <c:pt idx="23">
                  <c:v>1.0422162386269038</c:v>
                </c:pt>
                <c:pt idx="24">
                  <c:v>1.0405492847746718</c:v>
                </c:pt>
                <c:pt idx="25">
                  <c:v>1.0418742046281095</c:v>
                </c:pt>
                <c:pt idx="26">
                  <c:v>1.0449822837376808</c:v>
                </c:pt>
                <c:pt idx="27">
                  <c:v>1.039106269090623</c:v>
                </c:pt>
                <c:pt idx="28">
                  <c:v>1.0387404077239479</c:v>
                </c:pt>
                <c:pt idx="29">
                  <c:v>1.0370235521629845</c:v>
                </c:pt>
                <c:pt idx="30">
                  <c:v>1.035240540068054</c:v>
                </c:pt>
                <c:pt idx="31">
                  <c:v>1.031403699019793</c:v>
                </c:pt>
                <c:pt idx="32">
                  <c:v>1.0252479368424261</c:v>
                </c:pt>
                <c:pt idx="33">
                  <c:v>1.0254309376828608</c:v>
                </c:pt>
                <c:pt idx="34">
                  <c:v>1.0203018695036687</c:v>
                </c:pt>
                <c:pt idx="35">
                  <c:v>1.0177313979016136</c:v>
                </c:pt>
                <c:pt idx="36">
                  <c:v>1.0164655300861014</c:v>
                </c:pt>
                <c:pt idx="37">
                  <c:v>1.0163786534729786</c:v>
                </c:pt>
                <c:pt idx="38">
                  <c:v>1.0166681497329386</c:v>
                </c:pt>
                <c:pt idx="39">
                  <c:v>1.0170569133699683</c:v>
                </c:pt>
                <c:pt idx="40">
                  <c:v>1.0157702013183205</c:v>
                </c:pt>
                <c:pt idx="41">
                  <c:v>1.0182250104204029</c:v>
                </c:pt>
                <c:pt idx="42">
                  <c:v>1.0156764187359786</c:v>
                </c:pt>
                <c:pt idx="43">
                  <c:v>1.0147464510659969</c:v>
                </c:pt>
                <c:pt idx="44">
                  <c:v>1.0159166584755905</c:v>
                </c:pt>
                <c:pt idx="45">
                  <c:v>1.0156653144479941</c:v>
                </c:pt>
                <c:pt idx="46">
                  <c:v>1.015202479611979</c:v>
                </c:pt>
                <c:pt idx="47">
                  <c:v>1.0147928631899286</c:v>
                </c:pt>
                <c:pt idx="48">
                  <c:v>1.0145087234832888</c:v>
                </c:pt>
                <c:pt idx="49">
                  <c:v>1.0131780065106966</c:v>
                </c:pt>
                <c:pt idx="50">
                  <c:v>1.0104920762221108</c:v>
                </c:pt>
                <c:pt idx="51">
                  <c:v>1.010029399329919</c:v>
                </c:pt>
                <c:pt idx="52">
                  <c:v>1.0093785679298739</c:v>
                </c:pt>
                <c:pt idx="53">
                  <c:v>1.0096906591034827</c:v>
                </c:pt>
                <c:pt idx="54">
                  <c:v>1.0088545748839615</c:v>
                </c:pt>
                <c:pt idx="55">
                  <c:v>1.0077358256636031</c:v>
                </c:pt>
                <c:pt idx="56">
                  <c:v>1.0046822067388412</c:v>
                </c:pt>
                <c:pt idx="57">
                  <c:v>1.0043551882203083</c:v>
                </c:pt>
                <c:pt idx="58">
                  <c:v>1.0045503817141139</c:v>
                </c:pt>
                <c:pt idx="59">
                  <c:v>1.0058560882739598</c:v>
                </c:pt>
                <c:pt idx="60">
                  <c:v>1.0054763832393461</c:v>
                </c:pt>
                <c:pt idx="61">
                  <c:v>1.0059877799184496</c:v>
                </c:pt>
                <c:pt idx="62">
                  <c:v>1.0073449562977503</c:v>
                </c:pt>
                <c:pt idx="63">
                  <c:v>1.0075020484206059</c:v>
                </c:pt>
                <c:pt idx="64">
                  <c:v>1.0074835001775997</c:v>
                </c:pt>
                <c:pt idx="65">
                  <c:v>1.0077631031866889</c:v>
                </c:pt>
                <c:pt idx="66">
                  <c:v>1.006495589729149</c:v>
                </c:pt>
                <c:pt idx="67">
                  <c:v>1.0074623833809022</c:v>
                </c:pt>
                <c:pt idx="68">
                  <c:v>1.0079685772166649</c:v>
                </c:pt>
                <c:pt idx="69">
                  <c:v>1.009628764929396</c:v>
                </c:pt>
                <c:pt idx="70">
                  <c:v>1.0101558242851141</c:v>
                </c:pt>
                <c:pt idx="71">
                  <c:v>1.0095030033268431</c:v>
                </c:pt>
                <c:pt idx="72">
                  <c:v>1.0104249818260713</c:v>
                </c:pt>
                <c:pt idx="73">
                  <c:v>1.0109334038230424</c:v>
                </c:pt>
                <c:pt idx="74">
                  <c:v>1.0112723135975727</c:v>
                </c:pt>
                <c:pt idx="75">
                  <c:v>1.0128283046342541</c:v>
                </c:pt>
                <c:pt idx="76">
                  <c:v>1.0115566066880113</c:v>
                </c:pt>
                <c:pt idx="77">
                  <c:v>1.0113269591057674</c:v>
                </c:pt>
                <c:pt idx="78">
                  <c:v>1.0124142220234715</c:v>
                </c:pt>
                <c:pt idx="79">
                  <c:v>1.0121245580908993</c:v>
                </c:pt>
                <c:pt idx="80">
                  <c:v>1.0130124450817521</c:v>
                </c:pt>
                <c:pt idx="81">
                  <c:v>1.0121272099124545</c:v>
                </c:pt>
                <c:pt idx="82">
                  <c:v>1.0109621989269209</c:v>
                </c:pt>
                <c:pt idx="83">
                  <c:v>1.0104666676072769</c:v>
                </c:pt>
                <c:pt idx="84">
                  <c:v>1.0119538433646542</c:v>
                </c:pt>
                <c:pt idx="85">
                  <c:v>1.0130022763078128</c:v>
                </c:pt>
                <c:pt idx="86">
                  <c:v>1.0145685791436947</c:v>
                </c:pt>
                <c:pt idx="87">
                  <c:v>1.0138144775180562</c:v>
                </c:pt>
                <c:pt idx="88">
                  <c:v>1.0137830586359744</c:v>
                </c:pt>
                <c:pt idx="89">
                  <c:v>1.0128483722084527</c:v>
                </c:pt>
                <c:pt idx="90">
                  <c:v>1.013086597972414</c:v>
                </c:pt>
                <c:pt idx="91">
                  <c:v>1.0130330654133928</c:v>
                </c:pt>
                <c:pt idx="92">
                  <c:v>1.0119471713783279</c:v>
                </c:pt>
                <c:pt idx="93">
                  <c:v>1.0123207002889736</c:v>
                </c:pt>
                <c:pt idx="94">
                  <c:v>1.0109105934828826</c:v>
                </c:pt>
                <c:pt idx="95">
                  <c:v>1.0115077117914024</c:v>
                </c:pt>
                <c:pt idx="96">
                  <c:v>1.0094300985529105</c:v>
                </c:pt>
                <c:pt idx="97">
                  <c:v>1.0105819675801162</c:v>
                </c:pt>
                <c:pt idx="98">
                  <c:v>1.0110570518999573</c:v>
                </c:pt>
                <c:pt idx="99">
                  <c:v>1.0099480758941275</c:v>
                </c:pt>
                <c:pt idx="100">
                  <c:v>1.0113233395899566</c:v>
                </c:pt>
                <c:pt idx="101">
                  <c:v>1.0122995051808248</c:v>
                </c:pt>
                <c:pt idx="102">
                  <c:v>1.0130718160267682</c:v>
                </c:pt>
                <c:pt idx="103">
                  <c:v>1.0136689374025452</c:v>
                </c:pt>
                <c:pt idx="104">
                  <c:v>1.0147770128597746</c:v>
                </c:pt>
                <c:pt idx="105">
                  <c:v>1.014387791913403</c:v>
                </c:pt>
                <c:pt idx="106">
                  <c:v>1.0134387046645477</c:v>
                </c:pt>
                <c:pt idx="107">
                  <c:v>1.0147518240402069</c:v>
                </c:pt>
                <c:pt idx="108">
                  <c:v>1.0138821146723223</c:v>
                </c:pt>
                <c:pt idx="109">
                  <c:v>1.0147542470010422</c:v>
                </c:pt>
                <c:pt idx="110">
                  <c:v>1.014900926700363</c:v>
                </c:pt>
                <c:pt idx="111">
                  <c:v>1.0142635169213945</c:v>
                </c:pt>
                <c:pt idx="112">
                  <c:v>1.0150477096175521</c:v>
                </c:pt>
                <c:pt idx="113">
                  <c:v>1.0156931615309654</c:v>
                </c:pt>
                <c:pt idx="114">
                  <c:v>1.0166772743664301</c:v>
                </c:pt>
                <c:pt idx="115">
                  <c:v>1.0181460377808496</c:v>
                </c:pt>
                <c:pt idx="116">
                  <c:v>1.019623222253472</c:v>
                </c:pt>
                <c:pt idx="117">
                  <c:v>1.0194736296499538</c:v>
                </c:pt>
                <c:pt idx="118">
                  <c:v>1.0192128230505186</c:v>
                </c:pt>
                <c:pt idx="119">
                  <c:v>1.0203915757503639</c:v>
                </c:pt>
                <c:pt idx="120">
                  <c:v>1.0217280052004587</c:v>
                </c:pt>
                <c:pt idx="121">
                  <c:v>1.0225514406580807</c:v>
                </c:pt>
                <c:pt idx="122">
                  <c:v>1.0223394857225392</c:v>
                </c:pt>
                <c:pt idx="123">
                  <c:v>1.0222205723695119</c:v>
                </c:pt>
                <c:pt idx="124">
                  <c:v>1.0217249063713705</c:v>
                </c:pt>
                <c:pt idx="125">
                  <c:v>1.0225818565043949</c:v>
                </c:pt>
                <c:pt idx="126">
                  <c:v>1.0227107178391546</c:v>
                </c:pt>
                <c:pt idx="127">
                  <c:v>1.0228708402697004</c:v>
                </c:pt>
                <c:pt idx="128">
                  <c:v>1.0226620389051906</c:v>
                </c:pt>
                <c:pt idx="129">
                  <c:v>1.0228461485038565</c:v>
                </c:pt>
                <c:pt idx="130">
                  <c:v>1.0231436573443367</c:v>
                </c:pt>
                <c:pt idx="131">
                  <c:v>1.0231052055078023</c:v>
                </c:pt>
                <c:pt idx="132">
                  <c:v>1.0240570528613659</c:v>
                </c:pt>
                <c:pt idx="133">
                  <c:v>1.0251711506399575</c:v>
                </c:pt>
                <c:pt idx="134">
                  <c:v>1.0247847741970901</c:v>
                </c:pt>
                <c:pt idx="135">
                  <c:v>1.0249484201776979</c:v>
                </c:pt>
                <c:pt idx="136">
                  <c:v>1.024943958491676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4-4E66-8400-B99933FE7514}"/>
            </c:ext>
          </c:extLst>
        </c:ser>
        <c:ser>
          <c:idx val="2"/>
          <c:order val="2"/>
          <c:tx>
            <c:strRef>
              <c:f>'2022_06 all ages slope4'!$BL$13</c:f>
              <c:strCache>
                <c:ptCount val="1"/>
                <c:pt idx="0">
                  <c:v>d3/d0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slope4'!$BI$118:$BI$254</c:f>
              <c:strCache>
                <c:ptCount val="137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2022-13</c:v>
                </c:pt>
                <c:pt idx="5">
                  <c:v>2022-14</c:v>
                </c:pt>
                <c:pt idx="6">
                  <c:v>2022-15</c:v>
                </c:pt>
                <c:pt idx="7">
                  <c:v>2022-16</c:v>
                </c:pt>
                <c:pt idx="8">
                  <c:v>2022-17</c:v>
                </c:pt>
                <c:pt idx="9">
                  <c:v>2022-18</c:v>
                </c:pt>
                <c:pt idx="10">
                  <c:v>2022-19</c:v>
                </c:pt>
                <c:pt idx="11">
                  <c:v>2022-20</c:v>
                </c:pt>
                <c:pt idx="12">
                  <c:v>2022-21</c:v>
                </c:pt>
                <c:pt idx="13">
                  <c:v>2022-22</c:v>
                </c:pt>
                <c:pt idx="14">
                  <c:v>2022-23</c:v>
                </c:pt>
                <c:pt idx="15">
                  <c:v>2022-24</c:v>
                </c:pt>
                <c:pt idx="16">
                  <c:v>2022-25</c:v>
                </c:pt>
                <c:pt idx="17">
                  <c:v>2022-26</c:v>
                </c:pt>
                <c:pt idx="18">
                  <c:v>2022-27</c:v>
                </c:pt>
                <c:pt idx="19">
                  <c:v>2022-28</c:v>
                </c:pt>
                <c:pt idx="20">
                  <c:v>2022-29</c:v>
                </c:pt>
                <c:pt idx="21">
                  <c:v>2022-30</c:v>
                </c:pt>
                <c:pt idx="22">
                  <c:v>2022-31</c:v>
                </c:pt>
                <c:pt idx="23">
                  <c:v>2022-32</c:v>
                </c:pt>
                <c:pt idx="24">
                  <c:v>2022-33</c:v>
                </c:pt>
                <c:pt idx="25">
                  <c:v>2022-34</c:v>
                </c:pt>
                <c:pt idx="26">
                  <c:v>2022-35</c:v>
                </c:pt>
                <c:pt idx="27">
                  <c:v>2022-36</c:v>
                </c:pt>
                <c:pt idx="28">
                  <c:v>2022-37</c:v>
                </c:pt>
                <c:pt idx="29">
                  <c:v>2022-38</c:v>
                </c:pt>
                <c:pt idx="30">
                  <c:v>2022-39</c:v>
                </c:pt>
                <c:pt idx="31">
                  <c:v>2022-40</c:v>
                </c:pt>
                <c:pt idx="32">
                  <c:v>2022-41</c:v>
                </c:pt>
                <c:pt idx="33">
                  <c:v>2022-42</c:v>
                </c:pt>
                <c:pt idx="34">
                  <c:v>2022-43</c:v>
                </c:pt>
                <c:pt idx="35">
                  <c:v>2022-44</c:v>
                </c:pt>
                <c:pt idx="36">
                  <c:v>2022-45</c:v>
                </c:pt>
                <c:pt idx="37">
                  <c:v>2022-46</c:v>
                </c:pt>
                <c:pt idx="38">
                  <c:v>2022-47</c:v>
                </c:pt>
                <c:pt idx="39">
                  <c:v>2022-48</c:v>
                </c:pt>
                <c:pt idx="40">
                  <c:v>2022-49</c:v>
                </c:pt>
                <c:pt idx="41">
                  <c:v>2022-50</c:v>
                </c:pt>
                <c:pt idx="42">
                  <c:v>2022-51</c:v>
                </c:pt>
                <c:pt idx="43">
                  <c:v>2022-52</c:v>
                </c:pt>
                <c:pt idx="44">
                  <c:v>2023-01</c:v>
                </c:pt>
                <c:pt idx="45">
                  <c:v>2023-02</c:v>
                </c:pt>
                <c:pt idx="46">
                  <c:v>2023-03</c:v>
                </c:pt>
                <c:pt idx="47">
                  <c:v>2023-04</c:v>
                </c:pt>
                <c:pt idx="48">
                  <c:v>2023-05</c:v>
                </c:pt>
                <c:pt idx="49">
                  <c:v>2023-06</c:v>
                </c:pt>
                <c:pt idx="50">
                  <c:v>2023-07</c:v>
                </c:pt>
                <c:pt idx="51">
                  <c:v>2023-08</c:v>
                </c:pt>
                <c:pt idx="52">
                  <c:v>2023-09</c:v>
                </c:pt>
                <c:pt idx="53">
                  <c:v>2023-10</c:v>
                </c:pt>
                <c:pt idx="54">
                  <c:v>2023-11</c:v>
                </c:pt>
                <c:pt idx="55">
                  <c:v>2023-12</c:v>
                </c:pt>
                <c:pt idx="56">
                  <c:v>2023-13</c:v>
                </c:pt>
                <c:pt idx="57">
                  <c:v>2023-14</c:v>
                </c:pt>
                <c:pt idx="58">
                  <c:v>2023-15</c:v>
                </c:pt>
                <c:pt idx="59">
                  <c:v>2023-16</c:v>
                </c:pt>
                <c:pt idx="60">
                  <c:v>2023-17</c:v>
                </c:pt>
                <c:pt idx="61">
                  <c:v>2023-18</c:v>
                </c:pt>
                <c:pt idx="62">
                  <c:v>2023-19</c:v>
                </c:pt>
                <c:pt idx="63">
                  <c:v>2023-20</c:v>
                </c:pt>
                <c:pt idx="64">
                  <c:v>2023-21</c:v>
                </c:pt>
                <c:pt idx="65">
                  <c:v>2023-22</c:v>
                </c:pt>
                <c:pt idx="66">
                  <c:v>2023-23</c:v>
                </c:pt>
                <c:pt idx="67">
                  <c:v>2023-24</c:v>
                </c:pt>
                <c:pt idx="68">
                  <c:v>2023-25</c:v>
                </c:pt>
                <c:pt idx="69">
                  <c:v>2023-26</c:v>
                </c:pt>
                <c:pt idx="70">
                  <c:v>2023-27</c:v>
                </c:pt>
                <c:pt idx="71">
                  <c:v>2023-28</c:v>
                </c:pt>
                <c:pt idx="72">
                  <c:v>2023-29</c:v>
                </c:pt>
                <c:pt idx="73">
                  <c:v>2023-30</c:v>
                </c:pt>
                <c:pt idx="74">
                  <c:v>2023-31</c:v>
                </c:pt>
                <c:pt idx="75">
                  <c:v>2023-32</c:v>
                </c:pt>
                <c:pt idx="76">
                  <c:v>2023-33</c:v>
                </c:pt>
                <c:pt idx="77">
                  <c:v>2023-34</c:v>
                </c:pt>
                <c:pt idx="78">
                  <c:v>2023-35</c:v>
                </c:pt>
                <c:pt idx="79">
                  <c:v>2023-36</c:v>
                </c:pt>
                <c:pt idx="80">
                  <c:v>2023-37</c:v>
                </c:pt>
                <c:pt idx="81">
                  <c:v>2023-38</c:v>
                </c:pt>
                <c:pt idx="82">
                  <c:v>2023-39</c:v>
                </c:pt>
                <c:pt idx="83">
                  <c:v>2023-40</c:v>
                </c:pt>
                <c:pt idx="84">
                  <c:v>2023-41</c:v>
                </c:pt>
                <c:pt idx="85">
                  <c:v>2023-42</c:v>
                </c:pt>
                <c:pt idx="86">
                  <c:v>2023-43</c:v>
                </c:pt>
                <c:pt idx="87">
                  <c:v>2023-44</c:v>
                </c:pt>
                <c:pt idx="88">
                  <c:v>2023-45</c:v>
                </c:pt>
                <c:pt idx="89">
                  <c:v>2023-46</c:v>
                </c:pt>
                <c:pt idx="90">
                  <c:v>2023-47</c:v>
                </c:pt>
                <c:pt idx="91">
                  <c:v>2023-48</c:v>
                </c:pt>
                <c:pt idx="92">
                  <c:v>2023-49</c:v>
                </c:pt>
                <c:pt idx="93">
                  <c:v>2023-50</c:v>
                </c:pt>
                <c:pt idx="94">
                  <c:v>2023-51</c:v>
                </c:pt>
                <c:pt idx="95">
                  <c:v>2023-52</c:v>
                </c:pt>
                <c:pt idx="96">
                  <c:v>2024-01</c:v>
                </c:pt>
                <c:pt idx="97">
                  <c:v>2024-02</c:v>
                </c:pt>
                <c:pt idx="98">
                  <c:v>2024-03</c:v>
                </c:pt>
                <c:pt idx="99">
                  <c:v>2024-04</c:v>
                </c:pt>
                <c:pt idx="100">
                  <c:v>2024-05</c:v>
                </c:pt>
                <c:pt idx="101">
                  <c:v>2024-06</c:v>
                </c:pt>
                <c:pt idx="102">
                  <c:v>2024-07</c:v>
                </c:pt>
                <c:pt idx="103">
                  <c:v>2024-08</c:v>
                </c:pt>
                <c:pt idx="104">
                  <c:v>2024-09</c:v>
                </c:pt>
                <c:pt idx="105">
                  <c:v>2024-10</c:v>
                </c:pt>
                <c:pt idx="106">
                  <c:v>2024-11</c:v>
                </c:pt>
                <c:pt idx="107">
                  <c:v>2024-12</c:v>
                </c:pt>
                <c:pt idx="108">
                  <c:v>2024-13</c:v>
                </c:pt>
                <c:pt idx="109">
                  <c:v>2024-14</c:v>
                </c:pt>
                <c:pt idx="110">
                  <c:v>2024-15</c:v>
                </c:pt>
                <c:pt idx="111">
                  <c:v>2024-16</c:v>
                </c:pt>
                <c:pt idx="112">
                  <c:v>2024-17</c:v>
                </c:pt>
                <c:pt idx="113">
                  <c:v>2024-18</c:v>
                </c:pt>
                <c:pt idx="114">
                  <c:v>2024-19</c:v>
                </c:pt>
                <c:pt idx="115">
                  <c:v>2024-20</c:v>
                </c:pt>
                <c:pt idx="116">
                  <c:v>2024-21</c:v>
                </c:pt>
                <c:pt idx="117">
                  <c:v>2024-22</c:v>
                </c:pt>
                <c:pt idx="118">
                  <c:v>2024-23</c:v>
                </c:pt>
                <c:pt idx="119">
                  <c:v>2024-24</c:v>
                </c:pt>
                <c:pt idx="120">
                  <c:v>2024-25</c:v>
                </c:pt>
                <c:pt idx="121">
                  <c:v>2024-26</c:v>
                </c:pt>
                <c:pt idx="122">
                  <c:v>2024-27</c:v>
                </c:pt>
                <c:pt idx="123">
                  <c:v>2024-28</c:v>
                </c:pt>
                <c:pt idx="124">
                  <c:v>2024-29</c:v>
                </c:pt>
                <c:pt idx="125">
                  <c:v>2024-30</c:v>
                </c:pt>
                <c:pt idx="126">
                  <c:v>2024-31</c:v>
                </c:pt>
                <c:pt idx="127">
                  <c:v>2024-32</c:v>
                </c:pt>
                <c:pt idx="128">
                  <c:v>2024-33</c:v>
                </c:pt>
                <c:pt idx="129">
                  <c:v>2024-34</c:v>
                </c:pt>
                <c:pt idx="130">
                  <c:v>2024-35</c:v>
                </c:pt>
                <c:pt idx="131">
                  <c:v>2024-36</c:v>
                </c:pt>
                <c:pt idx="132">
                  <c:v>2024-37</c:v>
                </c:pt>
                <c:pt idx="133">
                  <c:v>2024-38</c:v>
                </c:pt>
                <c:pt idx="134">
                  <c:v>2024-39</c:v>
                </c:pt>
                <c:pt idx="135">
                  <c:v>2024-40</c:v>
                </c:pt>
                <c:pt idx="136">
                  <c:v>2024-41</c:v>
                </c:pt>
              </c:strCache>
            </c:strRef>
          </c:cat>
          <c:val>
            <c:numRef>
              <c:f>'2022_06 all ages slope4'!$BL$118:$BL$254</c:f>
              <c:numCache>
                <c:formatCode>General</c:formatCode>
                <c:ptCount val="137"/>
                <c:pt idx="0">
                  <c:v>0.91629498755938121</c:v>
                </c:pt>
                <c:pt idx="1">
                  <c:v>0.92796313070649261</c:v>
                </c:pt>
                <c:pt idx="2">
                  <c:v>0.97631653085398007</c:v>
                </c:pt>
                <c:pt idx="3">
                  <c:v>1</c:v>
                </c:pt>
                <c:pt idx="4">
                  <c:v>1.0203890750255562</c:v>
                </c:pt>
                <c:pt idx="5">
                  <c:v>1.056061664139927</c:v>
                </c:pt>
                <c:pt idx="6">
                  <c:v>1.0794016626999332</c:v>
                </c:pt>
                <c:pt idx="7">
                  <c:v>1.110051857879123</c:v>
                </c:pt>
                <c:pt idx="8">
                  <c:v>1.1365215798987545</c:v>
                </c:pt>
                <c:pt idx="9">
                  <c:v>1.1466447766338101</c:v>
                </c:pt>
                <c:pt idx="10">
                  <c:v>1.1651744227214269</c:v>
                </c:pt>
                <c:pt idx="11">
                  <c:v>1.1819513330489833</c:v>
                </c:pt>
                <c:pt idx="12">
                  <c:v>1.189450045968945</c:v>
                </c:pt>
                <c:pt idx="13">
                  <c:v>1.204459923268032</c:v>
                </c:pt>
                <c:pt idx="14">
                  <c:v>1.2124551080687476</c:v>
                </c:pt>
                <c:pt idx="15">
                  <c:v>1.2234819257261822</c:v>
                </c:pt>
                <c:pt idx="16">
                  <c:v>1.2265836454473735</c:v>
                </c:pt>
                <c:pt idx="17">
                  <c:v>1.2308412222767355</c:v>
                </c:pt>
                <c:pt idx="18">
                  <c:v>1.2343923119240139</c:v>
                </c:pt>
                <c:pt idx="19">
                  <c:v>1.2420169953155986</c:v>
                </c:pt>
                <c:pt idx="20">
                  <c:v>1.2523970569322107</c:v>
                </c:pt>
                <c:pt idx="21">
                  <c:v>1.2547766089746857</c:v>
                </c:pt>
                <c:pt idx="22">
                  <c:v>1.2649775421574625</c:v>
                </c:pt>
                <c:pt idx="23">
                  <c:v>1.2647801676446822</c:v>
                </c:pt>
                <c:pt idx="24">
                  <c:v>1.2687499836139671</c:v>
                </c:pt>
                <c:pt idx="25">
                  <c:v>1.268087461416803</c:v>
                </c:pt>
                <c:pt idx="26">
                  <c:v>1.2765186081714421</c:v>
                </c:pt>
                <c:pt idx="27">
                  <c:v>1.2722105327919688</c:v>
                </c:pt>
                <c:pt idx="28">
                  <c:v>1.278757837461495</c:v>
                </c:pt>
                <c:pt idx="29">
                  <c:v>1.2801160137058116</c:v>
                </c:pt>
                <c:pt idx="30">
                  <c:v>1.2794844500237552</c:v>
                </c:pt>
                <c:pt idx="31">
                  <c:v>1.2779037334436674</c:v>
                </c:pt>
                <c:pt idx="32">
                  <c:v>1.2765871380563709</c:v>
                </c:pt>
                <c:pt idx="33">
                  <c:v>1.2789868081216726</c:v>
                </c:pt>
                <c:pt idx="34">
                  <c:v>1.2802616249626777</c:v>
                </c:pt>
                <c:pt idx="35">
                  <c:v>1.2824981578734531</c:v>
                </c:pt>
                <c:pt idx="36">
                  <c:v>1.2849439624441104</c:v>
                </c:pt>
                <c:pt idx="37">
                  <c:v>1.2880234602634602</c:v>
                </c:pt>
                <c:pt idx="38">
                  <c:v>1.2891002411651895</c:v>
                </c:pt>
                <c:pt idx="39">
                  <c:v>1.2912678698138051</c:v>
                </c:pt>
                <c:pt idx="40">
                  <c:v>1.2911008141203248</c:v>
                </c:pt>
                <c:pt idx="41">
                  <c:v>1.29526798595396</c:v>
                </c:pt>
                <c:pt idx="42">
                  <c:v>1.2988868737165653</c:v>
                </c:pt>
                <c:pt idx="43">
                  <c:v>1.2972351674344933</c:v>
                </c:pt>
                <c:pt idx="44">
                  <c:v>1.2990329452942895</c:v>
                </c:pt>
                <c:pt idx="45">
                  <c:v>1.3001404212708527</c:v>
                </c:pt>
                <c:pt idx="46">
                  <c:v>1.3012871756620703</c:v>
                </c:pt>
                <c:pt idx="47">
                  <c:v>1.3050579394877704</c:v>
                </c:pt>
                <c:pt idx="48">
                  <c:v>1.3049646095215275</c:v>
                </c:pt>
                <c:pt idx="49">
                  <c:v>1.3061151598557059</c:v>
                </c:pt>
                <c:pt idx="50">
                  <c:v>1.3073929368199211</c:v>
                </c:pt>
                <c:pt idx="51">
                  <c:v>1.3098089807333715</c:v>
                </c:pt>
                <c:pt idx="52">
                  <c:v>1.3097293410323749</c:v>
                </c:pt>
                <c:pt idx="53">
                  <c:v>1.3123030339620099</c:v>
                </c:pt>
                <c:pt idx="54">
                  <c:v>1.3129104933453841</c:v>
                </c:pt>
                <c:pt idx="55">
                  <c:v>1.3133333054732093</c:v>
                </c:pt>
                <c:pt idx="56">
                  <c:v>1.3128093093741531</c:v>
                </c:pt>
                <c:pt idx="57">
                  <c:v>1.3125316752453735</c:v>
                </c:pt>
                <c:pt idx="58">
                  <c:v>1.3139207331669218</c:v>
                </c:pt>
                <c:pt idx="59">
                  <c:v>1.3160438941333494</c:v>
                </c:pt>
                <c:pt idx="60">
                  <c:v>1.3176810965748516</c:v>
                </c:pt>
                <c:pt idx="61">
                  <c:v>1.3173850119808426</c:v>
                </c:pt>
                <c:pt idx="62">
                  <c:v>1.319509610810006</c:v>
                </c:pt>
                <c:pt idx="63">
                  <c:v>1.3193238471886566</c:v>
                </c:pt>
                <c:pt idx="64">
                  <c:v>1.3203759767693002</c:v>
                </c:pt>
                <c:pt idx="65">
                  <c:v>1.3199949717756321</c:v>
                </c:pt>
                <c:pt idx="66">
                  <c:v>1.3189667159734839</c:v>
                </c:pt>
                <c:pt idx="67">
                  <c:v>1.3182253771502541</c:v>
                </c:pt>
                <c:pt idx="68">
                  <c:v>1.3172412134984983</c:v>
                </c:pt>
                <c:pt idx="69">
                  <c:v>1.3174894694753501</c:v>
                </c:pt>
                <c:pt idx="70">
                  <c:v>1.3179998142103717</c:v>
                </c:pt>
                <c:pt idx="71">
                  <c:v>1.3183535829067414</c:v>
                </c:pt>
                <c:pt idx="72">
                  <c:v>1.3179439009106459</c:v>
                </c:pt>
                <c:pt idx="73">
                  <c:v>1.3185288109657582</c:v>
                </c:pt>
                <c:pt idx="74">
                  <c:v>1.3185538199485882</c:v>
                </c:pt>
                <c:pt idx="75">
                  <c:v>1.3173945339075503</c:v>
                </c:pt>
                <c:pt idx="76">
                  <c:v>1.3150644204249753</c:v>
                </c:pt>
                <c:pt idx="77">
                  <c:v>1.3158043179177126</c:v>
                </c:pt>
                <c:pt idx="78">
                  <c:v>1.3175016636248535</c:v>
                </c:pt>
                <c:pt idx="79">
                  <c:v>1.3170391977159353</c:v>
                </c:pt>
                <c:pt idx="80">
                  <c:v>1.3165791416758705</c:v>
                </c:pt>
                <c:pt idx="81">
                  <c:v>1.3150598663338897</c:v>
                </c:pt>
                <c:pt idx="82">
                  <c:v>1.3141476384266841</c:v>
                </c:pt>
                <c:pt idx="83">
                  <c:v>1.3114437683053979</c:v>
                </c:pt>
                <c:pt idx="84">
                  <c:v>1.3118812882443256</c:v>
                </c:pt>
                <c:pt idx="85">
                  <c:v>1.3114917964277859</c:v>
                </c:pt>
                <c:pt idx="86">
                  <c:v>1.3122340565934676</c:v>
                </c:pt>
                <c:pt idx="87">
                  <c:v>1.310331886315476</c:v>
                </c:pt>
                <c:pt idx="88">
                  <c:v>1.3090310753789158</c:v>
                </c:pt>
                <c:pt idx="89">
                  <c:v>1.3073214032966907</c:v>
                </c:pt>
                <c:pt idx="90">
                  <c:v>1.3066962987474888</c:v>
                </c:pt>
                <c:pt idx="91">
                  <c:v>1.3056101808023886</c:v>
                </c:pt>
                <c:pt idx="92">
                  <c:v>1.3033759702196313</c:v>
                </c:pt>
                <c:pt idx="93">
                  <c:v>1.3038456809476444</c:v>
                </c:pt>
                <c:pt idx="94">
                  <c:v>1.3008576271114196</c:v>
                </c:pt>
                <c:pt idx="95">
                  <c:v>1.2998910107525494</c:v>
                </c:pt>
                <c:pt idx="96">
                  <c:v>1.2972861372678162</c:v>
                </c:pt>
                <c:pt idx="97">
                  <c:v>1.296662038520481</c:v>
                </c:pt>
                <c:pt idx="98">
                  <c:v>1.2949551125951329</c:v>
                </c:pt>
                <c:pt idx="99">
                  <c:v>1.2940143330573273</c:v>
                </c:pt>
                <c:pt idx="100">
                  <c:v>1.2935274448010874</c:v>
                </c:pt>
                <c:pt idx="101">
                  <c:v>1.2941043414265097</c:v>
                </c:pt>
                <c:pt idx="102">
                  <c:v>1.294138070873776</c:v>
                </c:pt>
                <c:pt idx="103">
                  <c:v>1.2947617134604199</c:v>
                </c:pt>
                <c:pt idx="104">
                  <c:v>1.2950229547778458</c:v>
                </c:pt>
                <c:pt idx="105">
                  <c:v>1.2931428306185433</c:v>
                </c:pt>
                <c:pt idx="106">
                  <c:v>1.2916905763636453</c:v>
                </c:pt>
                <c:pt idx="107">
                  <c:v>1.2913960539918019</c:v>
                </c:pt>
                <c:pt idx="108">
                  <c:v>1.2912525583290579</c:v>
                </c:pt>
                <c:pt idx="109">
                  <c:v>1.292009123398957</c:v>
                </c:pt>
                <c:pt idx="110">
                  <c:v>1.2909956405557415</c:v>
                </c:pt>
                <c:pt idx="111">
                  <c:v>1.2894986181320358</c:v>
                </c:pt>
                <c:pt idx="112">
                  <c:v>1.2893025577362178</c:v>
                </c:pt>
                <c:pt idx="113">
                  <c:v>1.2891603386106028</c:v>
                </c:pt>
                <c:pt idx="114">
                  <c:v>1.288562264683518</c:v>
                </c:pt>
                <c:pt idx="115">
                  <c:v>1.2883884166804374</c:v>
                </c:pt>
                <c:pt idx="116">
                  <c:v>1.287922650326498</c:v>
                </c:pt>
                <c:pt idx="117">
                  <c:v>1.2871010578669377</c:v>
                </c:pt>
                <c:pt idx="118">
                  <c:v>1.2860231611289181</c:v>
                </c:pt>
                <c:pt idx="119">
                  <c:v>1.2861976171815432</c:v>
                </c:pt>
                <c:pt idx="120">
                  <c:v>1.2855321006716456</c:v>
                </c:pt>
                <c:pt idx="121">
                  <c:v>1.2857474608652051</c:v>
                </c:pt>
                <c:pt idx="122">
                  <c:v>1.284833757320921</c:v>
                </c:pt>
                <c:pt idx="123">
                  <c:v>1.2833950073023528</c:v>
                </c:pt>
                <c:pt idx="124">
                  <c:v>1.2820280635951211</c:v>
                </c:pt>
                <c:pt idx="125">
                  <c:v>1.2812148267048187</c:v>
                </c:pt>
                <c:pt idx="126">
                  <c:v>1.2798744655574101</c:v>
                </c:pt>
                <c:pt idx="127">
                  <c:v>1.2794047228437255</c:v>
                </c:pt>
                <c:pt idx="128">
                  <c:v>1.2786421677768267</c:v>
                </c:pt>
                <c:pt idx="129">
                  <c:v>1.2779057899124104</c:v>
                </c:pt>
                <c:pt idx="130">
                  <c:v>1.2770420404983565</c:v>
                </c:pt>
                <c:pt idx="131">
                  <c:v>1.276237619284363</c:v>
                </c:pt>
                <c:pt idx="132">
                  <c:v>1.2761942528679866</c:v>
                </c:pt>
                <c:pt idx="133">
                  <c:v>1.2760686802779477</c:v>
                </c:pt>
                <c:pt idx="134">
                  <c:v>1.2753318659487576</c:v>
                </c:pt>
                <c:pt idx="135">
                  <c:v>1.2749850144078425</c:v>
                </c:pt>
                <c:pt idx="136">
                  <c:v>1.2748773869161782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BB4-4E66-8400-B99933FE7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39055"/>
        <c:axId val="768395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'2022_06 all ages slope4'!$BJ$13</c15:sqref>
                        </c15:formulaRef>
                      </c:ext>
                    </c:extLst>
                    <c:strCache>
                      <c:ptCount val="1"/>
                      <c:pt idx="0">
                        <c:v>d1/d0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'2022_06 all ages slope4'!$BI$118:$BI$254</c15:sqref>
                        </c15:formulaRef>
                      </c:ext>
                    </c:extLst>
                    <c:strCache>
                      <c:ptCount val="137"/>
                      <c:pt idx="0">
                        <c:v>2022-09</c:v>
                      </c:pt>
                      <c:pt idx="1">
                        <c:v>2022-10</c:v>
                      </c:pt>
                      <c:pt idx="2">
                        <c:v>2022-11</c:v>
                      </c:pt>
                      <c:pt idx="3">
                        <c:v>2022-12</c:v>
                      </c:pt>
                      <c:pt idx="4">
                        <c:v>2022-13</c:v>
                      </c:pt>
                      <c:pt idx="5">
                        <c:v>2022-14</c:v>
                      </c:pt>
                      <c:pt idx="6">
                        <c:v>2022-15</c:v>
                      </c:pt>
                      <c:pt idx="7">
                        <c:v>2022-16</c:v>
                      </c:pt>
                      <c:pt idx="8">
                        <c:v>2022-17</c:v>
                      </c:pt>
                      <c:pt idx="9">
                        <c:v>2022-18</c:v>
                      </c:pt>
                      <c:pt idx="10">
                        <c:v>2022-19</c:v>
                      </c:pt>
                      <c:pt idx="11">
                        <c:v>2022-20</c:v>
                      </c:pt>
                      <c:pt idx="12">
                        <c:v>2022-21</c:v>
                      </c:pt>
                      <c:pt idx="13">
                        <c:v>2022-22</c:v>
                      </c:pt>
                      <c:pt idx="14">
                        <c:v>2022-23</c:v>
                      </c:pt>
                      <c:pt idx="15">
                        <c:v>2022-24</c:v>
                      </c:pt>
                      <c:pt idx="16">
                        <c:v>2022-25</c:v>
                      </c:pt>
                      <c:pt idx="17">
                        <c:v>2022-26</c:v>
                      </c:pt>
                      <c:pt idx="18">
                        <c:v>2022-27</c:v>
                      </c:pt>
                      <c:pt idx="19">
                        <c:v>2022-28</c:v>
                      </c:pt>
                      <c:pt idx="20">
                        <c:v>2022-29</c:v>
                      </c:pt>
                      <c:pt idx="21">
                        <c:v>2022-30</c:v>
                      </c:pt>
                      <c:pt idx="22">
                        <c:v>2022-31</c:v>
                      </c:pt>
                      <c:pt idx="23">
                        <c:v>2022-32</c:v>
                      </c:pt>
                      <c:pt idx="24">
                        <c:v>2022-33</c:v>
                      </c:pt>
                      <c:pt idx="25">
                        <c:v>2022-34</c:v>
                      </c:pt>
                      <c:pt idx="26">
                        <c:v>2022-35</c:v>
                      </c:pt>
                      <c:pt idx="27">
                        <c:v>2022-36</c:v>
                      </c:pt>
                      <c:pt idx="28">
                        <c:v>2022-37</c:v>
                      </c:pt>
                      <c:pt idx="29">
                        <c:v>2022-38</c:v>
                      </c:pt>
                      <c:pt idx="30">
                        <c:v>2022-39</c:v>
                      </c:pt>
                      <c:pt idx="31">
                        <c:v>2022-40</c:v>
                      </c:pt>
                      <c:pt idx="32">
                        <c:v>2022-41</c:v>
                      </c:pt>
                      <c:pt idx="33">
                        <c:v>2022-42</c:v>
                      </c:pt>
                      <c:pt idx="34">
                        <c:v>2022-43</c:v>
                      </c:pt>
                      <c:pt idx="35">
                        <c:v>2022-44</c:v>
                      </c:pt>
                      <c:pt idx="36">
                        <c:v>2022-45</c:v>
                      </c:pt>
                      <c:pt idx="37">
                        <c:v>2022-46</c:v>
                      </c:pt>
                      <c:pt idx="38">
                        <c:v>2022-47</c:v>
                      </c:pt>
                      <c:pt idx="39">
                        <c:v>2022-48</c:v>
                      </c:pt>
                      <c:pt idx="40">
                        <c:v>2022-49</c:v>
                      </c:pt>
                      <c:pt idx="41">
                        <c:v>2022-50</c:v>
                      </c:pt>
                      <c:pt idx="42">
                        <c:v>2022-51</c:v>
                      </c:pt>
                      <c:pt idx="43">
                        <c:v>2022-52</c:v>
                      </c:pt>
                      <c:pt idx="44">
                        <c:v>2023-01</c:v>
                      </c:pt>
                      <c:pt idx="45">
                        <c:v>2023-02</c:v>
                      </c:pt>
                      <c:pt idx="46">
                        <c:v>2023-03</c:v>
                      </c:pt>
                      <c:pt idx="47">
                        <c:v>2023-04</c:v>
                      </c:pt>
                      <c:pt idx="48">
                        <c:v>2023-05</c:v>
                      </c:pt>
                      <c:pt idx="49">
                        <c:v>2023-06</c:v>
                      </c:pt>
                      <c:pt idx="50">
                        <c:v>2023-07</c:v>
                      </c:pt>
                      <c:pt idx="51">
                        <c:v>2023-08</c:v>
                      </c:pt>
                      <c:pt idx="52">
                        <c:v>2023-09</c:v>
                      </c:pt>
                      <c:pt idx="53">
                        <c:v>2023-10</c:v>
                      </c:pt>
                      <c:pt idx="54">
                        <c:v>2023-11</c:v>
                      </c:pt>
                      <c:pt idx="55">
                        <c:v>2023-12</c:v>
                      </c:pt>
                      <c:pt idx="56">
                        <c:v>2023-13</c:v>
                      </c:pt>
                      <c:pt idx="57">
                        <c:v>2023-14</c:v>
                      </c:pt>
                      <c:pt idx="58">
                        <c:v>2023-15</c:v>
                      </c:pt>
                      <c:pt idx="59">
                        <c:v>2023-16</c:v>
                      </c:pt>
                      <c:pt idx="60">
                        <c:v>2023-17</c:v>
                      </c:pt>
                      <c:pt idx="61">
                        <c:v>2023-18</c:v>
                      </c:pt>
                      <c:pt idx="62">
                        <c:v>2023-19</c:v>
                      </c:pt>
                      <c:pt idx="63">
                        <c:v>2023-20</c:v>
                      </c:pt>
                      <c:pt idx="64">
                        <c:v>2023-21</c:v>
                      </c:pt>
                      <c:pt idx="65">
                        <c:v>2023-22</c:v>
                      </c:pt>
                      <c:pt idx="66">
                        <c:v>2023-23</c:v>
                      </c:pt>
                      <c:pt idx="67">
                        <c:v>2023-24</c:v>
                      </c:pt>
                      <c:pt idx="68">
                        <c:v>2023-25</c:v>
                      </c:pt>
                      <c:pt idx="69">
                        <c:v>2023-26</c:v>
                      </c:pt>
                      <c:pt idx="70">
                        <c:v>2023-27</c:v>
                      </c:pt>
                      <c:pt idx="71">
                        <c:v>2023-28</c:v>
                      </c:pt>
                      <c:pt idx="72">
                        <c:v>2023-29</c:v>
                      </c:pt>
                      <c:pt idx="73">
                        <c:v>2023-30</c:v>
                      </c:pt>
                      <c:pt idx="74">
                        <c:v>2023-31</c:v>
                      </c:pt>
                      <c:pt idx="75">
                        <c:v>2023-32</c:v>
                      </c:pt>
                      <c:pt idx="76">
                        <c:v>2023-33</c:v>
                      </c:pt>
                      <c:pt idx="77">
                        <c:v>2023-34</c:v>
                      </c:pt>
                      <c:pt idx="78">
                        <c:v>2023-35</c:v>
                      </c:pt>
                      <c:pt idx="79">
                        <c:v>2023-36</c:v>
                      </c:pt>
                      <c:pt idx="80">
                        <c:v>2023-37</c:v>
                      </c:pt>
                      <c:pt idx="81">
                        <c:v>2023-38</c:v>
                      </c:pt>
                      <c:pt idx="82">
                        <c:v>2023-39</c:v>
                      </c:pt>
                      <c:pt idx="83">
                        <c:v>2023-40</c:v>
                      </c:pt>
                      <c:pt idx="84">
                        <c:v>2023-41</c:v>
                      </c:pt>
                      <c:pt idx="85">
                        <c:v>2023-42</c:v>
                      </c:pt>
                      <c:pt idx="86">
                        <c:v>2023-43</c:v>
                      </c:pt>
                      <c:pt idx="87">
                        <c:v>2023-44</c:v>
                      </c:pt>
                      <c:pt idx="88">
                        <c:v>2023-45</c:v>
                      </c:pt>
                      <c:pt idx="89">
                        <c:v>2023-46</c:v>
                      </c:pt>
                      <c:pt idx="90">
                        <c:v>2023-47</c:v>
                      </c:pt>
                      <c:pt idx="91">
                        <c:v>2023-48</c:v>
                      </c:pt>
                      <c:pt idx="92">
                        <c:v>2023-49</c:v>
                      </c:pt>
                      <c:pt idx="93">
                        <c:v>2023-50</c:v>
                      </c:pt>
                      <c:pt idx="94">
                        <c:v>2023-51</c:v>
                      </c:pt>
                      <c:pt idx="95">
                        <c:v>2023-52</c:v>
                      </c:pt>
                      <c:pt idx="96">
                        <c:v>2024-01</c:v>
                      </c:pt>
                      <c:pt idx="97">
                        <c:v>2024-02</c:v>
                      </c:pt>
                      <c:pt idx="98">
                        <c:v>2024-03</c:v>
                      </c:pt>
                      <c:pt idx="99">
                        <c:v>2024-04</c:v>
                      </c:pt>
                      <c:pt idx="100">
                        <c:v>2024-05</c:v>
                      </c:pt>
                      <c:pt idx="101">
                        <c:v>2024-06</c:v>
                      </c:pt>
                      <c:pt idx="102">
                        <c:v>2024-07</c:v>
                      </c:pt>
                      <c:pt idx="103">
                        <c:v>2024-08</c:v>
                      </c:pt>
                      <c:pt idx="104">
                        <c:v>2024-09</c:v>
                      </c:pt>
                      <c:pt idx="105">
                        <c:v>2024-10</c:v>
                      </c:pt>
                      <c:pt idx="106">
                        <c:v>2024-11</c:v>
                      </c:pt>
                      <c:pt idx="107">
                        <c:v>2024-12</c:v>
                      </c:pt>
                      <c:pt idx="108">
                        <c:v>2024-13</c:v>
                      </c:pt>
                      <c:pt idx="109">
                        <c:v>2024-14</c:v>
                      </c:pt>
                      <c:pt idx="110">
                        <c:v>2024-15</c:v>
                      </c:pt>
                      <c:pt idx="111">
                        <c:v>2024-16</c:v>
                      </c:pt>
                      <c:pt idx="112">
                        <c:v>2024-17</c:v>
                      </c:pt>
                      <c:pt idx="113">
                        <c:v>2024-18</c:v>
                      </c:pt>
                      <c:pt idx="114">
                        <c:v>2024-19</c:v>
                      </c:pt>
                      <c:pt idx="115">
                        <c:v>2024-20</c:v>
                      </c:pt>
                      <c:pt idx="116">
                        <c:v>2024-21</c:v>
                      </c:pt>
                      <c:pt idx="117">
                        <c:v>2024-22</c:v>
                      </c:pt>
                      <c:pt idx="118">
                        <c:v>2024-23</c:v>
                      </c:pt>
                      <c:pt idx="119">
                        <c:v>2024-24</c:v>
                      </c:pt>
                      <c:pt idx="120">
                        <c:v>2024-25</c:v>
                      </c:pt>
                      <c:pt idx="121">
                        <c:v>2024-26</c:v>
                      </c:pt>
                      <c:pt idx="122">
                        <c:v>2024-27</c:v>
                      </c:pt>
                      <c:pt idx="123">
                        <c:v>2024-28</c:v>
                      </c:pt>
                      <c:pt idx="124">
                        <c:v>2024-29</c:v>
                      </c:pt>
                      <c:pt idx="125">
                        <c:v>2024-30</c:v>
                      </c:pt>
                      <c:pt idx="126">
                        <c:v>2024-31</c:v>
                      </c:pt>
                      <c:pt idx="127">
                        <c:v>2024-32</c:v>
                      </c:pt>
                      <c:pt idx="128">
                        <c:v>2024-33</c:v>
                      </c:pt>
                      <c:pt idx="129">
                        <c:v>2024-34</c:v>
                      </c:pt>
                      <c:pt idx="130">
                        <c:v>2024-35</c:v>
                      </c:pt>
                      <c:pt idx="131">
                        <c:v>2024-36</c:v>
                      </c:pt>
                      <c:pt idx="132">
                        <c:v>2024-37</c:v>
                      </c:pt>
                      <c:pt idx="133">
                        <c:v>2024-38</c:v>
                      </c:pt>
                      <c:pt idx="134">
                        <c:v>2024-39</c:v>
                      </c:pt>
                      <c:pt idx="135">
                        <c:v>2024-40</c:v>
                      </c:pt>
                      <c:pt idx="136">
                        <c:v>2024-41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'2022_06 all ages slope4'!$BJ$118:$BJ$254</c15:sqref>
                        </c15:formulaRef>
                      </c:ext>
                    </c:extLst>
                    <c:numCache>
                      <c:formatCode>General</c:formatCode>
                      <c:ptCount val="137"/>
                      <c:pt idx="0">
                        <c:v>1.3430695967325399</c:v>
                      </c:pt>
                      <c:pt idx="1">
                        <c:v>1.1451924659610329</c:v>
                      </c:pt>
                      <c:pt idx="2">
                        <c:v>0.99249984355448806</c:v>
                      </c:pt>
                      <c:pt idx="3">
                        <c:v>1</c:v>
                      </c:pt>
                      <c:pt idx="4">
                        <c:v>1.0063923140594706</c:v>
                      </c:pt>
                      <c:pt idx="5">
                        <c:v>0.9680455468621938</c:v>
                      </c:pt>
                      <c:pt idx="6">
                        <c:v>0.97352878487222483</c:v>
                      </c:pt>
                      <c:pt idx="7">
                        <c:v>1.0165400225588863</c:v>
                      </c:pt>
                      <c:pt idx="8">
                        <c:v>1.0384698517063802</c:v>
                      </c:pt>
                      <c:pt idx="9">
                        <c:v>1.0164906772609126</c:v>
                      </c:pt>
                      <c:pt idx="10">
                        <c:v>1.0118074016761835</c:v>
                      </c:pt>
                      <c:pt idx="11">
                        <c:v>1.037289437787575</c:v>
                      </c:pt>
                      <c:pt idx="12">
                        <c:v>1.034227888854772</c:v>
                      </c:pt>
                      <c:pt idx="13">
                        <c:v>1.0144347015288717</c:v>
                      </c:pt>
                      <c:pt idx="14">
                        <c:v>1.02173744642466</c:v>
                      </c:pt>
                      <c:pt idx="15">
                        <c:v>1.0299175903217517</c:v>
                      </c:pt>
                      <c:pt idx="16">
                        <c:v>1.0454487944045923</c:v>
                      </c:pt>
                      <c:pt idx="17">
                        <c:v>1.0392417804167788</c:v>
                      </c:pt>
                      <c:pt idx="18">
                        <c:v>1.0169471748257883</c:v>
                      </c:pt>
                      <c:pt idx="19">
                        <c:v>1.0098728511158896</c:v>
                      </c:pt>
                      <c:pt idx="20">
                        <c:v>1.0113814852609719</c:v>
                      </c:pt>
                      <c:pt idx="21">
                        <c:v>1.0186524556616379</c:v>
                      </c:pt>
                      <c:pt idx="22">
                        <c:v>0.99751035968282875</c:v>
                      </c:pt>
                      <c:pt idx="23">
                        <c:v>0.98606568503923941</c:v>
                      </c:pt>
                      <c:pt idx="24">
                        <c:v>0.98092141891948759</c:v>
                      </c:pt>
                      <c:pt idx="25">
                        <c:v>0.97776153226765872</c:v>
                      </c:pt>
                      <c:pt idx="26">
                        <c:v>0.97839299763947152</c:v>
                      </c:pt>
                      <c:pt idx="27">
                        <c:v>0.96731576163215449</c:v>
                      </c:pt>
                      <c:pt idx="28">
                        <c:v>0.96414280283297649</c:v>
                      </c:pt>
                      <c:pt idx="29">
                        <c:v>0.97047204931899977</c:v>
                      </c:pt>
                      <c:pt idx="30">
                        <c:v>0.97392364714083579</c:v>
                      </c:pt>
                      <c:pt idx="31">
                        <c:v>0.96955414860200162</c:v>
                      </c:pt>
                      <c:pt idx="32">
                        <c:v>0.95803841062033335</c:v>
                      </c:pt>
                      <c:pt idx="33">
                        <c:v>0.96629349946779508</c:v>
                      </c:pt>
                      <c:pt idx="34">
                        <c:v>0.97110329256623096</c:v>
                      </c:pt>
                      <c:pt idx="35">
                        <c:v>0.96392030485796398</c:v>
                      </c:pt>
                      <c:pt idx="36">
                        <c:v>0.95246688535427337</c:v>
                      </c:pt>
                      <c:pt idx="37">
                        <c:v>0.94855583178064096</c:v>
                      </c:pt>
                      <c:pt idx="38">
                        <c:v>0.949044898655652</c:v>
                      </c:pt>
                      <c:pt idx="39">
                        <c:v>0.95001643340861408</c:v>
                      </c:pt>
                      <c:pt idx="40">
                        <c:v>0.9459590772122326</c:v>
                      </c:pt>
                      <c:pt idx="41">
                        <c:v>0.94167121129075737</c:v>
                      </c:pt>
                      <c:pt idx="42">
                        <c:v>0.94341229461229081</c:v>
                      </c:pt>
                      <c:pt idx="43">
                        <c:v>0.9406056389958336</c:v>
                      </c:pt>
                      <c:pt idx="44">
                        <c:v>0.94068145973040307</c:v>
                      </c:pt>
                      <c:pt idx="45">
                        <c:v>0.94532952957293148</c:v>
                      </c:pt>
                      <c:pt idx="46">
                        <c:v>0.95495790278538173</c:v>
                      </c:pt>
                      <c:pt idx="47">
                        <c:v>0.95825530244769119</c:v>
                      </c:pt>
                      <c:pt idx="48">
                        <c:v>0.95314459975013643</c:v>
                      </c:pt>
                      <c:pt idx="49">
                        <c:v>0.95703884356707669</c:v>
                      </c:pt>
                      <c:pt idx="50">
                        <c:v>0.95575281277675761</c:v>
                      </c:pt>
                      <c:pt idx="51">
                        <c:v>0.96112609750171341</c:v>
                      </c:pt>
                      <c:pt idx="52">
                        <c:v>0.96484022367491029</c:v>
                      </c:pt>
                      <c:pt idx="53">
                        <c:v>0.96623005621671132</c:v>
                      </c:pt>
                      <c:pt idx="54">
                        <c:v>0.96842507917609455</c:v>
                      </c:pt>
                      <c:pt idx="55">
                        <c:v>0.96095991789496704</c:v>
                      </c:pt>
                      <c:pt idx="56">
                        <c:v>0.95778212587827183</c:v>
                      </c:pt>
                      <c:pt idx="57">
                        <c:v>0.9552219654737979</c:v>
                      </c:pt>
                      <c:pt idx="58">
                        <c:v>0.95287032678942818</c:v>
                      </c:pt>
                      <c:pt idx="59">
                        <c:v>0.94949065806236088</c:v>
                      </c:pt>
                      <c:pt idx="60">
                        <c:v>0.94935436985423682</c:v>
                      </c:pt>
                      <c:pt idx="61">
                        <c:v>0.94747209678022049</c:v>
                      </c:pt>
                      <c:pt idx="62">
                        <c:v>0.94892788492773583</c:v>
                      </c:pt>
                      <c:pt idx="63">
                        <c:v>0.94452162314930554</c:v>
                      </c:pt>
                      <c:pt idx="64">
                        <c:v>0.94991440028529806</c:v>
                      </c:pt>
                      <c:pt idx="65">
                        <c:v>0.94890077865945188</c:v>
                      </c:pt>
                      <c:pt idx="66">
                        <c:v>0.94353750888177657</c:v>
                      </c:pt>
                      <c:pt idx="67">
                        <c:v>0.93974104925204693</c:v>
                      </c:pt>
                      <c:pt idx="68">
                        <c:v>0.93472249627790716</c:v>
                      </c:pt>
                      <c:pt idx="69">
                        <c:v>0.9356268509649015</c:v>
                      </c:pt>
                      <c:pt idx="70">
                        <c:v>0.93367331862881286</c:v>
                      </c:pt>
                      <c:pt idx="71">
                        <c:v>0.93437429185919252</c:v>
                      </c:pt>
                      <c:pt idx="72">
                        <c:v>0.93093589238550145</c:v>
                      </c:pt>
                      <c:pt idx="73">
                        <c:v>0.92930149672999995</c:v>
                      </c:pt>
                      <c:pt idx="74">
                        <c:v>0.92667713049457823</c:v>
                      </c:pt>
                      <c:pt idx="75">
                        <c:v>0.92569584725210796</c:v>
                      </c:pt>
                      <c:pt idx="76">
                        <c:v>0.92608980453000012</c:v>
                      </c:pt>
                      <c:pt idx="77">
                        <c:v>0.92826545137778116</c:v>
                      </c:pt>
                      <c:pt idx="78">
                        <c:v>0.92836545988569275</c:v>
                      </c:pt>
                      <c:pt idx="79">
                        <c:v>0.92618851002878155</c:v>
                      </c:pt>
                      <c:pt idx="80">
                        <c:v>0.92682222944881698</c:v>
                      </c:pt>
                      <c:pt idx="81">
                        <c:v>0.92613000942309254</c:v>
                      </c:pt>
                      <c:pt idx="82">
                        <c:v>0.92421881015314422</c:v>
                      </c:pt>
                      <c:pt idx="83">
                        <c:v>0.9221515435757407</c:v>
                      </c:pt>
                      <c:pt idx="84">
                        <c:v>0.92492107528136991</c:v>
                      </c:pt>
                      <c:pt idx="85">
                        <c:v>0.92300899008972026</c:v>
                      </c:pt>
                      <c:pt idx="86">
                        <c:v>0.92431357300443173</c:v>
                      </c:pt>
                      <c:pt idx="87">
                        <c:v>0.92576551281124064</c:v>
                      </c:pt>
                      <c:pt idx="88">
                        <c:v>0.92438514665862681</c:v>
                      </c:pt>
                      <c:pt idx="89">
                        <c:v>0.92221484898762818</c:v>
                      </c:pt>
                      <c:pt idx="90">
                        <c:v>0.92381379948946363</c:v>
                      </c:pt>
                      <c:pt idx="91">
                        <c:v>0.92114322081341393</c:v>
                      </c:pt>
                      <c:pt idx="92">
                        <c:v>0.92154287112473299</c:v>
                      </c:pt>
                      <c:pt idx="93">
                        <c:v>0.92200474176038227</c:v>
                      </c:pt>
                      <c:pt idx="94">
                        <c:v>0.91788896472000714</c:v>
                      </c:pt>
                      <c:pt idx="95">
                        <c:v>0.91898765596617471</c:v>
                      </c:pt>
                      <c:pt idx="96">
                        <c:v>0.91365928274363739</c:v>
                      </c:pt>
                      <c:pt idx="97">
                        <c:v>0.91068456841734202</c:v>
                      </c:pt>
                      <c:pt idx="98">
                        <c:v>0.90851238840405113</c:v>
                      </c:pt>
                      <c:pt idx="99">
                        <c:v>0.90654429144681736</c:v>
                      </c:pt>
                      <c:pt idx="100">
                        <c:v>0.90477770975010685</c:v>
                      </c:pt>
                      <c:pt idx="101">
                        <c:v>0.91038854935149005</c:v>
                      </c:pt>
                      <c:pt idx="102">
                        <c:v>0.91184038811258272</c:v>
                      </c:pt>
                      <c:pt idx="103">
                        <c:v>0.91268959462718702</c:v>
                      </c:pt>
                      <c:pt idx="104">
                        <c:v>0.91179454812305138</c:v>
                      </c:pt>
                      <c:pt idx="105">
                        <c:v>0.90876688379379067</c:v>
                      </c:pt>
                      <c:pt idx="106">
                        <c:v>0.9108500639438093</c:v>
                      </c:pt>
                      <c:pt idx="107">
                        <c:v>0.91043231501391786</c:v>
                      </c:pt>
                      <c:pt idx="108">
                        <c:v>0.91251287960777738</c:v>
                      </c:pt>
                      <c:pt idx="109">
                        <c:v>0.91416731743392499</c:v>
                      </c:pt>
                      <c:pt idx="110">
                        <c:v>0.91604586271773536</c:v>
                      </c:pt>
                      <c:pt idx="111">
                        <c:v>0.91459210822523618</c:v>
                      </c:pt>
                      <c:pt idx="112">
                        <c:v>0.91526064373560745</c:v>
                      </c:pt>
                      <c:pt idx="113">
                        <c:v>0.917924513684645</c:v>
                      </c:pt>
                      <c:pt idx="114">
                        <c:v>0.91636705274819874</c:v>
                      </c:pt>
                      <c:pt idx="115">
                        <c:v>0.91609457883896162</c:v>
                      </c:pt>
                      <c:pt idx="116">
                        <c:v>0.91595665928115833</c:v>
                      </c:pt>
                      <c:pt idx="117">
                        <c:v>0.91375299957638745</c:v>
                      </c:pt>
                      <c:pt idx="118">
                        <c:v>0.91446505961815661</c:v>
                      </c:pt>
                      <c:pt idx="119">
                        <c:v>0.91515309961207414</c:v>
                      </c:pt>
                      <c:pt idx="120">
                        <c:v>0.91391682239799199</c:v>
                      </c:pt>
                      <c:pt idx="121">
                        <c:v>0.91597376269807074</c:v>
                      </c:pt>
                      <c:pt idx="122">
                        <c:v>0.91813551042598673</c:v>
                      </c:pt>
                      <c:pt idx="123">
                        <c:v>0.91730922545479687</c:v>
                      </c:pt>
                      <c:pt idx="124">
                        <c:v>0.916021104437999</c:v>
                      </c:pt>
                      <c:pt idx="125">
                        <c:v>0.91847318679209478</c:v>
                      </c:pt>
                      <c:pt idx="126">
                        <c:v>0.91660623182676082</c:v>
                      </c:pt>
                      <c:pt idx="127">
                        <c:v>0.91638148149112675</c:v>
                      </c:pt>
                      <c:pt idx="128">
                        <c:v>0.91688563330251516</c:v>
                      </c:pt>
                      <c:pt idx="129">
                        <c:v>0.91652795851645175</c:v>
                      </c:pt>
                      <c:pt idx="130">
                        <c:v>0.9162792277091405</c:v>
                      </c:pt>
                      <c:pt idx="131">
                        <c:v>0.9157754953030961</c:v>
                      </c:pt>
                      <c:pt idx="132">
                        <c:v>0.91716180088038923</c:v>
                      </c:pt>
                      <c:pt idx="133">
                        <c:v>0.91669258258873898</c:v>
                      </c:pt>
                      <c:pt idx="134">
                        <c:v>0.91731633038279659</c:v>
                      </c:pt>
                      <c:pt idx="135">
                        <c:v>0.91760879168546672</c:v>
                      </c:pt>
                      <c:pt idx="136">
                        <c:v>0.91785491466842206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BB4-4E66-8400-B99933FE75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slope4'!$BM$13</c15:sqref>
                        </c15:formulaRef>
                      </c:ext>
                    </c:extLst>
                    <c:strCache>
                      <c:ptCount val="1"/>
                      <c:pt idx="0">
                        <c:v>d3/d2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slope4'!$BI$118:$BI$254</c15:sqref>
                        </c15:formulaRef>
                      </c:ext>
                    </c:extLst>
                    <c:strCache>
                      <c:ptCount val="137"/>
                      <c:pt idx="0">
                        <c:v>2022-09</c:v>
                      </c:pt>
                      <c:pt idx="1">
                        <c:v>2022-10</c:v>
                      </c:pt>
                      <c:pt idx="2">
                        <c:v>2022-11</c:v>
                      </c:pt>
                      <c:pt idx="3">
                        <c:v>2022-12</c:v>
                      </c:pt>
                      <c:pt idx="4">
                        <c:v>2022-13</c:v>
                      </c:pt>
                      <c:pt idx="5">
                        <c:v>2022-14</c:v>
                      </c:pt>
                      <c:pt idx="6">
                        <c:v>2022-15</c:v>
                      </c:pt>
                      <c:pt idx="7">
                        <c:v>2022-16</c:v>
                      </c:pt>
                      <c:pt idx="8">
                        <c:v>2022-17</c:v>
                      </c:pt>
                      <c:pt idx="9">
                        <c:v>2022-18</c:v>
                      </c:pt>
                      <c:pt idx="10">
                        <c:v>2022-19</c:v>
                      </c:pt>
                      <c:pt idx="11">
                        <c:v>2022-20</c:v>
                      </c:pt>
                      <c:pt idx="12">
                        <c:v>2022-21</c:v>
                      </c:pt>
                      <c:pt idx="13">
                        <c:v>2022-22</c:v>
                      </c:pt>
                      <c:pt idx="14">
                        <c:v>2022-23</c:v>
                      </c:pt>
                      <c:pt idx="15">
                        <c:v>2022-24</c:v>
                      </c:pt>
                      <c:pt idx="16">
                        <c:v>2022-25</c:v>
                      </c:pt>
                      <c:pt idx="17">
                        <c:v>2022-26</c:v>
                      </c:pt>
                      <c:pt idx="18">
                        <c:v>2022-27</c:v>
                      </c:pt>
                      <c:pt idx="19">
                        <c:v>2022-28</c:v>
                      </c:pt>
                      <c:pt idx="20">
                        <c:v>2022-29</c:v>
                      </c:pt>
                      <c:pt idx="21">
                        <c:v>2022-30</c:v>
                      </c:pt>
                      <c:pt idx="22">
                        <c:v>2022-31</c:v>
                      </c:pt>
                      <c:pt idx="23">
                        <c:v>2022-32</c:v>
                      </c:pt>
                      <c:pt idx="24">
                        <c:v>2022-33</c:v>
                      </c:pt>
                      <c:pt idx="25">
                        <c:v>2022-34</c:v>
                      </c:pt>
                      <c:pt idx="26">
                        <c:v>2022-35</c:v>
                      </c:pt>
                      <c:pt idx="27">
                        <c:v>2022-36</c:v>
                      </c:pt>
                      <c:pt idx="28">
                        <c:v>2022-37</c:v>
                      </c:pt>
                      <c:pt idx="29">
                        <c:v>2022-38</c:v>
                      </c:pt>
                      <c:pt idx="30">
                        <c:v>2022-39</c:v>
                      </c:pt>
                      <c:pt idx="31">
                        <c:v>2022-40</c:v>
                      </c:pt>
                      <c:pt idx="32">
                        <c:v>2022-41</c:v>
                      </c:pt>
                      <c:pt idx="33">
                        <c:v>2022-42</c:v>
                      </c:pt>
                      <c:pt idx="34">
                        <c:v>2022-43</c:v>
                      </c:pt>
                      <c:pt idx="35">
                        <c:v>2022-44</c:v>
                      </c:pt>
                      <c:pt idx="36">
                        <c:v>2022-45</c:v>
                      </c:pt>
                      <c:pt idx="37">
                        <c:v>2022-46</c:v>
                      </c:pt>
                      <c:pt idx="38">
                        <c:v>2022-47</c:v>
                      </c:pt>
                      <c:pt idx="39">
                        <c:v>2022-48</c:v>
                      </c:pt>
                      <c:pt idx="40">
                        <c:v>2022-49</c:v>
                      </c:pt>
                      <c:pt idx="41">
                        <c:v>2022-50</c:v>
                      </c:pt>
                      <c:pt idx="42">
                        <c:v>2022-51</c:v>
                      </c:pt>
                      <c:pt idx="43">
                        <c:v>2022-52</c:v>
                      </c:pt>
                      <c:pt idx="44">
                        <c:v>2023-01</c:v>
                      </c:pt>
                      <c:pt idx="45">
                        <c:v>2023-02</c:v>
                      </c:pt>
                      <c:pt idx="46">
                        <c:v>2023-03</c:v>
                      </c:pt>
                      <c:pt idx="47">
                        <c:v>2023-04</c:v>
                      </c:pt>
                      <c:pt idx="48">
                        <c:v>2023-05</c:v>
                      </c:pt>
                      <c:pt idx="49">
                        <c:v>2023-06</c:v>
                      </c:pt>
                      <c:pt idx="50">
                        <c:v>2023-07</c:v>
                      </c:pt>
                      <c:pt idx="51">
                        <c:v>2023-08</c:v>
                      </c:pt>
                      <c:pt idx="52">
                        <c:v>2023-09</c:v>
                      </c:pt>
                      <c:pt idx="53">
                        <c:v>2023-10</c:v>
                      </c:pt>
                      <c:pt idx="54">
                        <c:v>2023-11</c:v>
                      </c:pt>
                      <c:pt idx="55">
                        <c:v>2023-12</c:v>
                      </c:pt>
                      <c:pt idx="56">
                        <c:v>2023-13</c:v>
                      </c:pt>
                      <c:pt idx="57">
                        <c:v>2023-14</c:v>
                      </c:pt>
                      <c:pt idx="58">
                        <c:v>2023-15</c:v>
                      </c:pt>
                      <c:pt idx="59">
                        <c:v>2023-16</c:v>
                      </c:pt>
                      <c:pt idx="60">
                        <c:v>2023-17</c:v>
                      </c:pt>
                      <c:pt idx="61">
                        <c:v>2023-18</c:v>
                      </c:pt>
                      <c:pt idx="62">
                        <c:v>2023-19</c:v>
                      </c:pt>
                      <c:pt idx="63">
                        <c:v>2023-20</c:v>
                      </c:pt>
                      <c:pt idx="64">
                        <c:v>2023-21</c:v>
                      </c:pt>
                      <c:pt idx="65">
                        <c:v>2023-22</c:v>
                      </c:pt>
                      <c:pt idx="66">
                        <c:v>2023-23</c:v>
                      </c:pt>
                      <c:pt idx="67">
                        <c:v>2023-24</c:v>
                      </c:pt>
                      <c:pt idx="68">
                        <c:v>2023-25</c:v>
                      </c:pt>
                      <c:pt idx="69">
                        <c:v>2023-26</c:v>
                      </c:pt>
                      <c:pt idx="70">
                        <c:v>2023-27</c:v>
                      </c:pt>
                      <c:pt idx="71">
                        <c:v>2023-28</c:v>
                      </c:pt>
                      <c:pt idx="72">
                        <c:v>2023-29</c:v>
                      </c:pt>
                      <c:pt idx="73">
                        <c:v>2023-30</c:v>
                      </c:pt>
                      <c:pt idx="74">
                        <c:v>2023-31</c:v>
                      </c:pt>
                      <c:pt idx="75">
                        <c:v>2023-32</c:v>
                      </c:pt>
                      <c:pt idx="76">
                        <c:v>2023-33</c:v>
                      </c:pt>
                      <c:pt idx="77">
                        <c:v>2023-34</c:v>
                      </c:pt>
                      <c:pt idx="78">
                        <c:v>2023-35</c:v>
                      </c:pt>
                      <c:pt idx="79">
                        <c:v>2023-36</c:v>
                      </c:pt>
                      <c:pt idx="80">
                        <c:v>2023-37</c:v>
                      </c:pt>
                      <c:pt idx="81">
                        <c:v>2023-38</c:v>
                      </c:pt>
                      <c:pt idx="82">
                        <c:v>2023-39</c:v>
                      </c:pt>
                      <c:pt idx="83">
                        <c:v>2023-40</c:v>
                      </c:pt>
                      <c:pt idx="84">
                        <c:v>2023-41</c:v>
                      </c:pt>
                      <c:pt idx="85">
                        <c:v>2023-42</c:v>
                      </c:pt>
                      <c:pt idx="86">
                        <c:v>2023-43</c:v>
                      </c:pt>
                      <c:pt idx="87">
                        <c:v>2023-44</c:v>
                      </c:pt>
                      <c:pt idx="88">
                        <c:v>2023-45</c:v>
                      </c:pt>
                      <c:pt idx="89">
                        <c:v>2023-46</c:v>
                      </c:pt>
                      <c:pt idx="90">
                        <c:v>2023-47</c:v>
                      </c:pt>
                      <c:pt idx="91">
                        <c:v>2023-48</c:v>
                      </c:pt>
                      <c:pt idx="92">
                        <c:v>2023-49</c:v>
                      </c:pt>
                      <c:pt idx="93">
                        <c:v>2023-50</c:v>
                      </c:pt>
                      <c:pt idx="94">
                        <c:v>2023-51</c:v>
                      </c:pt>
                      <c:pt idx="95">
                        <c:v>2023-52</c:v>
                      </c:pt>
                      <c:pt idx="96">
                        <c:v>2024-01</c:v>
                      </c:pt>
                      <c:pt idx="97">
                        <c:v>2024-02</c:v>
                      </c:pt>
                      <c:pt idx="98">
                        <c:v>2024-03</c:v>
                      </c:pt>
                      <c:pt idx="99">
                        <c:v>2024-04</c:v>
                      </c:pt>
                      <c:pt idx="100">
                        <c:v>2024-05</c:v>
                      </c:pt>
                      <c:pt idx="101">
                        <c:v>2024-06</c:v>
                      </c:pt>
                      <c:pt idx="102">
                        <c:v>2024-07</c:v>
                      </c:pt>
                      <c:pt idx="103">
                        <c:v>2024-08</c:v>
                      </c:pt>
                      <c:pt idx="104">
                        <c:v>2024-09</c:v>
                      </c:pt>
                      <c:pt idx="105">
                        <c:v>2024-10</c:v>
                      </c:pt>
                      <c:pt idx="106">
                        <c:v>2024-11</c:v>
                      </c:pt>
                      <c:pt idx="107">
                        <c:v>2024-12</c:v>
                      </c:pt>
                      <c:pt idx="108">
                        <c:v>2024-13</c:v>
                      </c:pt>
                      <c:pt idx="109">
                        <c:v>2024-14</c:v>
                      </c:pt>
                      <c:pt idx="110">
                        <c:v>2024-15</c:v>
                      </c:pt>
                      <c:pt idx="111">
                        <c:v>2024-16</c:v>
                      </c:pt>
                      <c:pt idx="112">
                        <c:v>2024-17</c:v>
                      </c:pt>
                      <c:pt idx="113">
                        <c:v>2024-18</c:v>
                      </c:pt>
                      <c:pt idx="114">
                        <c:v>2024-19</c:v>
                      </c:pt>
                      <c:pt idx="115">
                        <c:v>2024-20</c:v>
                      </c:pt>
                      <c:pt idx="116">
                        <c:v>2024-21</c:v>
                      </c:pt>
                      <c:pt idx="117">
                        <c:v>2024-22</c:v>
                      </c:pt>
                      <c:pt idx="118">
                        <c:v>2024-23</c:v>
                      </c:pt>
                      <c:pt idx="119">
                        <c:v>2024-24</c:v>
                      </c:pt>
                      <c:pt idx="120">
                        <c:v>2024-25</c:v>
                      </c:pt>
                      <c:pt idx="121">
                        <c:v>2024-26</c:v>
                      </c:pt>
                      <c:pt idx="122">
                        <c:v>2024-27</c:v>
                      </c:pt>
                      <c:pt idx="123">
                        <c:v>2024-28</c:v>
                      </c:pt>
                      <c:pt idx="124">
                        <c:v>2024-29</c:v>
                      </c:pt>
                      <c:pt idx="125">
                        <c:v>2024-30</c:v>
                      </c:pt>
                      <c:pt idx="126">
                        <c:v>2024-31</c:v>
                      </c:pt>
                      <c:pt idx="127">
                        <c:v>2024-32</c:v>
                      </c:pt>
                      <c:pt idx="128">
                        <c:v>2024-33</c:v>
                      </c:pt>
                      <c:pt idx="129">
                        <c:v>2024-34</c:v>
                      </c:pt>
                      <c:pt idx="130">
                        <c:v>2024-35</c:v>
                      </c:pt>
                      <c:pt idx="131">
                        <c:v>2024-36</c:v>
                      </c:pt>
                      <c:pt idx="132">
                        <c:v>2024-37</c:v>
                      </c:pt>
                      <c:pt idx="133">
                        <c:v>2024-38</c:v>
                      </c:pt>
                      <c:pt idx="134">
                        <c:v>2024-39</c:v>
                      </c:pt>
                      <c:pt idx="135">
                        <c:v>2024-40</c:v>
                      </c:pt>
                      <c:pt idx="136">
                        <c:v>2024-41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slope4'!$BM$118:$BM$254</c15:sqref>
                        </c15:formulaRef>
                      </c:ext>
                    </c:extLst>
                    <c:numCache>
                      <c:formatCode>General</c:formatCode>
                      <c:ptCount val="137"/>
                      <c:pt idx="0">
                        <c:v>0.99827599707573766</c:v>
                      </c:pt>
                      <c:pt idx="1">
                        <c:v>0.96928025505749404</c:v>
                      </c:pt>
                      <c:pt idx="2">
                        <c:v>0.97289953790717609</c:v>
                      </c:pt>
                      <c:pt idx="3">
                        <c:v>1</c:v>
                      </c:pt>
                      <c:pt idx="4">
                        <c:v>1.0189251603262306</c:v>
                      </c:pt>
                      <c:pt idx="5">
                        <c:v>1.0447039354148702</c:v>
                      </c:pt>
                      <c:pt idx="6">
                        <c:v>1.0608090113810198</c:v>
                      </c:pt>
                      <c:pt idx="7">
                        <c:v>1.0777426410368309</c:v>
                      </c:pt>
                      <c:pt idx="8">
                        <c:v>1.0988235027849584</c:v>
                      </c:pt>
                      <c:pt idx="9">
                        <c:v>1.1134595428037426</c:v>
                      </c:pt>
                      <c:pt idx="10">
                        <c:v>1.1318506943856184</c:v>
                      </c:pt>
                      <c:pt idx="11">
                        <c:v>1.1342568761779703</c:v>
                      </c:pt>
                      <c:pt idx="12">
                        <c:v>1.1389171003595546</c:v>
                      </c:pt>
                      <c:pt idx="13">
                        <c:v>1.1480440164487618</c:v>
                      </c:pt>
                      <c:pt idx="14">
                        <c:v>1.1524849359901446</c:v>
                      </c:pt>
                      <c:pt idx="15">
                        <c:v>1.1561103108927093</c:v>
                      </c:pt>
                      <c:pt idx="16">
                        <c:v>1.1598061410317904</c:v>
                      </c:pt>
                      <c:pt idx="17">
                        <c:v>1.1655244179848701</c:v>
                      </c:pt>
                      <c:pt idx="18">
                        <c:v>1.1717604116550102</c:v>
                      </c:pt>
                      <c:pt idx="19">
                        <c:v>1.1809286055424455</c:v>
                      </c:pt>
                      <c:pt idx="20">
                        <c:v>1.1947935349884999</c:v>
                      </c:pt>
                      <c:pt idx="21">
                        <c:v>1.2023884516669829</c:v>
                      </c:pt>
                      <c:pt idx="22">
                        <c:v>1.2112166483442881</c:v>
                      </c:pt>
                      <c:pt idx="23">
                        <c:v>1.2135487058914007</c:v>
                      </c:pt>
                      <c:pt idx="24">
                        <c:v>1.2193079195558829</c:v>
                      </c:pt>
                      <c:pt idx="25">
                        <c:v>1.2171214680081643</c:v>
                      </c:pt>
                      <c:pt idx="26">
                        <c:v>1.2215696170518846</c:v>
                      </c:pt>
                      <c:pt idx="27">
                        <c:v>1.2243314958587903</c:v>
                      </c:pt>
                      <c:pt idx="28">
                        <c:v>1.2310658447026868</c:v>
                      </c:pt>
                      <c:pt idx="29">
                        <c:v>1.2344136360604292</c:v>
                      </c:pt>
                      <c:pt idx="30">
                        <c:v>1.2359296226359584</c:v>
                      </c:pt>
                      <c:pt idx="31">
                        <c:v>1.2389947162862989</c:v>
                      </c:pt>
                      <c:pt idx="32">
                        <c:v>1.2451496776360489</c:v>
                      </c:pt>
                      <c:pt idx="33">
                        <c:v>1.2472676229291126</c:v>
                      </c:pt>
                      <c:pt idx="34">
                        <c:v>1.2547871009836218</c:v>
                      </c:pt>
                      <c:pt idx="35">
                        <c:v>1.2601538682188078</c:v>
                      </c:pt>
                      <c:pt idx="36">
                        <c:v>1.2641294017469211</c:v>
                      </c:pt>
                      <c:pt idx="37">
                        <c:v>1.2672673278430904</c:v>
                      </c:pt>
                      <c:pt idx="38">
                        <c:v>1.267965600676892</c:v>
                      </c:pt>
                      <c:pt idx="39">
                        <c:v>1.2696122044293983</c:v>
                      </c:pt>
                      <c:pt idx="40">
                        <c:v>1.2710560050340771</c:v>
                      </c:pt>
                      <c:pt idx="41">
                        <c:v>1.2720842374704311</c:v>
                      </c:pt>
                      <c:pt idx="42">
                        <c:v>1.2788392540736997</c:v>
                      </c:pt>
                      <c:pt idx="43">
                        <c:v>1.2783835470148635</c:v>
                      </c:pt>
                      <c:pt idx="44">
                        <c:v>1.2786806225261849</c:v>
                      </c:pt>
                      <c:pt idx="45">
                        <c:v>1.2800874488634757</c:v>
                      </c:pt>
                      <c:pt idx="46">
                        <c:v>1.2818006277520482</c:v>
                      </c:pt>
                      <c:pt idx="47">
                        <c:v>1.2860338171727128</c:v>
                      </c:pt>
                      <c:pt idx="48">
                        <c:v>1.2863020093518427</c:v>
                      </c:pt>
                      <c:pt idx="49">
                        <c:v>1.2891270353902187</c:v>
                      </c:pt>
                      <c:pt idx="50">
                        <c:v>1.2938180987107017</c:v>
                      </c:pt>
                      <c:pt idx="51">
                        <c:v>1.2968028273259518</c:v>
                      </c:pt>
                      <c:pt idx="52">
                        <c:v>1.2975600856262366</c:v>
                      </c:pt>
                      <c:pt idx="53">
                        <c:v>1.2997080067346771</c:v>
                      </c:pt>
                      <c:pt idx="54">
                        <c:v>1.3013872623776279</c:v>
                      </c:pt>
                      <c:pt idx="55">
                        <c:v>1.3032515784663781</c:v>
                      </c:pt>
                      <c:pt idx="56">
                        <c:v>1.3066911114465545</c:v>
                      </c:pt>
                      <c:pt idx="57">
                        <c:v>1.3068401404598171</c:v>
                      </c:pt>
                      <c:pt idx="58">
                        <c:v>1.3079689750601797</c:v>
                      </c:pt>
                      <c:pt idx="59">
                        <c:v>1.308381894264486</c:v>
                      </c:pt>
                      <c:pt idx="60">
                        <c:v>1.3105042729394349</c:v>
                      </c:pt>
                      <c:pt idx="61">
                        <c:v>1.3095437521990938</c:v>
                      </c:pt>
                      <c:pt idx="62">
                        <c:v>1.3098885367526338</c:v>
                      </c:pt>
                      <c:pt idx="63">
                        <c:v>1.3094999154164233</c:v>
                      </c:pt>
                      <c:pt idx="64">
                        <c:v>1.3105683383763047</c:v>
                      </c:pt>
                      <c:pt idx="65">
                        <c:v>1.3098266523170201</c:v>
                      </c:pt>
                      <c:pt idx="66">
                        <c:v>1.310454540916987</c:v>
                      </c:pt>
                      <c:pt idx="67">
                        <c:v>1.3084611384957867</c:v>
                      </c:pt>
                      <c:pt idx="68">
                        <c:v>1.3068276564095258</c:v>
                      </c:pt>
                      <c:pt idx="69">
                        <c:v>1.3049246567053614</c:v>
                      </c:pt>
                      <c:pt idx="70">
                        <c:v>1.3047490125032131</c:v>
                      </c:pt>
                      <c:pt idx="71">
                        <c:v>1.3059432003293436</c:v>
                      </c:pt>
                      <c:pt idx="72">
                        <c:v>1.3043461163527621</c:v>
                      </c:pt>
                      <c:pt idx="73">
                        <c:v>1.3042687144172738</c:v>
                      </c:pt>
                      <c:pt idx="74">
                        <c:v>1.303856342371196</c:v>
                      </c:pt>
                      <c:pt idx="75">
                        <c:v>1.3007086471416094</c:v>
                      </c:pt>
                      <c:pt idx="76">
                        <c:v>1.300040365245297</c:v>
                      </c:pt>
                      <c:pt idx="77">
                        <c:v>1.301067183140425</c:v>
                      </c:pt>
                      <c:pt idx="78">
                        <c:v>1.3013464597441313</c:v>
                      </c:pt>
                      <c:pt idx="79">
                        <c:v>1.30126197135279</c:v>
                      </c:pt>
                      <c:pt idx="80">
                        <c:v>1.299667292408851</c:v>
                      </c:pt>
                      <c:pt idx="81">
                        <c:v>1.2993029467586767</c:v>
                      </c:pt>
                      <c:pt idx="82">
                        <c:v>1.2998978990723666</c:v>
                      </c:pt>
                      <c:pt idx="83">
                        <c:v>1.2978595042732253</c:v>
                      </c:pt>
                      <c:pt idx="84">
                        <c:v>1.296384510861128</c:v>
                      </c:pt>
                      <c:pt idx="85">
                        <c:v>1.2946582915962506</c:v>
                      </c:pt>
                      <c:pt idx="86">
                        <c:v>1.2933911847546131</c:v>
                      </c:pt>
                      <c:pt idx="87">
                        <c:v>1.2924769919673387</c:v>
                      </c:pt>
                      <c:pt idx="88">
                        <c:v>1.2912339225121716</c:v>
                      </c:pt>
                      <c:pt idx="89">
                        <c:v>1.2907375271247739</c:v>
                      </c:pt>
                      <c:pt idx="90">
                        <c:v>1.2898169824403007</c:v>
                      </c:pt>
                      <c:pt idx="91">
                        <c:v>1.2888129967106283</c:v>
                      </c:pt>
                      <c:pt idx="92">
                        <c:v>1.2879881549986067</c:v>
                      </c:pt>
                      <c:pt idx="93">
                        <c:v>1.2879769035400077</c:v>
                      </c:pt>
                      <c:pt idx="94">
                        <c:v>1.2868176824911737</c:v>
                      </c:pt>
                      <c:pt idx="95">
                        <c:v>1.2851024224525329</c:v>
                      </c:pt>
                      <c:pt idx="96">
                        <c:v>1.2851668868677164</c:v>
                      </c:pt>
                      <c:pt idx="97">
                        <c:v>1.2830844801489942</c:v>
                      </c:pt>
                      <c:pt idx="98">
                        <c:v>1.2807933144442054</c:v>
                      </c:pt>
                      <c:pt idx="99">
                        <c:v>1.2812681799623318</c:v>
                      </c:pt>
                      <c:pt idx="100">
                        <c:v>1.2790443908132798</c:v>
                      </c:pt>
                      <c:pt idx="101">
                        <c:v>1.2783808890584678</c:v>
                      </c:pt>
                      <c:pt idx="102">
                        <c:v>1.2774396152380783</c:v>
                      </c:pt>
                      <c:pt idx="103">
                        <c:v>1.2773023476265881</c:v>
                      </c:pt>
                      <c:pt idx="104">
                        <c:v>1.2761650474603294</c:v>
                      </c:pt>
                      <c:pt idx="105">
                        <c:v>1.2748012554245503</c:v>
                      </c:pt>
                      <c:pt idx="106">
                        <c:v>1.2745621125563782</c:v>
                      </c:pt>
                      <c:pt idx="107">
                        <c:v>1.2726225500636636</c:v>
                      </c:pt>
                      <c:pt idx="108">
                        <c:v>1.2735726763918502</c:v>
                      </c:pt>
                      <c:pt idx="109">
                        <c:v>1.2732236669295065</c:v>
                      </c:pt>
                      <c:pt idx="110">
                        <c:v>1.2720410501082262</c:v>
                      </c:pt>
                      <c:pt idx="111">
                        <c:v>1.2713644892266911</c:v>
                      </c:pt>
                      <c:pt idx="112">
                        <c:v>1.2701891206887204</c:v>
                      </c:pt>
                      <c:pt idx="113">
                        <c:v>1.2692419201360354</c:v>
                      </c:pt>
                      <c:pt idx="114">
                        <c:v>1.2674250690677831</c:v>
                      </c:pt>
                      <c:pt idx="115">
                        <c:v>1.2654259495903044</c:v>
                      </c:pt>
                      <c:pt idx="116">
                        <c:v>1.2631358547131331</c:v>
                      </c:pt>
                      <c:pt idx="117">
                        <c:v>1.2625153024398252</c:v>
                      </c:pt>
                      <c:pt idx="118">
                        <c:v>1.2617807900805571</c:v>
                      </c:pt>
                      <c:pt idx="119">
                        <c:v>1.2604941551342328</c:v>
                      </c:pt>
                      <c:pt idx="120">
                        <c:v>1.258194053729035</c:v>
                      </c:pt>
                      <c:pt idx="121">
                        <c:v>1.2573914717070274</c:v>
                      </c:pt>
                      <c:pt idx="122">
                        <c:v>1.2567584205288362</c:v>
                      </c:pt>
                      <c:pt idx="123">
                        <c:v>1.2554971421945045</c:v>
                      </c:pt>
                      <c:pt idx="124">
                        <c:v>1.2547683389144448</c:v>
                      </c:pt>
                      <c:pt idx="125">
                        <c:v>1.2529215324478158</c:v>
                      </c:pt>
                      <c:pt idx="126">
                        <c:v>1.251453068040205</c:v>
                      </c:pt>
                      <c:pt idx="127">
                        <c:v>1.2507979233295816</c:v>
                      </c:pt>
                      <c:pt idx="128">
                        <c:v>1.2503076472318024</c:v>
                      </c:pt>
                      <c:pt idx="129">
                        <c:v>1.2493626649341512</c:v>
                      </c:pt>
                      <c:pt idx="130">
                        <c:v>1.248155165045969</c:v>
                      </c:pt>
                      <c:pt idx="131">
                        <c:v>1.2474158204003298</c:v>
                      </c:pt>
                      <c:pt idx="132">
                        <c:v>1.2462140163989033</c:v>
                      </c:pt>
                      <c:pt idx="133">
                        <c:v>1.2447372123975289</c:v>
                      </c:pt>
                      <c:pt idx="134">
                        <c:v>1.2444875236831745</c:v>
                      </c:pt>
                      <c:pt idx="135">
                        <c:v>1.2439504167310149</c:v>
                      </c:pt>
                      <c:pt idx="136">
                        <c:v>1.2438508236024031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BB4-4E66-8400-B99933FE7514}"/>
                  </c:ext>
                </c:extLst>
              </c15:ser>
            </c15:filteredLineSeries>
          </c:ext>
        </c:extLst>
      </c:lineChart>
      <c:catAx>
        <c:axId val="7683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9535"/>
        <c:crosses val="autoZero"/>
        <c:auto val="1"/>
        <c:lblAlgn val="ctr"/>
        <c:lblOffset val="100"/>
        <c:tickMarkSkip val="4"/>
        <c:noMultiLvlLbl val="0"/>
      </c:catAx>
      <c:valAx>
        <c:axId val="768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h(t) adj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'2022_06 all ages slope4'!$AQ$13</c:f>
              <c:strCache>
                <c:ptCount val="1"/>
                <c:pt idx="0">
                  <c:v>d0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'2022_06 all ages slope4'!$AP$14:$AP$254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slope4'!$AQ$14:$AQ$254</c:f>
              <c:numCache>
                <c:formatCode>General</c:formatCode>
                <c:ptCount val="241"/>
                <c:pt idx="0">
                  <c:v>1.6531718155010836E-4</c:v>
                </c:pt>
                <c:pt idx="1">
                  <c:v>1.6679562843106315E-4</c:v>
                </c:pt>
                <c:pt idx="2">
                  <c:v>1.6975017823952072E-4</c:v>
                </c:pt>
                <c:pt idx="3">
                  <c:v>1.6786217365162551E-4</c:v>
                </c:pt>
                <c:pt idx="4">
                  <c:v>1.7090950955777227E-4</c:v>
                </c:pt>
                <c:pt idx="5">
                  <c:v>1.6589703821653261E-4</c:v>
                </c:pt>
                <c:pt idx="6">
                  <c:v>1.5705808122705732E-4</c:v>
                </c:pt>
                <c:pt idx="7">
                  <c:v>1.509935136244265E-4</c:v>
                </c:pt>
                <c:pt idx="8">
                  <c:v>1.5715749122774153E-4</c:v>
                </c:pt>
                <c:pt idx="9">
                  <c:v>1.4955035955501505E-4</c:v>
                </c:pt>
                <c:pt idx="10">
                  <c:v>1.5183022734580347E-4</c:v>
                </c:pt>
                <c:pt idx="11">
                  <c:v>1.4370054260631383E-4</c:v>
                </c:pt>
                <c:pt idx="12">
                  <c:v>1.453659118494557E-4</c:v>
                </c:pt>
                <c:pt idx="13">
                  <c:v>1.6178577520319215E-4</c:v>
                </c:pt>
                <c:pt idx="14">
                  <c:v>1.5086242176109052E-4</c:v>
                </c:pt>
                <c:pt idx="15">
                  <c:v>1.536339297468624E-4</c:v>
                </c:pt>
                <c:pt idx="16">
                  <c:v>1.5841693937969681E-4</c:v>
                </c:pt>
                <c:pt idx="17">
                  <c:v>1.614592204336051E-4</c:v>
                </c:pt>
                <c:pt idx="18">
                  <c:v>1.5270536273816117E-4</c:v>
                </c:pt>
                <c:pt idx="19">
                  <c:v>1.5264584048888595E-4</c:v>
                </c:pt>
                <c:pt idx="20">
                  <c:v>1.6245307635058288E-4</c:v>
                </c:pt>
                <c:pt idx="21">
                  <c:v>1.7099781576905294E-4</c:v>
                </c:pt>
                <c:pt idx="22">
                  <c:v>1.6755367455712137E-4</c:v>
                </c:pt>
                <c:pt idx="23">
                  <c:v>1.7091038010447771E-4</c:v>
                </c:pt>
                <c:pt idx="24">
                  <c:v>1.6421359914706873E-4</c:v>
                </c:pt>
                <c:pt idx="25">
                  <c:v>1.5881330320228899E-4</c:v>
                </c:pt>
                <c:pt idx="26">
                  <c:v>1.5923670377662532E-4</c:v>
                </c:pt>
                <c:pt idx="27">
                  <c:v>1.6418982305403952E-4</c:v>
                </c:pt>
                <c:pt idx="28">
                  <c:v>1.7451383867175412E-4</c:v>
                </c:pt>
                <c:pt idx="29">
                  <c:v>1.9058136624593478E-4</c:v>
                </c:pt>
                <c:pt idx="30">
                  <c:v>1.897477336249124E-4</c:v>
                </c:pt>
                <c:pt idx="31">
                  <c:v>2.075766697524888E-4</c:v>
                </c:pt>
                <c:pt idx="32">
                  <c:v>2.3618111639566022E-4</c:v>
                </c:pt>
                <c:pt idx="33">
                  <c:v>2.9438663125646414E-4</c:v>
                </c:pt>
                <c:pt idx="34">
                  <c:v>3.4080757463599709E-4</c:v>
                </c:pt>
                <c:pt idx="35">
                  <c:v>3.447342920666955E-4</c:v>
                </c:pt>
                <c:pt idx="36">
                  <c:v>3.1480152849891057E-4</c:v>
                </c:pt>
                <c:pt idx="37">
                  <c:v>2.7857760460085301E-4</c:v>
                </c:pt>
                <c:pt idx="38">
                  <c:v>2.5857445022152718E-4</c:v>
                </c:pt>
                <c:pt idx="39">
                  <c:v>2.5446362665405815E-4</c:v>
                </c:pt>
                <c:pt idx="40">
                  <c:v>2.5446731770678479E-4</c:v>
                </c:pt>
                <c:pt idx="41">
                  <c:v>2.6852658132331332E-4</c:v>
                </c:pt>
                <c:pt idx="42">
                  <c:v>2.6732298574971771E-4</c:v>
                </c:pt>
                <c:pt idx="43">
                  <c:v>2.9352754159988248E-4</c:v>
                </c:pt>
                <c:pt idx="44">
                  <c:v>3.2155779392640345E-4</c:v>
                </c:pt>
                <c:pt idx="45">
                  <c:v>3.144746697970572E-4</c:v>
                </c:pt>
                <c:pt idx="46">
                  <c:v>3.0044618794980042E-4</c:v>
                </c:pt>
                <c:pt idx="47">
                  <c:v>2.8115419555912492E-4</c:v>
                </c:pt>
                <c:pt idx="48">
                  <c:v>2.6677889796126889E-4</c:v>
                </c:pt>
                <c:pt idx="49">
                  <c:v>2.7552775473828578E-4</c:v>
                </c:pt>
                <c:pt idx="50">
                  <c:v>2.8185960416669928E-4</c:v>
                </c:pt>
                <c:pt idx="51">
                  <c:v>2.9394073254101577E-4</c:v>
                </c:pt>
                <c:pt idx="52">
                  <c:v>3.1555067159433982E-4</c:v>
                </c:pt>
                <c:pt idx="53">
                  <c:v>3.2013715578610002E-4</c:v>
                </c:pt>
                <c:pt idx="54">
                  <c:v>3.0436002261776855E-4</c:v>
                </c:pt>
                <c:pt idx="55">
                  <c:v>2.7352587105908282E-4</c:v>
                </c:pt>
                <c:pt idx="56">
                  <c:v>2.5752319793223457E-4</c:v>
                </c:pt>
                <c:pt idx="57">
                  <c:v>2.2412850792524075E-4</c:v>
                </c:pt>
                <c:pt idx="58">
                  <c:v>1.9794357651821727E-4</c:v>
                </c:pt>
                <c:pt idx="59">
                  <c:v>1.8039173306033511E-4</c:v>
                </c:pt>
                <c:pt idx="60">
                  <c:v>1.8260730790589885E-4</c:v>
                </c:pt>
                <c:pt idx="61">
                  <c:v>1.6486003007274249E-4</c:v>
                </c:pt>
                <c:pt idx="62">
                  <c:v>1.5976313337571962E-4</c:v>
                </c:pt>
                <c:pt idx="63">
                  <c:v>1.5016444128570521E-4</c:v>
                </c:pt>
                <c:pt idx="64">
                  <c:v>1.4281931377878459E-4</c:v>
                </c:pt>
                <c:pt idx="65">
                  <c:v>1.5059124446271645E-4</c:v>
                </c:pt>
                <c:pt idx="66">
                  <c:v>1.4547828871837705E-4</c:v>
                </c:pt>
                <c:pt idx="67">
                  <c:v>1.5754500975869454E-4</c:v>
                </c:pt>
                <c:pt idx="68">
                  <c:v>1.4957737799820752E-4</c:v>
                </c:pt>
                <c:pt idx="69">
                  <c:v>1.4537138845007776E-4</c:v>
                </c:pt>
                <c:pt idx="70">
                  <c:v>1.548800878175583E-4</c:v>
                </c:pt>
                <c:pt idx="71">
                  <c:v>1.5158276994740362E-4</c:v>
                </c:pt>
                <c:pt idx="72">
                  <c:v>1.4932786256638956E-4</c:v>
                </c:pt>
                <c:pt idx="73">
                  <c:v>1.5526281089434124E-4</c:v>
                </c:pt>
                <c:pt idx="74">
                  <c:v>1.4615715408298005E-4</c:v>
                </c:pt>
                <c:pt idx="75">
                  <c:v>1.5541387645277627E-4</c:v>
                </c:pt>
                <c:pt idx="76">
                  <c:v>1.5425760101188431E-4</c:v>
                </c:pt>
                <c:pt idx="77">
                  <c:v>1.4223624202422725E-4</c:v>
                </c:pt>
                <c:pt idx="78">
                  <c:v>1.4555235893037814E-4</c:v>
                </c:pt>
                <c:pt idx="79">
                  <c:v>1.4848009391937677E-4</c:v>
                </c:pt>
                <c:pt idx="80">
                  <c:v>1.6165889402098408E-4</c:v>
                </c:pt>
                <c:pt idx="81">
                  <c:v>1.5841681455909212E-4</c:v>
                </c:pt>
                <c:pt idx="82">
                  <c:v>1.4832307158227717E-4</c:v>
                </c:pt>
                <c:pt idx="83">
                  <c:v>1.4734973639495648E-4</c:v>
                </c:pt>
                <c:pt idx="84">
                  <c:v>1.5924359763473401E-4</c:v>
                </c:pt>
                <c:pt idx="85">
                  <c:v>1.7428456976405752E-4</c:v>
                </c:pt>
                <c:pt idx="86">
                  <c:v>1.906252633405608E-4</c:v>
                </c:pt>
                <c:pt idx="87">
                  <c:v>2.0740008253600963E-4</c:v>
                </c:pt>
                <c:pt idx="88">
                  <c:v>2.3907337858014821E-4</c:v>
                </c:pt>
                <c:pt idx="89">
                  <c:v>2.7163259829161358E-4</c:v>
                </c:pt>
                <c:pt idx="90">
                  <c:v>2.9390482830958232E-4</c:v>
                </c:pt>
                <c:pt idx="91">
                  <c:v>3.1121188091222634E-4</c:v>
                </c:pt>
                <c:pt idx="92">
                  <c:v>3.1320088159890778E-4</c:v>
                </c:pt>
                <c:pt idx="93">
                  <c:v>3.0013874572944616E-4</c:v>
                </c:pt>
                <c:pt idx="94">
                  <c:v>2.6658273934505986E-4</c:v>
                </c:pt>
                <c:pt idx="95">
                  <c:v>2.5256371042633996E-4</c:v>
                </c:pt>
                <c:pt idx="96">
                  <c:v>2.2974054880483134E-4</c:v>
                </c:pt>
                <c:pt idx="97">
                  <c:v>2.1464383129454062E-4</c:v>
                </c:pt>
                <c:pt idx="98">
                  <c:v>1.8859898880510686E-4</c:v>
                </c:pt>
                <c:pt idx="99">
                  <c:v>1.8401098495053416E-4</c:v>
                </c:pt>
                <c:pt idx="100">
                  <c:v>2.2125122405338254E-4</c:v>
                </c:pt>
                <c:pt idx="101">
                  <c:v>2.1891558450892726E-4</c:v>
                </c:pt>
                <c:pt idx="102">
                  <c:v>2.1241087507906816E-4</c:v>
                </c:pt>
                <c:pt idx="103">
                  <c:v>2.0353891625561236E-4</c:v>
                </c:pt>
                <c:pt idx="104">
                  <c:v>1.997834995308228E-4</c:v>
                </c:pt>
                <c:pt idx="105">
                  <c:v>1.9626108319906538E-4</c:v>
                </c:pt>
                <c:pt idx="106">
                  <c:v>1.7448079280807781E-4</c:v>
                </c:pt>
                <c:pt idx="107">
                  <c:v>1.8809245850517084E-4</c:v>
                </c:pt>
                <c:pt idx="108">
                  <c:v>1.8711237092679416E-4</c:v>
                </c:pt>
                <c:pt idx="109">
                  <c:v>1.7297737497316959E-4</c:v>
                </c:pt>
                <c:pt idx="110">
                  <c:v>1.642883048559E-4</c:v>
                </c:pt>
                <c:pt idx="111">
                  <c:v>1.550126922074169E-4</c:v>
                </c:pt>
                <c:pt idx="112">
                  <c:v>1.5310715776420937E-4</c:v>
                </c:pt>
                <c:pt idx="113">
                  <c:v>1.6556372136115153E-4</c:v>
                </c:pt>
                <c:pt idx="114">
                  <c:v>1.5192743961286027E-4</c:v>
                </c:pt>
                <c:pt idx="115">
                  <c:v>1.3338115326127836E-4</c:v>
                </c:pt>
                <c:pt idx="116">
                  <c:v>1.3083803959188138E-4</c:v>
                </c:pt>
                <c:pt idx="117">
                  <c:v>1.3528524178247074E-4</c:v>
                </c:pt>
                <c:pt idx="118">
                  <c:v>1.3975925694808747E-4</c:v>
                </c:pt>
                <c:pt idx="119">
                  <c:v>1.3042907171899762E-4</c:v>
                </c:pt>
                <c:pt idx="120">
                  <c:v>1.3844891543742801E-4</c:v>
                </c:pt>
                <c:pt idx="121">
                  <c:v>1.5443192537028272E-4</c:v>
                </c:pt>
                <c:pt idx="122">
                  <c:v>1.3383500651082103E-4</c:v>
                </c:pt>
                <c:pt idx="123">
                  <c:v>1.3452322663626273E-4</c:v>
                </c:pt>
                <c:pt idx="124">
                  <c:v>1.5697316214729749E-4</c:v>
                </c:pt>
                <c:pt idx="125">
                  <c:v>1.5552761851005221E-4</c:v>
                </c:pt>
                <c:pt idx="126">
                  <c:v>1.4658838168425412E-4</c:v>
                </c:pt>
                <c:pt idx="127">
                  <c:v>1.5983124052559855E-4</c:v>
                </c:pt>
                <c:pt idx="128">
                  <c:v>1.5140492502239516E-4</c:v>
                </c:pt>
                <c:pt idx="129">
                  <c:v>1.5159528808747602E-4</c:v>
                </c:pt>
                <c:pt idx="130">
                  <c:v>1.3045986755995493E-4</c:v>
                </c:pt>
                <c:pt idx="131">
                  <c:v>1.7026787799336252E-4</c:v>
                </c:pt>
                <c:pt idx="132">
                  <c:v>1.5046996186260887E-4</c:v>
                </c:pt>
                <c:pt idx="133">
                  <c:v>1.6453163511819175E-4</c:v>
                </c:pt>
                <c:pt idx="134">
                  <c:v>1.7101052199626249E-4</c:v>
                </c:pt>
                <c:pt idx="135">
                  <c:v>1.849393877892455E-4</c:v>
                </c:pt>
                <c:pt idx="136">
                  <c:v>1.798007484928927E-4</c:v>
                </c:pt>
                <c:pt idx="137">
                  <c:v>1.6000117507931929E-4</c:v>
                </c:pt>
                <c:pt idx="138">
                  <c:v>1.7114264961689974E-4</c:v>
                </c:pt>
                <c:pt idx="139">
                  <c:v>1.5465064377145888E-4</c:v>
                </c:pt>
                <c:pt idx="140">
                  <c:v>1.5657789060727763E-4</c:v>
                </c:pt>
                <c:pt idx="141">
                  <c:v>1.538700299722837E-4</c:v>
                </c:pt>
                <c:pt idx="142">
                  <c:v>1.6133762157762995E-4</c:v>
                </c:pt>
                <c:pt idx="143">
                  <c:v>1.7235730415246078E-4</c:v>
                </c:pt>
                <c:pt idx="144">
                  <c:v>1.796356631353081E-4</c:v>
                </c:pt>
                <c:pt idx="145">
                  <c:v>1.8343083270932722E-4</c:v>
                </c:pt>
                <c:pt idx="146">
                  <c:v>2.1172809797145333E-4</c:v>
                </c:pt>
                <c:pt idx="147">
                  <c:v>2.3221892319328586E-4</c:v>
                </c:pt>
                <c:pt idx="148">
                  <c:v>2.0475768366932543E-4</c:v>
                </c:pt>
                <c:pt idx="149">
                  <c:v>1.902170251152702E-4</c:v>
                </c:pt>
                <c:pt idx="150">
                  <c:v>1.7707426025084265E-4</c:v>
                </c:pt>
                <c:pt idx="151">
                  <c:v>1.5635631801861095E-4</c:v>
                </c:pt>
                <c:pt idx="152">
                  <c:v>1.700632763495717E-4</c:v>
                </c:pt>
                <c:pt idx="153">
                  <c:v>1.6607076985613426E-4</c:v>
                </c:pt>
                <c:pt idx="154">
                  <c:v>1.6809873934540571E-4</c:v>
                </c:pt>
                <c:pt idx="155">
                  <c:v>1.598251311085759E-4</c:v>
                </c:pt>
                <c:pt idx="156">
                  <c:v>1.6671020634553881E-4</c:v>
                </c:pt>
                <c:pt idx="157">
                  <c:v>1.5898768296812972E-4</c:v>
                </c:pt>
                <c:pt idx="158">
                  <c:v>1.5886821736296205E-4</c:v>
                </c:pt>
                <c:pt idx="159">
                  <c:v>1.6427412987393643E-4</c:v>
                </c:pt>
                <c:pt idx="160">
                  <c:v>1.6909667267774471E-4</c:v>
                </c:pt>
                <c:pt idx="161">
                  <c:v>1.5726182041809014E-4</c:v>
                </c:pt>
                <c:pt idx="162">
                  <c:v>1.565089750681786E-4</c:v>
                </c:pt>
                <c:pt idx="163">
                  <c:v>1.4611140576744957E-4</c:v>
                </c:pt>
                <c:pt idx="164">
                  <c:v>1.4344365992348081E-4</c:v>
                </c:pt>
                <c:pt idx="165">
                  <c:v>1.5514813386270721E-4</c:v>
                </c:pt>
                <c:pt idx="166">
                  <c:v>1.3523096218304544E-4</c:v>
                </c:pt>
                <c:pt idx="167">
                  <c:v>1.4666373775751947E-4</c:v>
                </c:pt>
                <c:pt idx="168">
                  <c:v>1.3827565890144408E-4</c:v>
                </c:pt>
                <c:pt idx="169">
                  <c:v>1.4091824668430384E-4</c:v>
                </c:pt>
                <c:pt idx="170">
                  <c:v>1.5310665094315357E-4</c:v>
                </c:pt>
                <c:pt idx="171">
                  <c:v>1.4465701492496761E-4</c:v>
                </c:pt>
                <c:pt idx="172">
                  <c:v>1.6076585951563062E-4</c:v>
                </c:pt>
                <c:pt idx="173">
                  <c:v>1.3849807316054371E-4</c:v>
                </c:pt>
                <c:pt idx="174">
                  <c:v>1.4214040148452398E-4</c:v>
                </c:pt>
                <c:pt idx="175">
                  <c:v>1.4999822595444562E-4</c:v>
                </c:pt>
                <c:pt idx="176">
                  <c:v>1.4657770469853309E-4</c:v>
                </c:pt>
                <c:pt idx="177">
                  <c:v>1.3307155709642199E-4</c:v>
                </c:pt>
                <c:pt idx="178">
                  <c:v>1.386897836985466E-4</c:v>
                </c:pt>
                <c:pt idx="179">
                  <c:v>1.5087400953288596E-4</c:v>
                </c:pt>
                <c:pt idx="180">
                  <c:v>1.742728096095796E-4</c:v>
                </c:pt>
                <c:pt idx="181">
                  <c:v>1.5903893553537781E-4</c:v>
                </c:pt>
                <c:pt idx="182">
                  <c:v>1.2986263106520737E-4</c:v>
                </c:pt>
                <c:pt idx="183">
                  <c:v>1.4514012488596852E-4</c:v>
                </c:pt>
                <c:pt idx="184">
                  <c:v>1.4857201424268949E-4</c:v>
                </c:pt>
                <c:pt idx="185">
                  <c:v>1.5934339493565159E-4</c:v>
                </c:pt>
                <c:pt idx="186">
                  <c:v>1.5249366882914573E-4</c:v>
                </c:pt>
                <c:pt idx="187">
                  <c:v>1.7271461571656118E-4</c:v>
                </c:pt>
                <c:pt idx="188">
                  <c:v>1.6216851895915505E-4</c:v>
                </c:pt>
                <c:pt idx="189">
                  <c:v>1.6368017016316246E-4</c:v>
                </c:pt>
                <c:pt idx="190">
                  <c:v>1.591180270986176E-4</c:v>
                </c:pt>
                <c:pt idx="191">
                  <c:v>1.7418276310307356E-4</c:v>
                </c:pt>
                <c:pt idx="192">
                  <c:v>1.6656317546417666E-4</c:v>
                </c:pt>
                <c:pt idx="193">
                  <c:v>1.8856282461448607E-4</c:v>
                </c:pt>
                <c:pt idx="194">
                  <c:v>1.7375510582482855E-4</c:v>
                </c:pt>
                <c:pt idx="195">
                  <c:v>1.9007797256110736E-4</c:v>
                </c:pt>
                <c:pt idx="196">
                  <c:v>2.0306090099781631E-4</c:v>
                </c:pt>
                <c:pt idx="197">
                  <c:v>1.7641620806447148E-4</c:v>
                </c:pt>
                <c:pt idx="198">
                  <c:v>2.0917433951329491E-4</c:v>
                </c:pt>
                <c:pt idx="199">
                  <c:v>1.9419231786343014E-4</c:v>
                </c:pt>
                <c:pt idx="200">
                  <c:v>1.9793307781608728E-4</c:v>
                </c:pt>
                <c:pt idx="201">
                  <c:v>1.6848339158042266E-4</c:v>
                </c:pt>
                <c:pt idx="202">
                  <c:v>1.8303120630230852E-4</c:v>
                </c:pt>
                <c:pt idx="203">
                  <c:v>1.8993064329804842E-4</c:v>
                </c:pt>
                <c:pt idx="204">
                  <c:v>1.7852316178344866E-4</c:v>
                </c:pt>
                <c:pt idx="205">
                  <c:v>1.8226156268662277E-4</c:v>
                </c:pt>
                <c:pt idx="206">
                  <c:v>1.6613922124317514E-4</c:v>
                </c:pt>
                <c:pt idx="207">
                  <c:v>1.5917318613786657E-4</c:v>
                </c:pt>
                <c:pt idx="208">
                  <c:v>1.4608897305769505E-4</c:v>
                </c:pt>
                <c:pt idx="209">
                  <c:v>1.687539134817018E-4</c:v>
                </c:pt>
                <c:pt idx="210">
                  <c:v>1.6568056047786274E-4</c:v>
                </c:pt>
                <c:pt idx="211">
                  <c:v>1.4852513167682482E-4</c:v>
                </c:pt>
                <c:pt idx="212">
                  <c:v>1.5693762466720688E-4</c:v>
                </c:pt>
                <c:pt idx="213">
                  <c:v>1.4653788152946962E-4</c:v>
                </c:pt>
                <c:pt idx="214">
                  <c:v>1.5171806150161832E-4</c:v>
                </c:pt>
                <c:pt idx="215">
                  <c:v>1.6130916543050439E-4</c:v>
                </c:pt>
                <c:pt idx="216">
                  <c:v>1.3874084806840854E-4</c:v>
                </c:pt>
                <c:pt idx="217">
                  <c:v>1.4651047551661413E-4</c:v>
                </c:pt>
                <c:pt idx="218">
                  <c:v>1.4622334438041588E-4</c:v>
                </c:pt>
                <c:pt idx="219">
                  <c:v>1.4002119808382109E-4</c:v>
                </c:pt>
                <c:pt idx="220">
                  <c:v>1.4749190965114681E-4</c:v>
                </c:pt>
                <c:pt idx="221">
                  <c:v>1.5240559319032218E-4</c:v>
                </c:pt>
                <c:pt idx="222">
                  <c:v>1.5063630565531247E-4</c:v>
                </c:pt>
                <c:pt idx="223">
                  <c:v>1.3202264159928065E-4</c:v>
                </c:pt>
                <c:pt idx="224">
                  <c:v>1.5381174747070716E-4</c:v>
                </c:pt>
                <c:pt idx="225">
                  <c:v>1.4299398209394163E-4</c:v>
                </c:pt>
                <c:pt idx="226">
                  <c:v>1.3097499398259102E-4</c:v>
                </c:pt>
                <c:pt idx="227">
                  <c:v>1.5636561510694734E-4</c:v>
                </c:pt>
                <c:pt idx="228">
                  <c:v>1.3747579724987253E-4</c:v>
                </c:pt>
                <c:pt idx="229">
                  <c:v>1.3561054555611047E-4</c:v>
                </c:pt>
                <c:pt idx="230">
                  <c:v>1.4137498829155316E-4</c:v>
                </c:pt>
                <c:pt idx="231">
                  <c:v>1.2570926799427827E-4</c:v>
                </c:pt>
                <c:pt idx="232">
                  <c:v>1.1994131829328326E-4</c:v>
                </c:pt>
                <c:pt idx="233">
                  <c:v>1.1953537880757287E-4</c:v>
                </c:pt>
                <c:pt idx="234">
                  <c:v>1.1757858063432098E-4</c:v>
                </c:pt>
                <c:pt idx="235">
                  <c:v>8.3019091448434382E-5</c:v>
                </c:pt>
                <c:pt idx="236">
                  <c:v>7.0817649237240679E-5</c:v>
                </c:pt>
                <c:pt idx="237">
                  <c:v>5.1906539079586079E-5</c:v>
                </c:pt>
                <c:pt idx="238">
                  <c:v>5.7934088250317262E-5</c:v>
                </c:pt>
                <c:pt idx="239">
                  <c:v>2.4342004917245984E-5</c:v>
                </c:pt>
                <c:pt idx="240">
                  <c:v>4.7253325715910697E-6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6-474B-B269-00F27D8C746D}"/>
            </c:ext>
          </c:extLst>
        </c:ser>
        <c:ser>
          <c:idx val="2"/>
          <c:order val="2"/>
          <c:tx>
            <c:strRef>
              <c:f>'2022_06 all ages slope4'!$AS$13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'2022_06 all ages slope4'!$AP$14:$AP$254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slope4'!$AS$14:$AS$254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2.0369251616908103E-4</c:v>
                </c:pt>
                <c:pt idx="48">
                  <c:v>1.6785728458325631E-4</c:v>
                </c:pt>
                <c:pt idx="49">
                  <c:v>2.8493104599016967E-4</c:v>
                </c:pt>
                <c:pt idx="50">
                  <c:v>4.4954716161595116E-4</c:v>
                </c:pt>
                <c:pt idx="51">
                  <c:v>4.9660725061576418E-4</c:v>
                </c:pt>
                <c:pt idx="52">
                  <c:v>5.3967273282699228E-4</c:v>
                </c:pt>
                <c:pt idx="53">
                  <c:v>6.8624562332733347E-4</c:v>
                </c:pt>
                <c:pt idx="54">
                  <c:v>6.1272446001324184E-4</c:v>
                </c:pt>
                <c:pt idx="55">
                  <c:v>5.8114147512620083E-4</c:v>
                </c:pt>
                <c:pt idx="56">
                  <c:v>5.9358079959118918E-4</c:v>
                </c:pt>
                <c:pt idx="57">
                  <c:v>4.4655758323976691E-4</c:v>
                </c:pt>
                <c:pt idx="58">
                  <c:v>4.0681120400248968E-4</c:v>
                </c:pt>
                <c:pt idx="59">
                  <c:v>3.931122804264422E-4</c:v>
                </c:pt>
                <c:pt idx="60">
                  <c:v>3.8025847306150687E-4</c:v>
                </c:pt>
                <c:pt idx="61">
                  <c:v>4.1074166040254553E-4</c:v>
                </c:pt>
                <c:pt idx="62">
                  <c:v>4.0040113590845972E-4</c:v>
                </c:pt>
                <c:pt idx="63">
                  <c:v>3.8681689690890723E-4</c:v>
                </c:pt>
                <c:pt idx="64">
                  <c:v>3.6954269233402024E-4</c:v>
                </c:pt>
                <c:pt idx="65">
                  <c:v>3.7964685181709205E-4</c:v>
                </c:pt>
                <c:pt idx="66">
                  <c:v>3.2360076522735387E-4</c:v>
                </c:pt>
                <c:pt idx="67">
                  <c:v>3.080861125360161E-4</c:v>
                </c:pt>
                <c:pt idx="68">
                  <c:v>2.7502798755276521E-4</c:v>
                </c:pt>
                <c:pt idx="69">
                  <c:v>2.2677149713112361E-4</c:v>
                </c:pt>
                <c:pt idx="70">
                  <c:v>1.9779527919783831E-4</c:v>
                </c:pt>
                <c:pt idx="71">
                  <c:v>2.1489640548194781E-4</c:v>
                </c:pt>
                <c:pt idx="72">
                  <c:v>1.8804125169483713E-4</c:v>
                </c:pt>
                <c:pt idx="73">
                  <c:v>1.9793538209600739E-4</c:v>
                </c:pt>
                <c:pt idx="74">
                  <c:v>1.6717384664754394E-4</c:v>
                </c:pt>
                <c:pt idx="75">
                  <c:v>1.7805178461006223E-4</c:v>
                </c:pt>
                <c:pt idx="76">
                  <c:v>1.7022835667697758E-4</c:v>
                </c:pt>
                <c:pt idx="77">
                  <c:v>1.6934160958161694E-4</c:v>
                </c:pt>
                <c:pt idx="78">
                  <c:v>1.6677932979662792E-4</c:v>
                </c:pt>
                <c:pt idx="79">
                  <c:v>1.7643879667904937E-4</c:v>
                </c:pt>
                <c:pt idx="80">
                  <c:v>1.7509947893934455E-4</c:v>
                </c:pt>
                <c:pt idx="81">
                  <c:v>1.7250669259502959E-4</c:v>
                </c:pt>
                <c:pt idx="82">
                  <c:v>1.8041996837068783E-4</c:v>
                </c:pt>
                <c:pt idx="83">
                  <c:v>1.8504401884810882E-4</c:v>
                </c:pt>
                <c:pt idx="84">
                  <c:v>1.8846987353224803E-4</c:v>
                </c:pt>
                <c:pt idx="85">
                  <c:v>2.0003318177390267E-4</c:v>
                </c:pt>
                <c:pt idx="86">
                  <c:v>2.2145882222659159E-4</c:v>
                </c:pt>
                <c:pt idx="87">
                  <c:v>2.3029123428891261E-4</c:v>
                </c:pt>
                <c:pt idx="88">
                  <c:v>2.2337480886555879E-4</c:v>
                </c:pt>
                <c:pt idx="89">
                  <c:v>2.2376307436199939E-4</c:v>
                </c:pt>
                <c:pt idx="90">
                  <c:v>2.2990628714104222E-4</c:v>
                </c:pt>
                <c:pt idx="91">
                  <c:v>2.1863932501989806E-4</c:v>
                </c:pt>
                <c:pt idx="92">
                  <c:v>2.1940110939918091E-4</c:v>
                </c:pt>
                <c:pt idx="93">
                  <c:v>2.0013881972693988E-4</c:v>
                </c:pt>
                <c:pt idx="94">
                  <c:v>1.9745471842764071E-4</c:v>
                </c:pt>
                <c:pt idx="95">
                  <c:v>1.7762720431063937E-4</c:v>
                </c:pt>
                <c:pt idx="96">
                  <c:v>1.6032152852684279E-4</c:v>
                </c:pt>
                <c:pt idx="97">
                  <c:v>1.803616320583674E-4</c:v>
                </c:pt>
                <c:pt idx="98">
                  <c:v>1.8205599339548618E-4</c:v>
                </c:pt>
                <c:pt idx="99">
                  <c:v>1.7148037362108752E-4</c:v>
                </c:pt>
                <c:pt idx="100">
                  <c:v>2.050431105135807E-4</c:v>
                </c:pt>
                <c:pt idx="101">
                  <c:v>2.0323652197494772E-4</c:v>
                </c:pt>
                <c:pt idx="102">
                  <c:v>2.0391766354153324E-4</c:v>
                </c:pt>
                <c:pt idx="103">
                  <c:v>1.7818351693745923E-4</c:v>
                </c:pt>
                <c:pt idx="104">
                  <c:v>1.6651274493790721E-4</c:v>
                </c:pt>
                <c:pt idx="105">
                  <c:v>1.7778058940766189E-4</c:v>
                </c:pt>
                <c:pt idx="106">
                  <c:v>1.7558389193681015E-4</c:v>
                </c:pt>
                <c:pt idx="107">
                  <c:v>1.6897525980605436E-4</c:v>
                </c:pt>
                <c:pt idx="108">
                  <c:v>1.7113861148587852E-4</c:v>
                </c:pt>
                <c:pt idx="109">
                  <c:v>1.6687971470693893E-4</c:v>
                </c:pt>
                <c:pt idx="110">
                  <c:v>1.5855485837583643E-4</c:v>
                </c:pt>
                <c:pt idx="111">
                  <c:v>1.5948320687988251E-4</c:v>
                </c:pt>
                <c:pt idx="112">
                  <c:v>1.4944928085884002E-4</c:v>
                </c:pt>
                <c:pt idx="113">
                  <c:v>1.4831121360638612E-4</c:v>
                </c:pt>
                <c:pt idx="114">
                  <c:v>1.4143998776545042E-4</c:v>
                </c:pt>
                <c:pt idx="115">
                  <c:v>1.4805715803362373E-4</c:v>
                </c:pt>
                <c:pt idx="116">
                  <c:v>1.2837914313398098E-4</c:v>
                </c:pt>
                <c:pt idx="117">
                  <c:v>1.3829495040513576E-4</c:v>
                </c:pt>
                <c:pt idx="118">
                  <c:v>1.3957685416715799E-4</c:v>
                </c:pt>
                <c:pt idx="119">
                  <c:v>1.3920343896374376E-4</c:v>
                </c:pt>
                <c:pt idx="120">
                  <c:v>1.313209233459587E-4</c:v>
                </c:pt>
                <c:pt idx="121">
                  <c:v>1.4429984296848814E-4</c:v>
                </c:pt>
                <c:pt idx="122">
                  <c:v>1.212713909529128E-4</c:v>
                </c:pt>
                <c:pt idx="123">
                  <c:v>1.2377201643843614E-4</c:v>
                </c:pt>
                <c:pt idx="124">
                  <c:v>1.3938303061589508E-4</c:v>
                </c:pt>
                <c:pt idx="125">
                  <c:v>1.3348263383332963E-4</c:v>
                </c:pt>
                <c:pt idx="126">
                  <c:v>1.4157279491350873E-4</c:v>
                </c:pt>
                <c:pt idx="127">
                  <c:v>1.4416986796477471E-4</c:v>
                </c:pt>
                <c:pt idx="128">
                  <c:v>1.373669129736583E-4</c:v>
                </c:pt>
                <c:pt idx="129">
                  <c:v>1.4812202855698912E-4</c:v>
                </c:pt>
                <c:pt idx="130">
                  <c:v>1.3525343936184302E-4</c:v>
                </c:pt>
                <c:pt idx="131">
                  <c:v>1.3828905303617302E-4</c:v>
                </c:pt>
                <c:pt idx="132">
                  <c:v>1.4047617915524338E-4</c:v>
                </c:pt>
                <c:pt idx="133">
                  <c:v>1.4789694781297582E-4</c:v>
                </c:pt>
                <c:pt idx="134">
                  <c:v>1.5318348105920374E-4</c:v>
                </c:pt>
                <c:pt idx="135">
                  <c:v>1.5631426086345013E-4</c:v>
                </c:pt>
                <c:pt idx="136">
                  <c:v>1.392542060890923E-4</c:v>
                </c:pt>
                <c:pt idx="137">
                  <c:v>1.4984788814082802E-4</c:v>
                </c:pt>
                <c:pt idx="138">
                  <c:v>1.3353488977787495E-4</c:v>
                </c:pt>
                <c:pt idx="139">
                  <c:v>1.299780395721501E-4</c:v>
                </c:pt>
                <c:pt idx="140">
                  <c:v>1.3796901031864087E-4</c:v>
                </c:pt>
                <c:pt idx="141">
                  <c:v>1.4154607323690251E-4</c:v>
                </c:pt>
                <c:pt idx="142">
                  <c:v>1.5052195029864384E-4</c:v>
                </c:pt>
                <c:pt idx="143">
                  <c:v>1.6135446348138733E-4</c:v>
                </c:pt>
                <c:pt idx="144">
                  <c:v>1.5827716185383921E-4</c:v>
                </c:pt>
                <c:pt idx="145">
                  <c:v>1.8413647790019733E-4</c:v>
                </c:pt>
                <c:pt idx="146">
                  <c:v>1.7975169905559249E-4</c:v>
                </c:pt>
                <c:pt idx="147">
                  <c:v>2.0813109345922418E-4</c:v>
                </c:pt>
                <c:pt idx="148">
                  <c:v>1.9648414727771812E-4</c:v>
                </c:pt>
                <c:pt idx="149">
                  <c:v>1.7375117991217558E-4</c:v>
                </c:pt>
                <c:pt idx="150">
                  <c:v>1.6006336349984034E-4</c:v>
                </c:pt>
                <c:pt idx="151">
                  <c:v>1.4120530388077944E-4</c:v>
                </c:pt>
                <c:pt idx="152">
                  <c:v>1.5463143537246569E-4</c:v>
                </c:pt>
                <c:pt idx="153">
                  <c:v>1.4306035055352065E-4</c:v>
                </c:pt>
                <c:pt idx="154">
                  <c:v>1.3420690198632314E-4</c:v>
                </c:pt>
                <c:pt idx="155">
                  <c:v>1.4306081827480499E-4</c:v>
                </c:pt>
                <c:pt idx="156">
                  <c:v>1.477502792527741E-4</c:v>
                </c:pt>
                <c:pt idx="157">
                  <c:v>1.4823364760679103E-4</c:v>
                </c:pt>
                <c:pt idx="158">
                  <c:v>1.3880286482506054E-4</c:v>
                </c:pt>
                <c:pt idx="159">
                  <c:v>1.411506620790446E-4</c:v>
                </c:pt>
                <c:pt idx="160">
                  <c:v>1.2877952976685916E-4</c:v>
                </c:pt>
                <c:pt idx="161">
                  <c:v>1.4064186233294664E-4</c:v>
                </c:pt>
                <c:pt idx="162">
                  <c:v>1.444494198435586E-4</c:v>
                </c:pt>
                <c:pt idx="163">
                  <c:v>1.4492125108043219E-4</c:v>
                </c:pt>
                <c:pt idx="164">
                  <c:v>1.2757949446703181E-4</c:v>
                </c:pt>
                <c:pt idx="165">
                  <c:v>1.4635045914701978E-4</c:v>
                </c:pt>
                <c:pt idx="166">
                  <c:v>1.3616654995962015E-4</c:v>
                </c:pt>
                <c:pt idx="167">
                  <c:v>1.3563776643230586E-4</c:v>
                </c:pt>
                <c:pt idx="168">
                  <c:v>1.2632375973402861E-4</c:v>
                </c:pt>
                <c:pt idx="169">
                  <c:v>1.3162795949311345E-4</c:v>
                </c:pt>
                <c:pt idx="170">
                  <c:v>1.2763748912755904E-4</c:v>
                </c:pt>
                <c:pt idx="171">
                  <c:v>1.4184410283051211E-4</c:v>
                </c:pt>
                <c:pt idx="172">
                  <c:v>1.5219026681865871E-4</c:v>
                </c:pt>
                <c:pt idx="173">
                  <c:v>1.4376342505845671E-4</c:v>
                </c:pt>
                <c:pt idx="174">
                  <c:v>1.3577642510239843E-4</c:v>
                </c:pt>
                <c:pt idx="175">
                  <c:v>1.3072914528395419E-4</c:v>
                </c:pt>
                <c:pt idx="176">
                  <c:v>1.4417087663642442E-4</c:v>
                </c:pt>
                <c:pt idx="177">
                  <c:v>1.2756360915421126E-4</c:v>
                </c:pt>
                <c:pt idx="178">
                  <c:v>1.3100126969962819E-4</c:v>
                </c:pt>
                <c:pt idx="179">
                  <c:v>1.5569342762465489E-4</c:v>
                </c:pt>
                <c:pt idx="180">
                  <c:v>1.4605821679999708E-4</c:v>
                </c:pt>
                <c:pt idx="181">
                  <c:v>1.4348137253827737E-4</c:v>
                </c:pt>
                <c:pt idx="182">
                  <c:v>1.3169669276732177E-4</c:v>
                </c:pt>
                <c:pt idx="183">
                  <c:v>1.3007592975722729E-4</c:v>
                </c:pt>
                <c:pt idx="184">
                  <c:v>1.4694096004925271E-4</c:v>
                </c:pt>
                <c:pt idx="185">
                  <c:v>1.3607883146531279E-4</c:v>
                </c:pt>
                <c:pt idx="186">
                  <c:v>1.2617775854105285E-4</c:v>
                </c:pt>
                <c:pt idx="187">
                  <c:v>1.5253002261707228E-4</c:v>
                </c:pt>
                <c:pt idx="188">
                  <c:v>1.6708318797896911E-4</c:v>
                </c:pt>
                <c:pt idx="189">
                  <c:v>1.6345205775974696E-4</c:v>
                </c:pt>
                <c:pt idx="190">
                  <c:v>1.6608268331135611E-4</c:v>
                </c:pt>
                <c:pt idx="191">
                  <c:v>1.5085538552049753E-4</c:v>
                </c:pt>
                <c:pt idx="192">
                  <c:v>1.5292950360533945E-4</c:v>
                </c:pt>
                <c:pt idx="193">
                  <c:v>1.6136527814847123E-4</c:v>
                </c:pt>
                <c:pt idx="194">
                  <c:v>1.6295434749819448E-4</c:v>
                </c:pt>
                <c:pt idx="195">
                  <c:v>1.7413903586855405E-4</c:v>
                </c:pt>
                <c:pt idx="196">
                  <c:v>1.720379266098073E-4</c:v>
                </c:pt>
                <c:pt idx="197">
                  <c:v>1.6724037635581864E-4</c:v>
                </c:pt>
                <c:pt idx="198">
                  <c:v>1.7262804815885711E-4</c:v>
                </c:pt>
                <c:pt idx="199">
                  <c:v>1.8668377149961784E-4</c:v>
                </c:pt>
                <c:pt idx="200">
                  <c:v>1.5210715088859186E-4</c:v>
                </c:pt>
                <c:pt idx="201">
                  <c:v>1.7106951687646192E-4</c:v>
                </c:pt>
                <c:pt idx="202">
                  <c:v>1.7489883685639022E-4</c:v>
                </c:pt>
                <c:pt idx="203">
                  <c:v>1.5797704490572468E-4</c:v>
                </c:pt>
                <c:pt idx="204">
                  <c:v>1.8427136700558075E-4</c:v>
                </c:pt>
                <c:pt idx="205">
                  <c:v>1.8212440626932846E-4</c:v>
                </c:pt>
                <c:pt idx="206">
                  <c:v>1.645024077274337E-4</c:v>
                </c:pt>
                <c:pt idx="207">
                  <c:v>1.5562350834445119E-4</c:v>
                </c:pt>
                <c:pt idx="208">
                  <c:v>1.5168513727816158E-4</c:v>
                </c:pt>
                <c:pt idx="209">
                  <c:v>1.4939147347169427E-4</c:v>
                </c:pt>
                <c:pt idx="210">
                  <c:v>1.3757291307913867E-4</c:v>
                </c:pt>
                <c:pt idx="211">
                  <c:v>1.5765837808596128E-4</c:v>
                </c:pt>
                <c:pt idx="212">
                  <c:v>1.3058794873770351E-4</c:v>
                </c:pt>
                <c:pt idx="213">
                  <c:v>1.4908330075747505E-4</c:v>
                </c:pt>
                <c:pt idx="214">
                  <c:v>1.4220225792533194E-4</c:v>
                </c:pt>
                <c:pt idx="215">
                  <c:v>1.3811643288889566E-4</c:v>
                </c:pt>
                <c:pt idx="216">
                  <c:v>1.4084552175994304E-4</c:v>
                </c:pt>
                <c:pt idx="217">
                  <c:v>1.4587963840882135E-4</c:v>
                </c:pt>
                <c:pt idx="218">
                  <c:v>1.5151945701925994E-4</c:v>
                </c:pt>
                <c:pt idx="219">
                  <c:v>1.5431564383461992E-4</c:v>
                </c:pt>
                <c:pt idx="220">
                  <c:v>1.6175062651506617E-4</c:v>
                </c:pt>
                <c:pt idx="221">
                  <c:v>1.3851330096395278E-4</c:v>
                </c:pt>
                <c:pt idx="222">
                  <c:v>1.3489193518680491E-4</c:v>
                </c:pt>
                <c:pt idx="223">
                  <c:v>1.4291268437648883E-4</c:v>
                </c:pt>
                <c:pt idx="224">
                  <c:v>1.6620210828453654E-4</c:v>
                </c:pt>
                <c:pt idx="225">
                  <c:v>1.4736680139911288E-4</c:v>
                </c:pt>
                <c:pt idx="226">
                  <c:v>1.1780257658818907E-4</c:v>
                </c:pt>
                <c:pt idx="227">
                  <c:v>1.4300339420061133E-4</c:v>
                </c:pt>
                <c:pt idx="228">
                  <c:v>1.1856591018549646E-4</c:v>
                </c:pt>
                <c:pt idx="229">
                  <c:v>1.415507896769932E-4</c:v>
                </c:pt>
                <c:pt idx="230">
                  <c:v>1.3365537075557611E-4</c:v>
                </c:pt>
                <c:pt idx="231">
                  <c:v>1.1972015374379382E-4</c:v>
                </c:pt>
                <c:pt idx="232">
                  <c:v>1.074943192415837E-4</c:v>
                </c:pt>
                <c:pt idx="233">
                  <c:v>1.1446776883071601E-4</c:v>
                </c:pt>
                <c:pt idx="234">
                  <c:v>1.1483660758125963E-4</c:v>
                </c:pt>
                <c:pt idx="235">
                  <c:v>7.6398225081208564E-5</c:v>
                </c:pt>
                <c:pt idx="236">
                  <c:v>8.3942108936393492E-5</c:v>
                </c:pt>
                <c:pt idx="237">
                  <c:v>6.9564796582359333E-5</c:v>
                </c:pt>
                <c:pt idx="238">
                  <c:v>4.6523835090385353E-5</c:v>
                </c:pt>
                <c:pt idx="239">
                  <c:v>2.5791851472812035E-5</c:v>
                </c:pt>
                <c:pt idx="240">
                  <c:v>4.3121759549682228E-6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46-474B-B269-00F27D8C746D}"/>
            </c:ext>
          </c:extLst>
        </c:ser>
        <c:ser>
          <c:idx val="3"/>
          <c:order val="3"/>
          <c:tx>
            <c:strRef>
              <c:f>'2022_06 all ages slope4'!$AT$13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'2022_06 all ages slope4'!$AP$14:$AP$254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slope4'!$AT$14:$AT$254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6.4432620024794168E-4</c:v>
                </c:pt>
                <c:pt idx="83">
                  <c:v>1.2572547380032269E-4</c:v>
                </c:pt>
                <c:pt idx="84">
                  <c:v>2.8540186120453836E-4</c:v>
                </c:pt>
                <c:pt idx="85">
                  <c:v>3.7793336597308132E-4</c:v>
                </c:pt>
                <c:pt idx="86">
                  <c:v>3.5437884080403992E-4</c:v>
                </c:pt>
                <c:pt idx="87">
                  <c:v>3.2989462137931699E-4</c:v>
                </c:pt>
                <c:pt idx="88">
                  <c:v>4.0903653220365923E-4</c:v>
                </c:pt>
                <c:pt idx="89">
                  <c:v>4.0061669155348078E-4</c:v>
                </c:pt>
                <c:pt idx="90">
                  <c:v>4.4662921969121377E-4</c:v>
                </c:pt>
                <c:pt idx="91">
                  <c:v>4.9702562692368138E-4</c:v>
                </c:pt>
                <c:pt idx="92">
                  <c:v>4.3785764972541544E-4</c:v>
                </c:pt>
                <c:pt idx="93">
                  <c:v>3.545830072222695E-4</c:v>
                </c:pt>
                <c:pt idx="94">
                  <c:v>3.175581370321975E-4</c:v>
                </c:pt>
                <c:pt idx="95">
                  <c:v>2.7761473099385272E-4</c:v>
                </c:pt>
                <c:pt idx="96">
                  <c:v>2.8830492890280892E-4</c:v>
                </c:pt>
                <c:pt idx="97">
                  <c:v>2.631076968928048E-4</c:v>
                </c:pt>
                <c:pt idx="98">
                  <c:v>2.2194302235627143E-4</c:v>
                </c:pt>
                <c:pt idx="99">
                  <c:v>2.4047789600527676E-4</c:v>
                </c:pt>
                <c:pt idx="100">
                  <c:v>2.3974129667908868E-4</c:v>
                </c:pt>
                <c:pt idx="101">
                  <c:v>2.4967931967489278E-4</c:v>
                </c:pt>
                <c:pt idx="102">
                  <c:v>2.5060027658275645E-4</c:v>
                </c:pt>
                <c:pt idx="103">
                  <c:v>2.4912030290594536E-4</c:v>
                </c:pt>
                <c:pt idx="104">
                  <c:v>2.3955603195366463E-4</c:v>
                </c:pt>
                <c:pt idx="105">
                  <c:v>2.4137963064330356E-4</c:v>
                </c:pt>
                <c:pt idx="106">
                  <c:v>2.4798085553615881E-4</c:v>
                </c:pt>
                <c:pt idx="107">
                  <c:v>2.638228207252725E-4</c:v>
                </c:pt>
                <c:pt idx="108">
                  <c:v>2.7009168800217717E-4</c:v>
                </c:pt>
                <c:pt idx="109">
                  <c:v>2.8319941855120475E-4</c:v>
                </c:pt>
                <c:pt idx="110">
                  <c:v>2.6622965856898536E-4</c:v>
                </c:pt>
                <c:pt idx="111">
                  <c:v>2.7663642437774532E-4</c:v>
                </c:pt>
                <c:pt idx="112">
                  <c:v>2.7752245529735834E-4</c:v>
                </c:pt>
                <c:pt idx="113">
                  <c:v>2.6950937864591543E-4</c:v>
                </c:pt>
                <c:pt idx="114">
                  <c:v>2.7425005091755362E-4</c:v>
                </c:pt>
                <c:pt idx="115">
                  <c:v>2.4820590360086843E-4</c:v>
                </c:pt>
                <c:pt idx="116">
                  <c:v>2.2369164921818787E-4</c:v>
                </c:pt>
                <c:pt idx="117">
                  <c:v>2.5591227217240247E-4</c:v>
                </c:pt>
                <c:pt idx="118">
                  <c:v>2.4589625282007917E-4</c:v>
                </c:pt>
                <c:pt idx="119">
                  <c:v>2.4414824671148639E-4</c:v>
                </c:pt>
                <c:pt idx="120">
                  <c:v>2.3269328271179675E-4</c:v>
                </c:pt>
                <c:pt idx="121">
                  <c:v>2.6387970223913773E-4</c:v>
                </c:pt>
                <c:pt idx="122">
                  <c:v>2.2953216946405939E-4</c:v>
                </c:pt>
                <c:pt idx="123">
                  <c:v>2.4862710377240437E-4</c:v>
                </c:pt>
                <c:pt idx="124">
                  <c:v>2.9991032847759139E-4</c:v>
                </c:pt>
                <c:pt idx="125">
                  <c:v>2.6564462436075027E-4</c:v>
                </c:pt>
                <c:pt idx="126">
                  <c:v>2.8873959526418299E-4</c:v>
                </c:pt>
                <c:pt idx="127">
                  <c:v>2.6360902838862532E-4</c:v>
                </c:pt>
                <c:pt idx="128">
                  <c:v>2.7090362161086978E-4</c:v>
                </c:pt>
                <c:pt idx="129">
                  <c:v>2.4817338929135959E-4</c:v>
                </c:pt>
                <c:pt idx="130">
                  <c:v>2.6274024172604816E-4</c:v>
                </c:pt>
                <c:pt idx="131">
                  <c:v>2.5983547493493229E-4</c:v>
                </c:pt>
                <c:pt idx="132">
                  <c:v>2.8917166852120081E-4</c:v>
                </c:pt>
                <c:pt idx="133">
                  <c:v>2.8364061185098089E-4</c:v>
                </c:pt>
                <c:pt idx="134">
                  <c:v>2.8246651735103255E-4</c:v>
                </c:pt>
                <c:pt idx="135">
                  <c:v>2.9924263791482949E-4</c:v>
                </c:pt>
                <c:pt idx="136">
                  <c:v>2.9169664926627684E-4</c:v>
                </c:pt>
                <c:pt idx="137">
                  <c:v>2.841642704988662E-4</c:v>
                </c:pt>
                <c:pt idx="138">
                  <c:v>2.9569076199954672E-4</c:v>
                </c:pt>
                <c:pt idx="139">
                  <c:v>2.7577599500458228E-4</c:v>
                </c:pt>
                <c:pt idx="140">
                  <c:v>2.8152489394677772E-4</c:v>
                </c:pt>
                <c:pt idx="141">
                  <c:v>2.8294843726412117E-4</c:v>
                </c:pt>
                <c:pt idx="142">
                  <c:v>2.8063390268827127E-4</c:v>
                </c:pt>
                <c:pt idx="143">
                  <c:v>3.0874808113019329E-4</c:v>
                </c:pt>
                <c:pt idx="144">
                  <c:v>3.021177088925598E-4</c:v>
                </c:pt>
                <c:pt idx="145">
                  <c:v>3.464855156259857E-4</c:v>
                </c:pt>
                <c:pt idx="146">
                  <c:v>3.9164112265573385E-4</c:v>
                </c:pt>
                <c:pt idx="147">
                  <c:v>3.7925859326241228E-4</c:v>
                </c:pt>
                <c:pt idx="148">
                  <c:v>3.6489561609510246E-4</c:v>
                </c:pt>
                <c:pt idx="149">
                  <c:v>3.342910792819095E-4</c:v>
                </c:pt>
                <c:pt idx="150">
                  <c:v>3.128593955074198E-4</c:v>
                </c:pt>
                <c:pt idx="151">
                  <c:v>3.0513213928264727E-4</c:v>
                </c:pt>
                <c:pt idx="152">
                  <c:v>2.8945441460658222E-4</c:v>
                </c:pt>
                <c:pt idx="153">
                  <c:v>2.9596650070636341E-4</c:v>
                </c:pt>
                <c:pt idx="154">
                  <c:v>3.0133146114485809E-4</c:v>
                </c:pt>
                <c:pt idx="155">
                  <c:v>3.0044897656420942E-4</c:v>
                </c:pt>
                <c:pt idx="156">
                  <c:v>2.8483979307519856E-4</c:v>
                </c:pt>
                <c:pt idx="157">
                  <c:v>3.0236155225476645E-4</c:v>
                </c:pt>
                <c:pt idx="158">
                  <c:v>2.8000025986129847E-4</c:v>
                </c:pt>
                <c:pt idx="159">
                  <c:v>2.8732412021975639E-4</c:v>
                </c:pt>
                <c:pt idx="160">
                  <c:v>2.841993541654518E-4</c:v>
                </c:pt>
                <c:pt idx="161">
                  <c:v>2.6671212147137322E-4</c:v>
                </c:pt>
                <c:pt idx="162">
                  <c:v>2.8640474088255564E-4</c:v>
                </c:pt>
                <c:pt idx="163">
                  <c:v>2.785109002187653E-4</c:v>
                </c:pt>
                <c:pt idx="164">
                  <c:v>2.6838482689865419E-4</c:v>
                </c:pt>
                <c:pt idx="165">
                  <c:v>2.6360725807200681E-4</c:v>
                </c:pt>
                <c:pt idx="166">
                  <c:v>2.6164056034395786E-4</c:v>
                </c:pt>
                <c:pt idx="167">
                  <c:v>2.5072052521667615E-4</c:v>
                </c:pt>
                <c:pt idx="168">
                  <c:v>2.5324164137211218E-4</c:v>
                </c:pt>
                <c:pt idx="169">
                  <c:v>2.3816284168792369E-4</c:v>
                </c:pt>
                <c:pt idx="170">
                  <c:v>2.4989453791302382E-4</c:v>
                </c:pt>
                <c:pt idx="171">
                  <c:v>2.3903132325850529E-4</c:v>
                </c:pt>
                <c:pt idx="172">
                  <c:v>2.6298421523555411E-4</c:v>
                </c:pt>
                <c:pt idx="173">
                  <c:v>2.4240136031717499E-4</c:v>
                </c:pt>
                <c:pt idx="174">
                  <c:v>2.5268864669826437E-4</c:v>
                </c:pt>
                <c:pt idx="175">
                  <c:v>2.6406610827488979E-4</c:v>
                </c:pt>
                <c:pt idx="176">
                  <c:v>2.4659763357584498E-4</c:v>
                </c:pt>
                <c:pt idx="177">
                  <c:v>2.3857539855954546E-4</c:v>
                </c:pt>
                <c:pt idx="178">
                  <c:v>2.3969428461716787E-4</c:v>
                </c:pt>
                <c:pt idx="179">
                  <c:v>2.4191572712511559E-4</c:v>
                </c:pt>
                <c:pt idx="180">
                  <c:v>2.6289636555096763E-4</c:v>
                </c:pt>
                <c:pt idx="181">
                  <c:v>2.8576782606727001E-4</c:v>
                </c:pt>
                <c:pt idx="182">
                  <c:v>2.5159809160167521E-4</c:v>
                </c:pt>
                <c:pt idx="183">
                  <c:v>2.4252252474853096E-4</c:v>
                </c:pt>
                <c:pt idx="184">
                  <c:v>2.4830029479480837E-4</c:v>
                </c:pt>
                <c:pt idx="185">
                  <c:v>2.4857795505970557E-4</c:v>
                </c:pt>
                <c:pt idx="186">
                  <c:v>2.4666172574386178E-4</c:v>
                </c:pt>
                <c:pt idx="187">
                  <c:v>2.4967816813810547E-4</c:v>
                </c:pt>
                <c:pt idx="188">
                  <c:v>2.8606306088639589E-4</c:v>
                </c:pt>
                <c:pt idx="189">
                  <c:v>2.7401207862439553E-4</c:v>
                </c:pt>
                <c:pt idx="190">
                  <c:v>2.865517463367775E-4</c:v>
                </c:pt>
                <c:pt idx="191">
                  <c:v>2.6416286367573572E-4</c:v>
                </c:pt>
                <c:pt idx="192">
                  <c:v>2.6142811081922366E-4</c:v>
                </c:pt>
                <c:pt idx="193">
                  <c:v>2.9080803867705118E-4</c:v>
                </c:pt>
                <c:pt idx="194">
                  <c:v>2.8534033132721634E-4</c:v>
                </c:pt>
                <c:pt idx="195">
                  <c:v>3.040510022822156E-4</c:v>
                </c:pt>
                <c:pt idx="196">
                  <c:v>3.0319676178362732E-4</c:v>
                </c:pt>
                <c:pt idx="197">
                  <c:v>3.1020317610893901E-4</c:v>
                </c:pt>
                <c:pt idx="198">
                  <c:v>2.9689235561833566E-4</c:v>
                </c:pt>
                <c:pt idx="199">
                  <c:v>3.109202449913529E-4</c:v>
                </c:pt>
                <c:pt idx="200">
                  <c:v>2.830463922499876E-4</c:v>
                </c:pt>
                <c:pt idx="201">
                  <c:v>2.7303433327063148E-4</c:v>
                </c:pt>
                <c:pt idx="202">
                  <c:v>2.7463274707399958E-4</c:v>
                </c:pt>
                <c:pt idx="203">
                  <c:v>3.0181362384433844E-4</c:v>
                </c:pt>
                <c:pt idx="204">
                  <c:v>2.9181881133402211E-4</c:v>
                </c:pt>
                <c:pt idx="205">
                  <c:v>3.2108244407068201E-4</c:v>
                </c:pt>
                <c:pt idx="206">
                  <c:v>2.8209619817557807E-4</c:v>
                </c:pt>
                <c:pt idx="207">
                  <c:v>2.8341068396919633E-4</c:v>
                </c:pt>
                <c:pt idx="208">
                  <c:v>2.5337527750561638E-4</c:v>
                </c:pt>
                <c:pt idx="209">
                  <c:v>2.4346782205265029E-4</c:v>
                </c:pt>
                <c:pt idx="210">
                  <c:v>2.4721284719166775E-4</c:v>
                </c:pt>
                <c:pt idx="211">
                  <c:v>2.4427454664824414E-4</c:v>
                </c:pt>
                <c:pt idx="212">
                  <c:v>2.6188188621119009E-4</c:v>
                </c:pt>
                <c:pt idx="213">
                  <c:v>2.6533349757017617E-4</c:v>
                </c:pt>
                <c:pt idx="214">
                  <c:v>2.3257690899260329E-4</c:v>
                </c:pt>
                <c:pt idx="215">
                  <c:v>2.3684139014624596E-4</c:v>
                </c:pt>
                <c:pt idx="216">
                  <c:v>2.2941128558096445E-4</c:v>
                </c:pt>
                <c:pt idx="217">
                  <c:v>2.4375027478396144E-4</c:v>
                </c:pt>
                <c:pt idx="218">
                  <c:v>2.3209005187213415E-4</c:v>
                </c:pt>
                <c:pt idx="219">
                  <c:v>2.3183519906869805E-4</c:v>
                </c:pt>
                <c:pt idx="220">
                  <c:v>2.3713377723340025E-4</c:v>
                </c:pt>
                <c:pt idx="221">
                  <c:v>2.3634666748760161E-4</c:v>
                </c:pt>
                <c:pt idx="222">
                  <c:v>2.2658975441300136E-4</c:v>
                </c:pt>
                <c:pt idx="223">
                  <c:v>2.2660337764425156E-4</c:v>
                </c:pt>
                <c:pt idx="224">
                  <c:v>2.4188684087149116E-4</c:v>
                </c:pt>
                <c:pt idx="225">
                  <c:v>2.4609552098408117E-4</c:v>
                </c:pt>
                <c:pt idx="226">
                  <c:v>1.9670510634544862E-4</c:v>
                </c:pt>
                <c:pt idx="227">
                  <c:v>2.2534493103329781E-4</c:v>
                </c:pt>
                <c:pt idx="228">
                  <c:v>1.9495433529397268E-4</c:v>
                </c:pt>
                <c:pt idx="229">
                  <c:v>2.0598986414669632E-4</c:v>
                </c:pt>
                <c:pt idx="230">
                  <c:v>2.0131249565354811E-4</c:v>
                </c:pt>
                <c:pt idx="231">
                  <c:v>1.9795045634414172E-4</c:v>
                </c:pt>
                <c:pt idx="232">
                  <c:v>1.8024516421068232E-4</c:v>
                </c:pt>
                <c:pt idx="233">
                  <c:v>1.8003706116051621E-4</c:v>
                </c:pt>
                <c:pt idx="234">
                  <c:v>1.7306144066716673E-4</c:v>
                </c:pt>
                <c:pt idx="235">
                  <c:v>1.1670531975735609E-4</c:v>
                </c:pt>
                <c:pt idx="236">
                  <c:v>1.1708109504510173E-4</c:v>
                </c:pt>
                <c:pt idx="237">
                  <c:v>8.3226883433889566E-5</c:v>
                </c:pt>
                <c:pt idx="238">
                  <c:v>7.6388058675253242E-5</c:v>
                </c:pt>
                <c:pt idx="239">
                  <c:v>3.1031724896212705E-5</c:v>
                </c:pt>
                <c:pt idx="240">
                  <c:v>4.9066585597500325E-6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846-474B-B269-00F27D8C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797504"/>
        <c:axId val="10397984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'2022_06 all ages slope4'!$AR$13</c15:sqref>
                        </c15:formulaRef>
                      </c:ext>
                    </c:extLst>
                    <c:strCache>
                      <c:ptCount val="1"/>
                      <c:pt idx="0">
                        <c:v>d1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'2022_06 all ages slope4'!$AP$14:$AP$254</c15:sqref>
                        </c15:formulaRef>
                      </c:ext>
                    </c:extLst>
                    <c:strCache>
                      <c:ptCount val="241"/>
                      <c:pt idx="0">
                        <c:v>2020-10</c:v>
                      </c:pt>
                      <c:pt idx="1">
                        <c:v>2020-11</c:v>
                      </c:pt>
                      <c:pt idx="2">
                        <c:v>2020-12</c:v>
                      </c:pt>
                      <c:pt idx="3">
                        <c:v>2020-13</c:v>
                      </c:pt>
                      <c:pt idx="4">
                        <c:v>2020-14</c:v>
                      </c:pt>
                      <c:pt idx="5">
                        <c:v>2020-15</c:v>
                      </c:pt>
                      <c:pt idx="6">
                        <c:v>2020-16</c:v>
                      </c:pt>
                      <c:pt idx="7">
                        <c:v>2020-17</c:v>
                      </c:pt>
                      <c:pt idx="8">
                        <c:v>2020-18</c:v>
                      </c:pt>
                      <c:pt idx="9">
                        <c:v>2020-19</c:v>
                      </c:pt>
                      <c:pt idx="10">
                        <c:v>2020-20</c:v>
                      </c:pt>
                      <c:pt idx="11">
                        <c:v>2020-21</c:v>
                      </c:pt>
                      <c:pt idx="12">
                        <c:v>2020-22</c:v>
                      </c:pt>
                      <c:pt idx="13">
                        <c:v>2020-23</c:v>
                      </c:pt>
                      <c:pt idx="14">
                        <c:v>2020-24</c:v>
                      </c:pt>
                      <c:pt idx="15">
                        <c:v>2020-25</c:v>
                      </c:pt>
                      <c:pt idx="16">
                        <c:v>2020-26</c:v>
                      </c:pt>
                      <c:pt idx="17">
                        <c:v>2020-27</c:v>
                      </c:pt>
                      <c:pt idx="18">
                        <c:v>2020-28</c:v>
                      </c:pt>
                      <c:pt idx="19">
                        <c:v>2020-29</c:v>
                      </c:pt>
                      <c:pt idx="20">
                        <c:v>2020-30</c:v>
                      </c:pt>
                      <c:pt idx="21">
                        <c:v>2020-31</c:v>
                      </c:pt>
                      <c:pt idx="22">
                        <c:v>2020-32</c:v>
                      </c:pt>
                      <c:pt idx="23">
                        <c:v>2020-33</c:v>
                      </c:pt>
                      <c:pt idx="24">
                        <c:v>2020-34</c:v>
                      </c:pt>
                      <c:pt idx="25">
                        <c:v>2020-35</c:v>
                      </c:pt>
                      <c:pt idx="26">
                        <c:v>2020-36</c:v>
                      </c:pt>
                      <c:pt idx="27">
                        <c:v>2020-37</c:v>
                      </c:pt>
                      <c:pt idx="28">
                        <c:v>2020-38</c:v>
                      </c:pt>
                      <c:pt idx="29">
                        <c:v>2020-39</c:v>
                      </c:pt>
                      <c:pt idx="30">
                        <c:v>2020-40</c:v>
                      </c:pt>
                      <c:pt idx="31">
                        <c:v>2020-41</c:v>
                      </c:pt>
                      <c:pt idx="32">
                        <c:v>2020-42</c:v>
                      </c:pt>
                      <c:pt idx="33">
                        <c:v>2020-43</c:v>
                      </c:pt>
                      <c:pt idx="34">
                        <c:v>2020-44</c:v>
                      </c:pt>
                      <c:pt idx="35">
                        <c:v>2020-45</c:v>
                      </c:pt>
                      <c:pt idx="36">
                        <c:v>2020-46</c:v>
                      </c:pt>
                      <c:pt idx="37">
                        <c:v>2020-47</c:v>
                      </c:pt>
                      <c:pt idx="38">
                        <c:v>2020-48</c:v>
                      </c:pt>
                      <c:pt idx="39">
                        <c:v>2020-49</c:v>
                      </c:pt>
                      <c:pt idx="40">
                        <c:v>2020-50</c:v>
                      </c:pt>
                      <c:pt idx="41">
                        <c:v>2020-51</c:v>
                      </c:pt>
                      <c:pt idx="42">
                        <c:v>2020-52</c:v>
                      </c:pt>
                      <c:pt idx="43">
                        <c:v>2020-53</c:v>
                      </c:pt>
                      <c:pt idx="44">
                        <c:v>2021-01</c:v>
                      </c:pt>
                      <c:pt idx="45">
                        <c:v>2021-02</c:v>
                      </c:pt>
                      <c:pt idx="46">
                        <c:v>2021-03</c:v>
                      </c:pt>
                      <c:pt idx="47">
                        <c:v>2021-04</c:v>
                      </c:pt>
                      <c:pt idx="48">
                        <c:v>2021-05</c:v>
                      </c:pt>
                      <c:pt idx="49">
                        <c:v>2021-06</c:v>
                      </c:pt>
                      <c:pt idx="50">
                        <c:v>2021-07</c:v>
                      </c:pt>
                      <c:pt idx="51">
                        <c:v>2021-08</c:v>
                      </c:pt>
                      <c:pt idx="52">
                        <c:v>2021-09</c:v>
                      </c:pt>
                      <c:pt idx="53">
                        <c:v>2021-10</c:v>
                      </c:pt>
                      <c:pt idx="54">
                        <c:v>2021-11</c:v>
                      </c:pt>
                      <c:pt idx="55">
                        <c:v>2021-12</c:v>
                      </c:pt>
                      <c:pt idx="56">
                        <c:v>2021-13</c:v>
                      </c:pt>
                      <c:pt idx="57">
                        <c:v>2021-14</c:v>
                      </c:pt>
                      <c:pt idx="58">
                        <c:v>2021-15</c:v>
                      </c:pt>
                      <c:pt idx="59">
                        <c:v>2021-16</c:v>
                      </c:pt>
                      <c:pt idx="60">
                        <c:v>2021-17</c:v>
                      </c:pt>
                      <c:pt idx="61">
                        <c:v>2021-18</c:v>
                      </c:pt>
                      <c:pt idx="62">
                        <c:v>2021-19</c:v>
                      </c:pt>
                      <c:pt idx="63">
                        <c:v>2021-20</c:v>
                      </c:pt>
                      <c:pt idx="64">
                        <c:v>2021-21</c:v>
                      </c:pt>
                      <c:pt idx="65">
                        <c:v>2021-22</c:v>
                      </c:pt>
                      <c:pt idx="66">
                        <c:v>2021-23</c:v>
                      </c:pt>
                      <c:pt idx="67">
                        <c:v>2021-24</c:v>
                      </c:pt>
                      <c:pt idx="68">
                        <c:v>2021-25</c:v>
                      </c:pt>
                      <c:pt idx="69">
                        <c:v>2021-26</c:v>
                      </c:pt>
                      <c:pt idx="70">
                        <c:v>2021-27</c:v>
                      </c:pt>
                      <c:pt idx="71">
                        <c:v>2021-28</c:v>
                      </c:pt>
                      <c:pt idx="72">
                        <c:v>2021-29</c:v>
                      </c:pt>
                      <c:pt idx="73">
                        <c:v>2021-30</c:v>
                      </c:pt>
                      <c:pt idx="74">
                        <c:v>2021-31</c:v>
                      </c:pt>
                      <c:pt idx="75">
                        <c:v>2021-32</c:v>
                      </c:pt>
                      <c:pt idx="76">
                        <c:v>2021-33</c:v>
                      </c:pt>
                      <c:pt idx="77">
                        <c:v>2021-34</c:v>
                      </c:pt>
                      <c:pt idx="78">
                        <c:v>2021-35</c:v>
                      </c:pt>
                      <c:pt idx="79">
                        <c:v>2021-36</c:v>
                      </c:pt>
                      <c:pt idx="80">
                        <c:v>2021-37</c:v>
                      </c:pt>
                      <c:pt idx="81">
                        <c:v>2021-38</c:v>
                      </c:pt>
                      <c:pt idx="82">
                        <c:v>2021-39</c:v>
                      </c:pt>
                      <c:pt idx="83">
                        <c:v>2021-40</c:v>
                      </c:pt>
                      <c:pt idx="84">
                        <c:v>2021-41</c:v>
                      </c:pt>
                      <c:pt idx="85">
                        <c:v>2021-42</c:v>
                      </c:pt>
                      <c:pt idx="86">
                        <c:v>2021-43</c:v>
                      </c:pt>
                      <c:pt idx="87">
                        <c:v>2021-44</c:v>
                      </c:pt>
                      <c:pt idx="88">
                        <c:v>2021-45</c:v>
                      </c:pt>
                      <c:pt idx="89">
                        <c:v>2021-46</c:v>
                      </c:pt>
                      <c:pt idx="90">
                        <c:v>2021-47</c:v>
                      </c:pt>
                      <c:pt idx="91">
                        <c:v>2021-48</c:v>
                      </c:pt>
                      <c:pt idx="92">
                        <c:v>2021-49</c:v>
                      </c:pt>
                      <c:pt idx="93">
                        <c:v>2021-50</c:v>
                      </c:pt>
                      <c:pt idx="94">
                        <c:v>2021-51</c:v>
                      </c:pt>
                      <c:pt idx="95">
                        <c:v>2021-52</c:v>
                      </c:pt>
                      <c:pt idx="96">
                        <c:v>2022-01</c:v>
                      </c:pt>
                      <c:pt idx="97">
                        <c:v>2022-02</c:v>
                      </c:pt>
                      <c:pt idx="98">
                        <c:v>2022-03</c:v>
                      </c:pt>
                      <c:pt idx="99">
                        <c:v>2022-04</c:v>
                      </c:pt>
                      <c:pt idx="100">
                        <c:v>2022-05</c:v>
                      </c:pt>
                      <c:pt idx="101">
                        <c:v>2022-06</c:v>
                      </c:pt>
                      <c:pt idx="102">
                        <c:v>2022-07</c:v>
                      </c:pt>
                      <c:pt idx="103">
                        <c:v>2022-08</c:v>
                      </c:pt>
                      <c:pt idx="104">
                        <c:v>2022-09</c:v>
                      </c:pt>
                      <c:pt idx="105">
                        <c:v>2022-10</c:v>
                      </c:pt>
                      <c:pt idx="106">
                        <c:v>2022-11</c:v>
                      </c:pt>
                      <c:pt idx="107">
                        <c:v>2022-12</c:v>
                      </c:pt>
                      <c:pt idx="108">
                        <c:v>2022-13</c:v>
                      </c:pt>
                      <c:pt idx="109">
                        <c:v>2022-14</c:v>
                      </c:pt>
                      <c:pt idx="110">
                        <c:v>2022-15</c:v>
                      </c:pt>
                      <c:pt idx="111">
                        <c:v>2022-16</c:v>
                      </c:pt>
                      <c:pt idx="112">
                        <c:v>2022-17</c:v>
                      </c:pt>
                      <c:pt idx="113">
                        <c:v>2022-18</c:v>
                      </c:pt>
                      <c:pt idx="114">
                        <c:v>2022-19</c:v>
                      </c:pt>
                      <c:pt idx="115">
                        <c:v>2022-20</c:v>
                      </c:pt>
                      <c:pt idx="116">
                        <c:v>2022-21</c:v>
                      </c:pt>
                      <c:pt idx="117">
                        <c:v>2022-22</c:v>
                      </c:pt>
                      <c:pt idx="118">
                        <c:v>2022-23</c:v>
                      </c:pt>
                      <c:pt idx="119">
                        <c:v>2022-24</c:v>
                      </c:pt>
                      <c:pt idx="120">
                        <c:v>2022-25</c:v>
                      </c:pt>
                      <c:pt idx="121">
                        <c:v>2022-26</c:v>
                      </c:pt>
                      <c:pt idx="122">
                        <c:v>2022-27</c:v>
                      </c:pt>
                      <c:pt idx="123">
                        <c:v>2022-28</c:v>
                      </c:pt>
                      <c:pt idx="124">
                        <c:v>2022-29</c:v>
                      </c:pt>
                      <c:pt idx="125">
                        <c:v>2022-30</c:v>
                      </c:pt>
                      <c:pt idx="126">
                        <c:v>2022-31</c:v>
                      </c:pt>
                      <c:pt idx="127">
                        <c:v>2022-32</c:v>
                      </c:pt>
                      <c:pt idx="128">
                        <c:v>2022-33</c:v>
                      </c:pt>
                      <c:pt idx="129">
                        <c:v>2022-34</c:v>
                      </c:pt>
                      <c:pt idx="130">
                        <c:v>2022-35</c:v>
                      </c:pt>
                      <c:pt idx="131">
                        <c:v>2022-36</c:v>
                      </c:pt>
                      <c:pt idx="132">
                        <c:v>2022-37</c:v>
                      </c:pt>
                      <c:pt idx="133">
                        <c:v>2022-38</c:v>
                      </c:pt>
                      <c:pt idx="134">
                        <c:v>2022-39</c:v>
                      </c:pt>
                      <c:pt idx="135">
                        <c:v>2022-40</c:v>
                      </c:pt>
                      <c:pt idx="136">
                        <c:v>2022-41</c:v>
                      </c:pt>
                      <c:pt idx="137">
                        <c:v>2022-42</c:v>
                      </c:pt>
                      <c:pt idx="138">
                        <c:v>2022-43</c:v>
                      </c:pt>
                      <c:pt idx="139">
                        <c:v>2022-44</c:v>
                      </c:pt>
                      <c:pt idx="140">
                        <c:v>2022-45</c:v>
                      </c:pt>
                      <c:pt idx="141">
                        <c:v>2022-46</c:v>
                      </c:pt>
                      <c:pt idx="142">
                        <c:v>2022-47</c:v>
                      </c:pt>
                      <c:pt idx="143">
                        <c:v>2022-48</c:v>
                      </c:pt>
                      <c:pt idx="144">
                        <c:v>2022-49</c:v>
                      </c:pt>
                      <c:pt idx="145">
                        <c:v>2022-50</c:v>
                      </c:pt>
                      <c:pt idx="146">
                        <c:v>2022-51</c:v>
                      </c:pt>
                      <c:pt idx="147">
                        <c:v>2022-52</c:v>
                      </c:pt>
                      <c:pt idx="148">
                        <c:v>2023-01</c:v>
                      </c:pt>
                      <c:pt idx="149">
                        <c:v>2023-02</c:v>
                      </c:pt>
                      <c:pt idx="150">
                        <c:v>2023-03</c:v>
                      </c:pt>
                      <c:pt idx="151">
                        <c:v>2023-04</c:v>
                      </c:pt>
                      <c:pt idx="152">
                        <c:v>2023-05</c:v>
                      </c:pt>
                      <c:pt idx="153">
                        <c:v>2023-06</c:v>
                      </c:pt>
                      <c:pt idx="154">
                        <c:v>2023-07</c:v>
                      </c:pt>
                      <c:pt idx="155">
                        <c:v>2023-08</c:v>
                      </c:pt>
                      <c:pt idx="156">
                        <c:v>2023-09</c:v>
                      </c:pt>
                      <c:pt idx="157">
                        <c:v>2023-10</c:v>
                      </c:pt>
                      <c:pt idx="158">
                        <c:v>2023-11</c:v>
                      </c:pt>
                      <c:pt idx="159">
                        <c:v>2023-12</c:v>
                      </c:pt>
                      <c:pt idx="160">
                        <c:v>2023-13</c:v>
                      </c:pt>
                      <c:pt idx="161">
                        <c:v>2023-14</c:v>
                      </c:pt>
                      <c:pt idx="162">
                        <c:v>2023-15</c:v>
                      </c:pt>
                      <c:pt idx="163">
                        <c:v>2023-16</c:v>
                      </c:pt>
                      <c:pt idx="164">
                        <c:v>2023-17</c:v>
                      </c:pt>
                      <c:pt idx="165">
                        <c:v>2023-18</c:v>
                      </c:pt>
                      <c:pt idx="166">
                        <c:v>2023-19</c:v>
                      </c:pt>
                      <c:pt idx="167">
                        <c:v>2023-20</c:v>
                      </c:pt>
                      <c:pt idx="168">
                        <c:v>2023-21</c:v>
                      </c:pt>
                      <c:pt idx="169">
                        <c:v>2023-22</c:v>
                      </c:pt>
                      <c:pt idx="170">
                        <c:v>2023-23</c:v>
                      </c:pt>
                      <c:pt idx="171">
                        <c:v>2023-24</c:v>
                      </c:pt>
                      <c:pt idx="172">
                        <c:v>2023-25</c:v>
                      </c:pt>
                      <c:pt idx="173">
                        <c:v>2023-26</c:v>
                      </c:pt>
                      <c:pt idx="174">
                        <c:v>2023-27</c:v>
                      </c:pt>
                      <c:pt idx="175">
                        <c:v>2023-28</c:v>
                      </c:pt>
                      <c:pt idx="176">
                        <c:v>2023-29</c:v>
                      </c:pt>
                      <c:pt idx="177">
                        <c:v>2023-30</c:v>
                      </c:pt>
                      <c:pt idx="178">
                        <c:v>2023-31</c:v>
                      </c:pt>
                      <c:pt idx="179">
                        <c:v>2023-32</c:v>
                      </c:pt>
                      <c:pt idx="180">
                        <c:v>2023-33</c:v>
                      </c:pt>
                      <c:pt idx="181">
                        <c:v>2023-34</c:v>
                      </c:pt>
                      <c:pt idx="182">
                        <c:v>2023-35</c:v>
                      </c:pt>
                      <c:pt idx="183">
                        <c:v>2023-36</c:v>
                      </c:pt>
                      <c:pt idx="184">
                        <c:v>2023-37</c:v>
                      </c:pt>
                      <c:pt idx="185">
                        <c:v>2023-38</c:v>
                      </c:pt>
                      <c:pt idx="186">
                        <c:v>2023-39</c:v>
                      </c:pt>
                      <c:pt idx="187">
                        <c:v>2023-40</c:v>
                      </c:pt>
                      <c:pt idx="188">
                        <c:v>2023-41</c:v>
                      </c:pt>
                      <c:pt idx="189">
                        <c:v>2023-42</c:v>
                      </c:pt>
                      <c:pt idx="190">
                        <c:v>2023-43</c:v>
                      </c:pt>
                      <c:pt idx="191">
                        <c:v>2023-44</c:v>
                      </c:pt>
                      <c:pt idx="192">
                        <c:v>2023-45</c:v>
                      </c:pt>
                      <c:pt idx="193">
                        <c:v>2023-46</c:v>
                      </c:pt>
                      <c:pt idx="194">
                        <c:v>2023-47</c:v>
                      </c:pt>
                      <c:pt idx="195">
                        <c:v>2023-48</c:v>
                      </c:pt>
                      <c:pt idx="196">
                        <c:v>2023-49</c:v>
                      </c:pt>
                      <c:pt idx="197">
                        <c:v>2023-50</c:v>
                      </c:pt>
                      <c:pt idx="198">
                        <c:v>2023-51</c:v>
                      </c:pt>
                      <c:pt idx="199">
                        <c:v>2023-52</c:v>
                      </c:pt>
                      <c:pt idx="200">
                        <c:v>2024-01</c:v>
                      </c:pt>
                      <c:pt idx="201">
                        <c:v>2024-02</c:v>
                      </c:pt>
                      <c:pt idx="202">
                        <c:v>2024-03</c:v>
                      </c:pt>
                      <c:pt idx="203">
                        <c:v>2024-04</c:v>
                      </c:pt>
                      <c:pt idx="204">
                        <c:v>2024-05</c:v>
                      </c:pt>
                      <c:pt idx="205">
                        <c:v>2024-06</c:v>
                      </c:pt>
                      <c:pt idx="206">
                        <c:v>2024-07</c:v>
                      </c:pt>
                      <c:pt idx="207">
                        <c:v>2024-08</c:v>
                      </c:pt>
                      <c:pt idx="208">
                        <c:v>2024-09</c:v>
                      </c:pt>
                      <c:pt idx="209">
                        <c:v>2024-10</c:v>
                      </c:pt>
                      <c:pt idx="210">
                        <c:v>2024-11</c:v>
                      </c:pt>
                      <c:pt idx="211">
                        <c:v>2024-12</c:v>
                      </c:pt>
                      <c:pt idx="212">
                        <c:v>2024-13</c:v>
                      </c:pt>
                      <c:pt idx="213">
                        <c:v>2024-14</c:v>
                      </c:pt>
                      <c:pt idx="214">
                        <c:v>2024-15</c:v>
                      </c:pt>
                      <c:pt idx="215">
                        <c:v>2024-16</c:v>
                      </c:pt>
                      <c:pt idx="216">
                        <c:v>2024-17</c:v>
                      </c:pt>
                      <c:pt idx="217">
                        <c:v>2024-18</c:v>
                      </c:pt>
                      <c:pt idx="218">
                        <c:v>2024-19</c:v>
                      </c:pt>
                      <c:pt idx="219">
                        <c:v>2024-20</c:v>
                      </c:pt>
                      <c:pt idx="220">
                        <c:v>2024-21</c:v>
                      </c:pt>
                      <c:pt idx="221">
                        <c:v>2024-22</c:v>
                      </c:pt>
                      <c:pt idx="222">
                        <c:v>2024-23</c:v>
                      </c:pt>
                      <c:pt idx="223">
                        <c:v>2024-24</c:v>
                      </c:pt>
                      <c:pt idx="224">
                        <c:v>2024-25</c:v>
                      </c:pt>
                      <c:pt idx="225">
                        <c:v>2024-26</c:v>
                      </c:pt>
                      <c:pt idx="226">
                        <c:v>2024-27</c:v>
                      </c:pt>
                      <c:pt idx="227">
                        <c:v>2024-28</c:v>
                      </c:pt>
                      <c:pt idx="228">
                        <c:v>2024-29</c:v>
                      </c:pt>
                      <c:pt idx="229">
                        <c:v>2024-30</c:v>
                      </c:pt>
                      <c:pt idx="230">
                        <c:v>2024-31</c:v>
                      </c:pt>
                      <c:pt idx="231">
                        <c:v>2024-32</c:v>
                      </c:pt>
                      <c:pt idx="232">
                        <c:v>2024-33</c:v>
                      </c:pt>
                      <c:pt idx="233">
                        <c:v>2024-34</c:v>
                      </c:pt>
                      <c:pt idx="234">
                        <c:v>2024-35</c:v>
                      </c:pt>
                      <c:pt idx="235">
                        <c:v>2024-36</c:v>
                      </c:pt>
                      <c:pt idx="236">
                        <c:v>2024-37</c:v>
                      </c:pt>
                      <c:pt idx="237">
                        <c:v>2024-38</c:v>
                      </c:pt>
                      <c:pt idx="238">
                        <c:v>2024-39</c:v>
                      </c:pt>
                      <c:pt idx="239">
                        <c:v>2024-40</c:v>
                      </c:pt>
                      <c:pt idx="240">
                        <c:v>2024-41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'2022_06 all ages slope4'!$AR$14:$AR$254</c15:sqref>
                        </c15:formulaRef>
                      </c:ext>
                    </c:extLst>
                    <c:numCache>
                      <c:formatCode>General</c:formatCode>
                      <c:ptCount val="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6.2715933239337657E-4</c:v>
                      </c:pt>
                      <c:pt idx="44">
                        <c:v>5.6162297450702695E-4</c:v>
                      </c:pt>
                      <c:pt idx="45">
                        <c:v>2.0930411871907808E-4</c:v>
                      </c:pt>
                      <c:pt idx="46">
                        <c:v>5.5287958537118278E-4</c:v>
                      </c:pt>
                      <c:pt idx="47">
                        <c:v>7.351212563580737E-4</c:v>
                      </c:pt>
                      <c:pt idx="48">
                        <c:v>7.8854708935498761E-4</c:v>
                      </c:pt>
                      <c:pt idx="49">
                        <c:v>1.2476585918941613E-3</c:v>
                      </c:pt>
                      <c:pt idx="50">
                        <c:v>1.254512065998621E-3</c:v>
                      </c:pt>
                      <c:pt idx="51">
                        <c:v>1.3582959246099954E-3</c:v>
                      </c:pt>
                      <c:pt idx="52">
                        <c:v>1.2120033515658375E-3</c:v>
                      </c:pt>
                      <c:pt idx="53">
                        <c:v>8.4233289977143693E-4</c:v>
                      </c:pt>
                      <c:pt idx="54">
                        <c:v>6.3160053588754849E-4</c:v>
                      </c:pt>
                      <c:pt idx="55">
                        <c:v>4.4154244341162893E-4</c:v>
                      </c:pt>
                      <c:pt idx="56">
                        <c:v>4.4605245659195137E-4</c:v>
                      </c:pt>
                      <c:pt idx="57">
                        <c:v>4.3357814781557602E-4</c:v>
                      </c:pt>
                      <c:pt idx="58">
                        <c:v>3.5191684299434455E-4</c:v>
                      </c:pt>
                      <c:pt idx="59">
                        <c:v>3.2105148895611099E-4</c:v>
                      </c:pt>
                      <c:pt idx="60">
                        <c:v>2.5373338527588782E-4</c:v>
                      </c:pt>
                      <c:pt idx="61">
                        <c:v>1.8491794544535297E-4</c:v>
                      </c:pt>
                      <c:pt idx="62">
                        <c:v>1.4335129589926484E-4</c:v>
                      </c:pt>
                      <c:pt idx="63">
                        <c:v>8.9482016147681291E-5</c:v>
                      </c:pt>
                      <c:pt idx="64">
                        <c:v>8.2181083872714971E-5</c:v>
                      </c:pt>
                      <c:pt idx="65">
                        <c:v>8.6842599015234258E-5</c:v>
                      </c:pt>
                      <c:pt idx="66">
                        <c:v>7.9067752320261583E-5</c:v>
                      </c:pt>
                      <c:pt idx="67">
                        <c:v>6.9157433955297588E-5</c:v>
                      </c:pt>
                      <c:pt idx="68">
                        <c:v>8.0480791413289532E-5</c:v>
                      </c:pt>
                      <c:pt idx="69">
                        <c:v>6.1547926633340533E-5</c:v>
                      </c:pt>
                      <c:pt idx="70">
                        <c:v>7.7615838373189524E-5</c:v>
                      </c:pt>
                      <c:pt idx="71">
                        <c:v>7.7886673401708682E-5</c:v>
                      </c:pt>
                      <c:pt idx="72">
                        <c:v>9.0055717703343388E-5</c:v>
                      </c:pt>
                      <c:pt idx="73">
                        <c:v>9.3824636739099884E-5</c:v>
                      </c:pt>
                      <c:pt idx="74">
                        <c:v>9.0821403750865264E-5</c:v>
                      </c:pt>
                      <c:pt idx="75">
                        <c:v>1.1596219193625958E-4</c:v>
                      </c:pt>
                      <c:pt idx="76">
                        <c:v>1.2798945081129727E-4</c:v>
                      </c:pt>
                      <c:pt idx="77">
                        <c:v>1.9778939366031452E-4</c:v>
                      </c:pt>
                      <c:pt idx="78">
                        <c:v>2.046110656965484E-4</c:v>
                      </c:pt>
                      <c:pt idx="79">
                        <c:v>2.8651448948792971E-4</c:v>
                      </c:pt>
                      <c:pt idx="80">
                        <c:v>3.0703887283928385E-4</c:v>
                      </c:pt>
                      <c:pt idx="81">
                        <c:v>3.6854091115553968E-4</c:v>
                      </c:pt>
                      <c:pt idx="82">
                        <c:v>3.4707180557415931E-4</c:v>
                      </c:pt>
                      <c:pt idx="83">
                        <c:v>4.153651184533391E-4</c:v>
                      </c:pt>
                      <c:pt idx="84">
                        <c:v>4.4307326920899894E-4</c:v>
                      </c:pt>
                      <c:pt idx="85">
                        <c:v>4.6058590883668018E-4</c:v>
                      </c:pt>
                      <c:pt idx="86">
                        <c:v>4.8985458077474401E-4</c:v>
                      </c:pt>
                      <c:pt idx="87">
                        <c:v>3.7097754185679585E-4</c:v>
                      </c:pt>
                      <c:pt idx="88">
                        <c:v>2.6763690163904264E-4</c:v>
                      </c:pt>
                      <c:pt idx="89">
                        <c:v>2.4048534251375488E-4</c:v>
                      </c:pt>
                      <c:pt idx="90">
                        <c:v>2.3271862956946048E-4</c:v>
                      </c:pt>
                      <c:pt idx="91">
                        <c:v>2.7792388566163248E-4</c:v>
                      </c:pt>
                      <c:pt idx="92">
                        <c:v>3.5278316561105321E-4</c:v>
                      </c:pt>
                      <c:pt idx="93">
                        <c:v>2.8341396042120653E-4</c:v>
                      </c:pt>
                      <c:pt idx="94">
                        <c:v>3.169160033730741E-4</c:v>
                      </c:pt>
                      <c:pt idx="95">
                        <c:v>3.4833512332341546E-4</c:v>
                      </c:pt>
                      <c:pt idx="96">
                        <c:v>4.5512614183572847E-4</c:v>
                      </c:pt>
                      <c:pt idx="97">
                        <c:v>4.6657317149574417E-4</c:v>
                      </c:pt>
                      <c:pt idx="98">
                        <c:v>3.4107902936059159E-4</c:v>
                      </c:pt>
                      <c:pt idx="99">
                        <c:v>3.3447140077750654E-4</c:v>
                      </c:pt>
                      <c:pt idx="100">
                        <c:v>3.8909327387507732E-4</c:v>
                      </c:pt>
                      <c:pt idx="101">
                        <c:v>5.9827089727823547E-4</c:v>
                      </c:pt>
                      <c:pt idx="102">
                        <c:v>4.1103783369917171E-4</c:v>
                      </c:pt>
                      <c:pt idx="103">
                        <c:v>5.0803566798071772E-4</c:v>
                      </c:pt>
                      <c:pt idx="104">
                        <c:v>5.1018782395497646E-4</c:v>
                      </c:pt>
                      <c:pt idx="105">
                        <c:v>3.5218391316579049E-4</c:v>
                      </c:pt>
                      <c:pt idx="106">
                        <c:v>2.1428526161511768E-4</c:v>
                      </c:pt>
                      <c:pt idx="107">
                        <c:v>3.6577385526994087E-4</c:v>
                      </c:pt>
                      <c:pt idx="108">
                        <c:v>3.6726889672654341E-4</c:v>
                      </c:pt>
                      <c:pt idx="109">
                        <c:v>2.4943291177162045E-4</c:v>
                      </c:pt>
                      <c:pt idx="110">
                        <c:v>3.1577110149669073E-4</c:v>
                      </c:pt>
                      <c:pt idx="111">
                        <c:v>4.0454014318766756E-4</c:v>
                      </c:pt>
                      <c:pt idx="112">
                        <c:v>3.6227712028876342E-4</c:v>
                      </c:pt>
                      <c:pt idx="113">
                        <c:v>2.5349863708916057E-4</c:v>
                      </c:pt>
                      <c:pt idx="114">
                        <c:v>2.7664187315552872E-4</c:v>
                      </c:pt>
                      <c:pt idx="115">
                        <c:v>3.555416275613112E-4</c:v>
                      </c:pt>
                      <c:pt idx="116">
                        <c:v>2.4540275961533117E-4</c:v>
                      </c:pt>
                      <c:pt idx="117">
                        <c:v>1.7916998143046125E-4</c:v>
                      </c:pt>
                      <c:pt idx="118">
                        <c:v>3.0356278918663087E-4</c:v>
                      </c:pt>
                      <c:pt idx="119">
                        <c:v>2.9348980528269022E-4</c:v>
                      </c:pt>
                      <c:pt idx="120">
                        <c:v>3.5134962313671854E-4</c:v>
                      </c:pt>
                      <c:pt idx="121">
                        <c:v>2.7309562021526955E-4</c:v>
                      </c:pt>
                      <c:pt idx="122">
                        <c:v>1.3707390395934732E-4</c:v>
                      </c:pt>
                      <c:pt idx="123">
                        <c:v>2.1788617410149977E-4</c:v>
                      </c:pt>
                      <c:pt idx="124">
                        <c:v>3.1087051032688674E-4</c:v>
                      </c:pt>
                      <c:pt idx="125">
                        <c:v>3.4680925001162496E-4</c:v>
                      </c:pt>
                      <c:pt idx="126">
                        <c:v>1.3925819353133602E-4</c:v>
                      </c:pt>
                      <c:pt idx="127">
                        <c:v>2.2135825946187912E-4</c:v>
                      </c:pt>
                      <c:pt idx="128">
                        <c:v>2.4562544462179166E-4</c:v>
                      </c:pt>
                      <c:pt idx="129">
                        <c:v>2.5834100083002359E-4</c:v>
                      </c:pt>
                      <c:pt idx="130">
                        <c:v>2.4757222785551597E-4</c:v>
                      </c:pt>
                      <c:pt idx="131">
                        <c:v>2.2487383552129085E-4</c:v>
                      </c:pt>
                      <c:pt idx="132">
                        <c:v>2.4952647800002256E-4</c:v>
                      </c:pt>
                      <c:pt idx="133">
                        <c:v>3.5790890138655566E-4</c:v>
                      </c:pt>
                      <c:pt idx="134">
                        <c:v>3.4737498039365397E-4</c:v>
                      </c:pt>
                      <c:pt idx="135">
                        <c:v>3.0065695970155445E-4</c:v>
                      </c:pt>
                      <c:pt idx="136">
                        <c:v>2.1732111039697333E-4</c:v>
                      </c:pt>
                      <c:pt idx="137">
                        <c:v>3.7579397882598795E-4</c:v>
                      </c:pt>
                      <c:pt idx="138">
                        <c:v>3.6514341927076905E-4</c:v>
                      </c:pt>
                      <c:pt idx="139">
                        <c:v>2.0772306047140527E-4</c:v>
                      </c:pt>
                      <c:pt idx="140">
                        <c:v>1.594608548207089E-4</c:v>
                      </c:pt>
                      <c:pt idx="141">
                        <c:v>2.3397381419019723E-4</c:v>
                      </c:pt>
                      <c:pt idx="142">
                        <c:v>2.9672295258953804E-4</c:v>
                      </c:pt>
                      <c:pt idx="143">
                        <c:v>3.2273706807145567E-4</c:v>
                      </c:pt>
                      <c:pt idx="144">
                        <c:v>2.7416698597540495E-4</c:v>
                      </c:pt>
                      <c:pt idx="145">
                        <c:v>2.7525306162297337E-4</c:v>
                      </c:pt>
                      <c:pt idx="146">
                        <c:v>4.0199731478055689E-4</c:v>
                      </c:pt>
                      <c:pt idx="147">
                        <c:v>3.7839800323182014E-4</c:v>
                      </c:pt>
                      <c:pt idx="148">
                        <c:v>3.6726146470925455E-4</c:v>
                      </c:pt>
                      <c:pt idx="149">
                        <c:v>4.0690327315100888E-4</c:v>
                      </c:pt>
                      <c:pt idx="150">
                        <c:v>4.5964897123892522E-4</c:v>
                      </c:pt>
                      <c:pt idx="151">
                        <c:v>3.3329825247535648E-4</c:v>
                      </c:pt>
                      <c:pt idx="152">
                        <c:v>2.3164915380570917E-4</c:v>
                      </c:pt>
                      <c:pt idx="153">
                        <c:v>3.6179416446992837E-4</c:v>
                      </c:pt>
                      <c:pt idx="154">
                        <c:v>2.8539311134312726E-4</c:v>
                      </c:pt>
                      <c:pt idx="155">
                        <c:v>3.7771903056469595E-4</c:v>
                      </c:pt>
                      <c:pt idx="156">
                        <c:v>3.6616288602173879E-4</c:v>
                      </c:pt>
                      <c:pt idx="157">
                        <c:v>3.1510425267973952E-4</c:v>
                      </c:pt>
                      <c:pt idx="158">
                        <c:v>3.2954481043224359E-4</c:v>
                      </c:pt>
                      <c:pt idx="159">
                        <c:v>1.7202559961680125E-4</c:v>
                      </c:pt>
                      <c:pt idx="160">
                        <c:v>2.5241008936250563E-4</c:v>
                      </c:pt>
                      <c:pt idx="161">
                        <c:v>2.400625016312729E-4</c:v>
                      </c:pt>
                      <c:pt idx="162">
                        <c:v>2.4100333741400925E-4</c:v>
                      </c:pt>
                      <c:pt idx="163">
                        <c:v>2.01616695420989E-4</c:v>
                      </c:pt>
                      <c:pt idx="164">
                        <c:v>2.5638480512367603E-4</c:v>
                      </c:pt>
                      <c:pt idx="165">
                        <c:v>2.4384281503184526E-4</c:v>
                      </c:pt>
                      <c:pt idx="166">
                        <c:v>2.7200421166650584E-4</c:v>
                      </c:pt>
                      <c:pt idx="167">
                        <c:v>1.7748609654760878E-4</c:v>
                      </c:pt>
                      <c:pt idx="168">
                        <c:v>3.5639425847445387E-4</c:v>
                      </c:pt>
                      <c:pt idx="169">
                        <c:v>2.3393781216455184E-4</c:v>
                      </c:pt>
                      <c:pt idx="170">
                        <c:v>1.6576904844899413E-4</c:v>
                      </c:pt>
                      <c:pt idx="171">
                        <c:v>1.8027726033693778E-4</c:v>
                      </c:pt>
                      <c:pt idx="172">
                        <c:v>1.8097407131362577E-4</c:v>
                      </c:pt>
                      <c:pt idx="173">
                        <c:v>2.655401520887546E-4</c:v>
                      </c:pt>
                      <c:pt idx="174">
                        <c:v>2.1045181704549271E-4</c:v>
                      </c:pt>
                      <c:pt idx="175">
                        <c:v>2.8170836412460968E-4</c:v>
                      </c:pt>
                      <c:pt idx="176">
                        <c:v>1.8381821681495963E-4</c:v>
                      </c:pt>
                      <c:pt idx="177">
                        <c:v>1.9872540550808481E-4</c:v>
                      </c:pt>
                      <c:pt idx="178">
                        <c:v>1.8524401170148144E-4</c:v>
                      </c:pt>
                      <c:pt idx="179">
                        <c:v>2.431890572677169E-4</c:v>
                      </c:pt>
                      <c:pt idx="180">
                        <c:v>3.1596254018622613E-4</c:v>
                      </c:pt>
                      <c:pt idx="181">
                        <c:v>3.3163723633861591E-4</c:v>
                      </c:pt>
                      <c:pt idx="182">
                        <c:v>2.316034712063906E-4</c:v>
                      </c:pt>
                      <c:pt idx="183">
                        <c:v>2.0343859666003593E-4</c:v>
                      </c:pt>
                      <c:pt idx="184">
                        <c:v>2.7718051074148152E-4</c:v>
                      </c:pt>
                      <c:pt idx="185">
                        <c:v>2.6362141060289686E-4</c:v>
                      </c:pt>
                      <c:pt idx="186">
                        <c:v>2.2053849751177925E-4</c:v>
                      </c:pt>
                      <c:pt idx="187">
                        <c:v>2.509206944221158E-4</c:v>
                      </c:pt>
                      <c:pt idx="188">
                        <c:v>3.5565276574407658E-4</c:v>
                      </c:pt>
                      <c:pt idx="189">
                        <c:v>2.3802614430365671E-4</c:v>
                      </c:pt>
                      <c:pt idx="190">
                        <c:v>3.136442114132527E-4</c:v>
                      </c:pt>
                      <c:pt idx="191">
                        <c:v>3.4488044351879216E-4</c:v>
                      </c:pt>
                      <c:pt idx="192">
                        <c:v>2.5590816760531147E-4</c:v>
                      </c:pt>
                      <c:pt idx="193">
                        <c:v>2.7202383231273851E-4</c:v>
                      </c:pt>
                      <c:pt idx="194">
                        <c:v>3.4896759853346844E-4</c:v>
                      </c:pt>
                      <c:pt idx="195">
                        <c:v>2.5894094823138901E-4</c:v>
                      </c:pt>
                      <c:pt idx="196">
                        <c:v>3.6702076727880372E-4</c:v>
                      </c:pt>
                      <c:pt idx="197">
                        <c:v>3.2241270481942597E-4</c:v>
                      </c:pt>
                      <c:pt idx="198">
                        <c:v>2.4660547443410068E-4</c:v>
                      </c:pt>
                      <c:pt idx="199">
                        <c:v>3.7138266814825012E-4</c:v>
                      </c:pt>
                      <c:pt idx="200">
                        <c:v>1.8640719005074153E-4</c:v>
                      </c:pt>
                      <c:pt idx="201">
                        <c:v>2.0272183145979465E-4</c:v>
                      </c:pt>
                      <c:pt idx="202">
                        <c:v>2.5047655668718731E-4</c:v>
                      </c:pt>
                      <c:pt idx="203">
                        <c:v>2.6717184701541665E-4</c:v>
                      </c:pt>
                      <c:pt idx="204">
                        <c:v>2.5243624629927051E-4</c:v>
                      </c:pt>
                      <c:pt idx="205">
                        <c:v>4.9108231001322559E-4</c:v>
                      </c:pt>
                      <c:pt idx="206">
                        <c:v>3.3398389369401798E-4</c:v>
                      </c:pt>
                      <c:pt idx="207">
                        <c:v>3.033639915842642E-4</c:v>
                      </c:pt>
                      <c:pt idx="208">
                        <c:v>2.2439802847626044E-4</c:v>
                      </c:pt>
                      <c:pt idx="209">
                        <c:v>1.9308270325324475E-4</c:v>
                      </c:pt>
                      <c:pt idx="210">
                        <c:v>3.5538839640705783E-4</c:v>
                      </c:pt>
                      <c:pt idx="211">
                        <c:v>2.4325241469049143E-4</c:v>
                      </c:pt>
                      <c:pt idx="212">
                        <c:v>3.4189987569391072E-4</c:v>
                      </c:pt>
                      <c:pt idx="213">
                        <c:v>3.1055430232977617E-4</c:v>
                      </c:pt>
                      <c:pt idx="214">
                        <c:v>3.281882286631567E-4</c:v>
                      </c:pt>
                      <c:pt idx="215">
                        <c:v>2.3062251329416673E-4</c:v>
                      </c:pt>
                      <c:pt idx="216">
                        <c:v>2.6459631544054697E-4</c:v>
                      </c:pt>
                      <c:pt idx="217">
                        <c:v>3.4865584389231938E-4</c:v>
                      </c:pt>
                      <c:pt idx="218">
                        <c:v>2.0000005790977592E-4</c:v>
                      </c:pt>
                      <c:pt idx="219">
                        <c:v>2.3423814416060799E-4</c:v>
                      </c:pt>
                      <c:pt idx="220">
                        <c:v>2.5194532194742017E-4</c:v>
                      </c:pt>
                      <c:pt idx="221">
                        <c:v>1.8547023933122896E-4</c:v>
                      </c:pt>
                      <c:pt idx="222">
                        <c:v>2.8775668928059014E-4</c:v>
                      </c:pt>
                      <c:pt idx="223">
                        <c:v>2.5489026910136627E-4</c:v>
                      </c:pt>
                      <c:pt idx="224">
                        <c:v>2.2175905682167554E-4</c:v>
                      </c:pt>
                      <c:pt idx="225">
                        <c:v>3.2538393007876243E-4</c:v>
                      </c:pt>
                      <c:pt idx="226">
                        <c:v>3.0946729855592722E-4</c:v>
                      </c:pt>
                      <c:pt idx="227">
                        <c:v>2.4163013110437868E-4</c:v>
                      </c:pt>
                      <c:pt idx="228">
                        <c:v>1.9058218750230544E-4</c:v>
                      </c:pt>
                      <c:pt idx="229">
                        <c:v>3.304819697408745E-4</c:v>
                      </c:pt>
                      <c:pt idx="230">
                        <c:v>1.7460473107493217E-4</c:v>
                      </c:pt>
                      <c:pt idx="231">
                        <c:v>2.1033356975574957E-4</c:v>
                      </c:pt>
                      <c:pt idx="232">
                        <c:v>2.2874246359840293E-4</c:v>
                      </c:pt>
                      <c:pt idx="233">
                        <c:v>1.9429549577423122E-4</c:v>
                      </c:pt>
                      <c:pt idx="234">
                        <c:v>1.9504254039128162E-4</c:v>
                      </c:pt>
                      <c:pt idx="235">
                        <c:v>1.2458975098563469E-4</c:v>
                      </c:pt>
                      <c:pt idx="236">
                        <c:v>1.786677424825684E-4</c:v>
                      </c:pt>
                      <c:pt idx="237">
                        <c:v>7.173638925932202E-5</c:v>
                      </c:pt>
                      <c:pt idx="238">
                        <c:v>1.2601585435316945E-4</c:v>
                      </c:pt>
                      <c:pt idx="239">
                        <c:v>5.4209702783517744E-5</c:v>
                      </c:pt>
                      <c:pt idx="240">
                        <c:v>1.8137394229716732E-5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846-474B-B269-00F27D8C74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slope4'!$AU$13</c15:sqref>
                        </c15:formulaRef>
                      </c:ext>
                    </c:extLst>
                    <c:strCache>
                      <c:ptCount val="1"/>
                      <c:pt idx="0">
                        <c:v>d4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slope4'!$AP$14:$AP$254</c15:sqref>
                        </c15:formulaRef>
                      </c:ext>
                    </c:extLst>
                    <c:strCache>
                      <c:ptCount val="241"/>
                      <c:pt idx="0">
                        <c:v>2020-10</c:v>
                      </c:pt>
                      <c:pt idx="1">
                        <c:v>2020-11</c:v>
                      </c:pt>
                      <c:pt idx="2">
                        <c:v>2020-12</c:v>
                      </c:pt>
                      <c:pt idx="3">
                        <c:v>2020-13</c:v>
                      </c:pt>
                      <c:pt idx="4">
                        <c:v>2020-14</c:v>
                      </c:pt>
                      <c:pt idx="5">
                        <c:v>2020-15</c:v>
                      </c:pt>
                      <c:pt idx="6">
                        <c:v>2020-16</c:v>
                      </c:pt>
                      <c:pt idx="7">
                        <c:v>2020-17</c:v>
                      </c:pt>
                      <c:pt idx="8">
                        <c:v>2020-18</c:v>
                      </c:pt>
                      <c:pt idx="9">
                        <c:v>2020-19</c:v>
                      </c:pt>
                      <c:pt idx="10">
                        <c:v>2020-20</c:v>
                      </c:pt>
                      <c:pt idx="11">
                        <c:v>2020-21</c:v>
                      </c:pt>
                      <c:pt idx="12">
                        <c:v>2020-22</c:v>
                      </c:pt>
                      <c:pt idx="13">
                        <c:v>2020-23</c:v>
                      </c:pt>
                      <c:pt idx="14">
                        <c:v>2020-24</c:v>
                      </c:pt>
                      <c:pt idx="15">
                        <c:v>2020-25</c:v>
                      </c:pt>
                      <c:pt idx="16">
                        <c:v>2020-26</c:v>
                      </c:pt>
                      <c:pt idx="17">
                        <c:v>2020-27</c:v>
                      </c:pt>
                      <c:pt idx="18">
                        <c:v>2020-28</c:v>
                      </c:pt>
                      <c:pt idx="19">
                        <c:v>2020-29</c:v>
                      </c:pt>
                      <c:pt idx="20">
                        <c:v>2020-30</c:v>
                      </c:pt>
                      <c:pt idx="21">
                        <c:v>2020-31</c:v>
                      </c:pt>
                      <c:pt idx="22">
                        <c:v>2020-32</c:v>
                      </c:pt>
                      <c:pt idx="23">
                        <c:v>2020-33</c:v>
                      </c:pt>
                      <c:pt idx="24">
                        <c:v>2020-34</c:v>
                      </c:pt>
                      <c:pt idx="25">
                        <c:v>2020-35</c:v>
                      </c:pt>
                      <c:pt idx="26">
                        <c:v>2020-36</c:v>
                      </c:pt>
                      <c:pt idx="27">
                        <c:v>2020-37</c:v>
                      </c:pt>
                      <c:pt idx="28">
                        <c:v>2020-38</c:v>
                      </c:pt>
                      <c:pt idx="29">
                        <c:v>2020-39</c:v>
                      </c:pt>
                      <c:pt idx="30">
                        <c:v>2020-40</c:v>
                      </c:pt>
                      <c:pt idx="31">
                        <c:v>2020-41</c:v>
                      </c:pt>
                      <c:pt idx="32">
                        <c:v>2020-42</c:v>
                      </c:pt>
                      <c:pt idx="33">
                        <c:v>2020-43</c:v>
                      </c:pt>
                      <c:pt idx="34">
                        <c:v>2020-44</c:v>
                      </c:pt>
                      <c:pt idx="35">
                        <c:v>2020-45</c:v>
                      </c:pt>
                      <c:pt idx="36">
                        <c:v>2020-46</c:v>
                      </c:pt>
                      <c:pt idx="37">
                        <c:v>2020-47</c:v>
                      </c:pt>
                      <c:pt idx="38">
                        <c:v>2020-48</c:v>
                      </c:pt>
                      <c:pt idx="39">
                        <c:v>2020-49</c:v>
                      </c:pt>
                      <c:pt idx="40">
                        <c:v>2020-50</c:v>
                      </c:pt>
                      <c:pt idx="41">
                        <c:v>2020-51</c:v>
                      </c:pt>
                      <c:pt idx="42">
                        <c:v>2020-52</c:v>
                      </c:pt>
                      <c:pt idx="43">
                        <c:v>2020-53</c:v>
                      </c:pt>
                      <c:pt idx="44">
                        <c:v>2021-01</c:v>
                      </c:pt>
                      <c:pt idx="45">
                        <c:v>2021-02</c:v>
                      </c:pt>
                      <c:pt idx="46">
                        <c:v>2021-03</c:v>
                      </c:pt>
                      <c:pt idx="47">
                        <c:v>2021-04</c:v>
                      </c:pt>
                      <c:pt idx="48">
                        <c:v>2021-05</c:v>
                      </c:pt>
                      <c:pt idx="49">
                        <c:v>2021-06</c:v>
                      </c:pt>
                      <c:pt idx="50">
                        <c:v>2021-07</c:v>
                      </c:pt>
                      <c:pt idx="51">
                        <c:v>2021-08</c:v>
                      </c:pt>
                      <c:pt idx="52">
                        <c:v>2021-09</c:v>
                      </c:pt>
                      <c:pt idx="53">
                        <c:v>2021-10</c:v>
                      </c:pt>
                      <c:pt idx="54">
                        <c:v>2021-11</c:v>
                      </c:pt>
                      <c:pt idx="55">
                        <c:v>2021-12</c:v>
                      </c:pt>
                      <c:pt idx="56">
                        <c:v>2021-13</c:v>
                      </c:pt>
                      <c:pt idx="57">
                        <c:v>2021-14</c:v>
                      </c:pt>
                      <c:pt idx="58">
                        <c:v>2021-15</c:v>
                      </c:pt>
                      <c:pt idx="59">
                        <c:v>2021-16</c:v>
                      </c:pt>
                      <c:pt idx="60">
                        <c:v>2021-17</c:v>
                      </c:pt>
                      <c:pt idx="61">
                        <c:v>2021-18</c:v>
                      </c:pt>
                      <c:pt idx="62">
                        <c:v>2021-19</c:v>
                      </c:pt>
                      <c:pt idx="63">
                        <c:v>2021-20</c:v>
                      </c:pt>
                      <c:pt idx="64">
                        <c:v>2021-21</c:v>
                      </c:pt>
                      <c:pt idx="65">
                        <c:v>2021-22</c:v>
                      </c:pt>
                      <c:pt idx="66">
                        <c:v>2021-23</c:v>
                      </c:pt>
                      <c:pt idx="67">
                        <c:v>2021-24</c:v>
                      </c:pt>
                      <c:pt idx="68">
                        <c:v>2021-25</c:v>
                      </c:pt>
                      <c:pt idx="69">
                        <c:v>2021-26</c:v>
                      </c:pt>
                      <c:pt idx="70">
                        <c:v>2021-27</c:v>
                      </c:pt>
                      <c:pt idx="71">
                        <c:v>2021-28</c:v>
                      </c:pt>
                      <c:pt idx="72">
                        <c:v>2021-29</c:v>
                      </c:pt>
                      <c:pt idx="73">
                        <c:v>2021-30</c:v>
                      </c:pt>
                      <c:pt idx="74">
                        <c:v>2021-31</c:v>
                      </c:pt>
                      <c:pt idx="75">
                        <c:v>2021-32</c:v>
                      </c:pt>
                      <c:pt idx="76">
                        <c:v>2021-33</c:v>
                      </c:pt>
                      <c:pt idx="77">
                        <c:v>2021-34</c:v>
                      </c:pt>
                      <c:pt idx="78">
                        <c:v>2021-35</c:v>
                      </c:pt>
                      <c:pt idx="79">
                        <c:v>2021-36</c:v>
                      </c:pt>
                      <c:pt idx="80">
                        <c:v>2021-37</c:v>
                      </c:pt>
                      <c:pt idx="81">
                        <c:v>2021-38</c:v>
                      </c:pt>
                      <c:pt idx="82">
                        <c:v>2021-39</c:v>
                      </c:pt>
                      <c:pt idx="83">
                        <c:v>2021-40</c:v>
                      </c:pt>
                      <c:pt idx="84">
                        <c:v>2021-41</c:v>
                      </c:pt>
                      <c:pt idx="85">
                        <c:v>2021-42</c:v>
                      </c:pt>
                      <c:pt idx="86">
                        <c:v>2021-43</c:v>
                      </c:pt>
                      <c:pt idx="87">
                        <c:v>2021-44</c:v>
                      </c:pt>
                      <c:pt idx="88">
                        <c:v>2021-45</c:v>
                      </c:pt>
                      <c:pt idx="89">
                        <c:v>2021-46</c:v>
                      </c:pt>
                      <c:pt idx="90">
                        <c:v>2021-47</c:v>
                      </c:pt>
                      <c:pt idx="91">
                        <c:v>2021-48</c:v>
                      </c:pt>
                      <c:pt idx="92">
                        <c:v>2021-49</c:v>
                      </c:pt>
                      <c:pt idx="93">
                        <c:v>2021-50</c:v>
                      </c:pt>
                      <c:pt idx="94">
                        <c:v>2021-51</c:v>
                      </c:pt>
                      <c:pt idx="95">
                        <c:v>2021-52</c:v>
                      </c:pt>
                      <c:pt idx="96">
                        <c:v>2022-01</c:v>
                      </c:pt>
                      <c:pt idx="97">
                        <c:v>2022-02</c:v>
                      </c:pt>
                      <c:pt idx="98">
                        <c:v>2022-03</c:v>
                      </c:pt>
                      <c:pt idx="99">
                        <c:v>2022-04</c:v>
                      </c:pt>
                      <c:pt idx="100">
                        <c:v>2022-05</c:v>
                      </c:pt>
                      <c:pt idx="101">
                        <c:v>2022-06</c:v>
                      </c:pt>
                      <c:pt idx="102">
                        <c:v>2022-07</c:v>
                      </c:pt>
                      <c:pt idx="103">
                        <c:v>2022-08</c:v>
                      </c:pt>
                      <c:pt idx="104">
                        <c:v>2022-09</c:v>
                      </c:pt>
                      <c:pt idx="105">
                        <c:v>2022-10</c:v>
                      </c:pt>
                      <c:pt idx="106">
                        <c:v>2022-11</c:v>
                      </c:pt>
                      <c:pt idx="107">
                        <c:v>2022-12</c:v>
                      </c:pt>
                      <c:pt idx="108">
                        <c:v>2022-13</c:v>
                      </c:pt>
                      <c:pt idx="109">
                        <c:v>2022-14</c:v>
                      </c:pt>
                      <c:pt idx="110">
                        <c:v>2022-15</c:v>
                      </c:pt>
                      <c:pt idx="111">
                        <c:v>2022-16</c:v>
                      </c:pt>
                      <c:pt idx="112">
                        <c:v>2022-17</c:v>
                      </c:pt>
                      <c:pt idx="113">
                        <c:v>2022-18</c:v>
                      </c:pt>
                      <c:pt idx="114">
                        <c:v>2022-19</c:v>
                      </c:pt>
                      <c:pt idx="115">
                        <c:v>2022-20</c:v>
                      </c:pt>
                      <c:pt idx="116">
                        <c:v>2022-21</c:v>
                      </c:pt>
                      <c:pt idx="117">
                        <c:v>2022-22</c:v>
                      </c:pt>
                      <c:pt idx="118">
                        <c:v>2022-23</c:v>
                      </c:pt>
                      <c:pt idx="119">
                        <c:v>2022-24</c:v>
                      </c:pt>
                      <c:pt idx="120">
                        <c:v>2022-25</c:v>
                      </c:pt>
                      <c:pt idx="121">
                        <c:v>2022-26</c:v>
                      </c:pt>
                      <c:pt idx="122">
                        <c:v>2022-27</c:v>
                      </c:pt>
                      <c:pt idx="123">
                        <c:v>2022-28</c:v>
                      </c:pt>
                      <c:pt idx="124">
                        <c:v>2022-29</c:v>
                      </c:pt>
                      <c:pt idx="125">
                        <c:v>2022-30</c:v>
                      </c:pt>
                      <c:pt idx="126">
                        <c:v>2022-31</c:v>
                      </c:pt>
                      <c:pt idx="127">
                        <c:v>2022-32</c:v>
                      </c:pt>
                      <c:pt idx="128">
                        <c:v>2022-33</c:v>
                      </c:pt>
                      <c:pt idx="129">
                        <c:v>2022-34</c:v>
                      </c:pt>
                      <c:pt idx="130">
                        <c:v>2022-35</c:v>
                      </c:pt>
                      <c:pt idx="131">
                        <c:v>2022-36</c:v>
                      </c:pt>
                      <c:pt idx="132">
                        <c:v>2022-37</c:v>
                      </c:pt>
                      <c:pt idx="133">
                        <c:v>2022-38</c:v>
                      </c:pt>
                      <c:pt idx="134">
                        <c:v>2022-39</c:v>
                      </c:pt>
                      <c:pt idx="135">
                        <c:v>2022-40</c:v>
                      </c:pt>
                      <c:pt idx="136">
                        <c:v>2022-41</c:v>
                      </c:pt>
                      <c:pt idx="137">
                        <c:v>2022-42</c:v>
                      </c:pt>
                      <c:pt idx="138">
                        <c:v>2022-43</c:v>
                      </c:pt>
                      <c:pt idx="139">
                        <c:v>2022-44</c:v>
                      </c:pt>
                      <c:pt idx="140">
                        <c:v>2022-45</c:v>
                      </c:pt>
                      <c:pt idx="141">
                        <c:v>2022-46</c:v>
                      </c:pt>
                      <c:pt idx="142">
                        <c:v>2022-47</c:v>
                      </c:pt>
                      <c:pt idx="143">
                        <c:v>2022-48</c:v>
                      </c:pt>
                      <c:pt idx="144">
                        <c:v>2022-49</c:v>
                      </c:pt>
                      <c:pt idx="145">
                        <c:v>2022-50</c:v>
                      </c:pt>
                      <c:pt idx="146">
                        <c:v>2022-51</c:v>
                      </c:pt>
                      <c:pt idx="147">
                        <c:v>2022-52</c:v>
                      </c:pt>
                      <c:pt idx="148">
                        <c:v>2023-01</c:v>
                      </c:pt>
                      <c:pt idx="149">
                        <c:v>2023-02</c:v>
                      </c:pt>
                      <c:pt idx="150">
                        <c:v>2023-03</c:v>
                      </c:pt>
                      <c:pt idx="151">
                        <c:v>2023-04</c:v>
                      </c:pt>
                      <c:pt idx="152">
                        <c:v>2023-05</c:v>
                      </c:pt>
                      <c:pt idx="153">
                        <c:v>2023-06</c:v>
                      </c:pt>
                      <c:pt idx="154">
                        <c:v>2023-07</c:v>
                      </c:pt>
                      <c:pt idx="155">
                        <c:v>2023-08</c:v>
                      </c:pt>
                      <c:pt idx="156">
                        <c:v>2023-09</c:v>
                      </c:pt>
                      <c:pt idx="157">
                        <c:v>2023-10</c:v>
                      </c:pt>
                      <c:pt idx="158">
                        <c:v>2023-11</c:v>
                      </c:pt>
                      <c:pt idx="159">
                        <c:v>2023-12</c:v>
                      </c:pt>
                      <c:pt idx="160">
                        <c:v>2023-13</c:v>
                      </c:pt>
                      <c:pt idx="161">
                        <c:v>2023-14</c:v>
                      </c:pt>
                      <c:pt idx="162">
                        <c:v>2023-15</c:v>
                      </c:pt>
                      <c:pt idx="163">
                        <c:v>2023-16</c:v>
                      </c:pt>
                      <c:pt idx="164">
                        <c:v>2023-17</c:v>
                      </c:pt>
                      <c:pt idx="165">
                        <c:v>2023-18</c:v>
                      </c:pt>
                      <c:pt idx="166">
                        <c:v>2023-19</c:v>
                      </c:pt>
                      <c:pt idx="167">
                        <c:v>2023-20</c:v>
                      </c:pt>
                      <c:pt idx="168">
                        <c:v>2023-21</c:v>
                      </c:pt>
                      <c:pt idx="169">
                        <c:v>2023-22</c:v>
                      </c:pt>
                      <c:pt idx="170">
                        <c:v>2023-23</c:v>
                      </c:pt>
                      <c:pt idx="171">
                        <c:v>2023-24</c:v>
                      </c:pt>
                      <c:pt idx="172">
                        <c:v>2023-25</c:v>
                      </c:pt>
                      <c:pt idx="173">
                        <c:v>2023-26</c:v>
                      </c:pt>
                      <c:pt idx="174">
                        <c:v>2023-27</c:v>
                      </c:pt>
                      <c:pt idx="175">
                        <c:v>2023-28</c:v>
                      </c:pt>
                      <c:pt idx="176">
                        <c:v>2023-29</c:v>
                      </c:pt>
                      <c:pt idx="177">
                        <c:v>2023-30</c:v>
                      </c:pt>
                      <c:pt idx="178">
                        <c:v>2023-31</c:v>
                      </c:pt>
                      <c:pt idx="179">
                        <c:v>2023-32</c:v>
                      </c:pt>
                      <c:pt idx="180">
                        <c:v>2023-33</c:v>
                      </c:pt>
                      <c:pt idx="181">
                        <c:v>2023-34</c:v>
                      </c:pt>
                      <c:pt idx="182">
                        <c:v>2023-35</c:v>
                      </c:pt>
                      <c:pt idx="183">
                        <c:v>2023-36</c:v>
                      </c:pt>
                      <c:pt idx="184">
                        <c:v>2023-37</c:v>
                      </c:pt>
                      <c:pt idx="185">
                        <c:v>2023-38</c:v>
                      </c:pt>
                      <c:pt idx="186">
                        <c:v>2023-39</c:v>
                      </c:pt>
                      <c:pt idx="187">
                        <c:v>2023-40</c:v>
                      </c:pt>
                      <c:pt idx="188">
                        <c:v>2023-41</c:v>
                      </c:pt>
                      <c:pt idx="189">
                        <c:v>2023-42</c:v>
                      </c:pt>
                      <c:pt idx="190">
                        <c:v>2023-43</c:v>
                      </c:pt>
                      <c:pt idx="191">
                        <c:v>2023-44</c:v>
                      </c:pt>
                      <c:pt idx="192">
                        <c:v>2023-45</c:v>
                      </c:pt>
                      <c:pt idx="193">
                        <c:v>2023-46</c:v>
                      </c:pt>
                      <c:pt idx="194">
                        <c:v>2023-47</c:v>
                      </c:pt>
                      <c:pt idx="195">
                        <c:v>2023-48</c:v>
                      </c:pt>
                      <c:pt idx="196">
                        <c:v>2023-49</c:v>
                      </c:pt>
                      <c:pt idx="197">
                        <c:v>2023-50</c:v>
                      </c:pt>
                      <c:pt idx="198">
                        <c:v>2023-51</c:v>
                      </c:pt>
                      <c:pt idx="199">
                        <c:v>2023-52</c:v>
                      </c:pt>
                      <c:pt idx="200">
                        <c:v>2024-01</c:v>
                      </c:pt>
                      <c:pt idx="201">
                        <c:v>2024-02</c:v>
                      </c:pt>
                      <c:pt idx="202">
                        <c:v>2024-03</c:v>
                      </c:pt>
                      <c:pt idx="203">
                        <c:v>2024-04</c:v>
                      </c:pt>
                      <c:pt idx="204">
                        <c:v>2024-05</c:v>
                      </c:pt>
                      <c:pt idx="205">
                        <c:v>2024-06</c:v>
                      </c:pt>
                      <c:pt idx="206">
                        <c:v>2024-07</c:v>
                      </c:pt>
                      <c:pt idx="207">
                        <c:v>2024-08</c:v>
                      </c:pt>
                      <c:pt idx="208">
                        <c:v>2024-09</c:v>
                      </c:pt>
                      <c:pt idx="209">
                        <c:v>2024-10</c:v>
                      </c:pt>
                      <c:pt idx="210">
                        <c:v>2024-11</c:v>
                      </c:pt>
                      <c:pt idx="211">
                        <c:v>2024-12</c:v>
                      </c:pt>
                      <c:pt idx="212">
                        <c:v>2024-13</c:v>
                      </c:pt>
                      <c:pt idx="213">
                        <c:v>2024-14</c:v>
                      </c:pt>
                      <c:pt idx="214">
                        <c:v>2024-15</c:v>
                      </c:pt>
                      <c:pt idx="215">
                        <c:v>2024-16</c:v>
                      </c:pt>
                      <c:pt idx="216">
                        <c:v>2024-17</c:v>
                      </c:pt>
                      <c:pt idx="217">
                        <c:v>2024-18</c:v>
                      </c:pt>
                      <c:pt idx="218">
                        <c:v>2024-19</c:v>
                      </c:pt>
                      <c:pt idx="219">
                        <c:v>2024-20</c:v>
                      </c:pt>
                      <c:pt idx="220">
                        <c:v>2024-21</c:v>
                      </c:pt>
                      <c:pt idx="221">
                        <c:v>2024-22</c:v>
                      </c:pt>
                      <c:pt idx="222">
                        <c:v>2024-23</c:v>
                      </c:pt>
                      <c:pt idx="223">
                        <c:v>2024-24</c:v>
                      </c:pt>
                      <c:pt idx="224">
                        <c:v>2024-25</c:v>
                      </c:pt>
                      <c:pt idx="225">
                        <c:v>2024-26</c:v>
                      </c:pt>
                      <c:pt idx="226">
                        <c:v>2024-27</c:v>
                      </c:pt>
                      <c:pt idx="227">
                        <c:v>2024-28</c:v>
                      </c:pt>
                      <c:pt idx="228">
                        <c:v>2024-29</c:v>
                      </c:pt>
                      <c:pt idx="229">
                        <c:v>2024-30</c:v>
                      </c:pt>
                      <c:pt idx="230">
                        <c:v>2024-31</c:v>
                      </c:pt>
                      <c:pt idx="231">
                        <c:v>2024-32</c:v>
                      </c:pt>
                      <c:pt idx="232">
                        <c:v>2024-33</c:v>
                      </c:pt>
                      <c:pt idx="233">
                        <c:v>2024-34</c:v>
                      </c:pt>
                      <c:pt idx="234">
                        <c:v>2024-35</c:v>
                      </c:pt>
                      <c:pt idx="235">
                        <c:v>2024-36</c:v>
                      </c:pt>
                      <c:pt idx="236">
                        <c:v>2024-37</c:v>
                      </c:pt>
                      <c:pt idx="237">
                        <c:v>2024-38</c:v>
                      </c:pt>
                      <c:pt idx="238">
                        <c:v>2024-39</c:v>
                      </c:pt>
                      <c:pt idx="239">
                        <c:v>2024-40</c:v>
                      </c:pt>
                      <c:pt idx="240">
                        <c:v>2024-41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slope4'!$AU$14:$AU$254</c15:sqref>
                        </c15:formulaRef>
                      </c:ext>
                    </c:extLst>
                    <c:numCache>
                      <c:formatCode>General</c:formatCode>
                      <c:ptCount val="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846-474B-B269-00F27D8C746D}"/>
                  </c:ext>
                </c:extLst>
              </c15:ser>
            </c15:filteredLineSeries>
          </c:ext>
        </c:extLst>
      </c:lineChart>
      <c:catAx>
        <c:axId val="103979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798464"/>
        <c:crosses val="autoZero"/>
        <c:auto val="1"/>
        <c:lblAlgn val="ctr"/>
        <c:lblOffset val="100"/>
        <c:tickMarkSkip val="4"/>
        <c:noMultiLvlLbl val="0"/>
      </c:catAx>
      <c:valAx>
        <c:axId val="10397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7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h(t) unadjusted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'2022_06 all ages slope4'!$AJ$13</c:f>
              <c:strCache>
                <c:ptCount val="1"/>
                <c:pt idx="0">
                  <c:v>d0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slope4'!$AI$14:$AI$254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slope4'!$AJ$14:$AJ$254</c:f>
              <c:numCache>
                <c:formatCode>General</c:formatCode>
                <c:ptCount val="241"/>
                <c:pt idx="0">
                  <c:v>2.2488937164646434E-4</c:v>
                </c:pt>
                <c:pt idx="1">
                  <c:v>2.2623015720654588E-4</c:v>
                </c:pt>
                <c:pt idx="2">
                  <c:v>2.2955722551544217E-4</c:v>
                </c:pt>
                <c:pt idx="3">
                  <c:v>2.2633330514747912E-4</c:v>
                </c:pt>
                <c:pt idx="4">
                  <c:v>2.2976122905178268E-4</c:v>
                </c:pt>
                <c:pt idx="5">
                  <c:v>2.2236377852227784E-4</c:v>
                </c:pt>
                <c:pt idx="6">
                  <c:v>2.0989427584211664E-4</c:v>
                </c:pt>
                <c:pt idx="7">
                  <c:v>2.0119329049992222E-4</c:v>
                </c:pt>
                <c:pt idx="8">
                  <c:v>2.0878783187617121E-4</c:v>
                </c:pt>
                <c:pt idx="9">
                  <c:v>1.9809451628247075E-4</c:v>
                </c:pt>
                <c:pt idx="10">
                  <c:v>2.0052019997516529E-4</c:v>
                </c:pt>
                <c:pt idx="11">
                  <c:v>1.8922268016054601E-4</c:v>
                </c:pt>
                <c:pt idx="12">
                  <c:v>1.9085003909238602E-4</c:v>
                </c:pt>
                <c:pt idx="13">
                  <c:v>2.1177998118721957E-4</c:v>
                </c:pt>
                <c:pt idx="14">
                  <c:v>1.9689765375344444E-4</c:v>
                </c:pt>
                <c:pt idx="15">
                  <c:v>1.999224200198161E-4</c:v>
                </c:pt>
                <c:pt idx="16">
                  <c:v>2.0553740738698387E-4</c:v>
                </c:pt>
                <c:pt idx="17">
                  <c:v>2.0886564032075288E-4</c:v>
                </c:pt>
                <c:pt idx="18">
                  <c:v>1.9695786788372148E-4</c:v>
                </c:pt>
                <c:pt idx="19">
                  <c:v>1.9629937400605297E-4</c:v>
                </c:pt>
                <c:pt idx="20">
                  <c:v>2.0829400709546498E-4</c:v>
                </c:pt>
                <c:pt idx="21">
                  <c:v>2.186020814163061E-4</c:v>
                </c:pt>
                <c:pt idx="22">
                  <c:v>2.1356622996163998E-4</c:v>
                </c:pt>
                <c:pt idx="23">
                  <c:v>2.1720106953496401E-4</c:v>
                </c:pt>
                <c:pt idx="24">
                  <c:v>2.0807386487882746E-4</c:v>
                </c:pt>
                <c:pt idx="25">
                  <c:v>2.0063661306539735E-4</c:v>
                </c:pt>
                <c:pt idx="26">
                  <c:v>2.0057711619002883E-4</c:v>
                </c:pt>
                <c:pt idx="27">
                  <c:v>2.0620506732986368E-4</c:v>
                </c:pt>
                <c:pt idx="28">
                  <c:v>2.185233577235731E-4</c:v>
                </c:pt>
                <c:pt idx="29">
                  <c:v>2.3793773569190859E-4</c:v>
                </c:pt>
                <c:pt idx="30">
                  <c:v>2.361970017755364E-4</c:v>
                </c:pt>
                <c:pt idx="31">
                  <c:v>2.5762690614150916E-4</c:v>
                </c:pt>
                <c:pt idx="32">
                  <c:v>2.9226226381067768E-4</c:v>
                </c:pt>
                <c:pt idx="33">
                  <c:v>3.6321230353049107E-4</c:v>
                </c:pt>
                <c:pt idx="34">
                  <c:v>4.1924375399590935E-4</c:v>
                </c:pt>
                <c:pt idx="35">
                  <c:v>4.2282118964042216E-4</c:v>
                </c:pt>
                <c:pt idx="36">
                  <c:v>3.8496742708634573E-4</c:v>
                </c:pt>
                <c:pt idx="37">
                  <c:v>3.3966300432728948E-4</c:v>
                </c:pt>
                <c:pt idx="38">
                  <c:v>3.1434210109412218E-4</c:v>
                </c:pt>
                <c:pt idx="39">
                  <c:v>3.0843066417810591E-4</c:v>
                </c:pt>
                <c:pt idx="40">
                  <c:v>3.0752380772110515E-4</c:v>
                </c:pt>
                <c:pt idx="41">
                  <c:v>3.2355559115581327E-4</c:v>
                </c:pt>
                <c:pt idx="42">
                  <c:v>3.2115362184278968E-4</c:v>
                </c:pt>
                <c:pt idx="43">
                  <c:v>3.5159304300235746E-4</c:v>
                </c:pt>
                <c:pt idx="44">
                  <c:v>3.8403017584969634E-4</c:v>
                </c:pt>
                <c:pt idx="45">
                  <c:v>3.7446124360326704E-4</c:v>
                </c:pt>
                <c:pt idx="46">
                  <c:v>3.566997446106555E-4</c:v>
                </c:pt>
                <c:pt idx="47">
                  <c:v>3.3280938442439763E-4</c:v>
                </c:pt>
                <c:pt idx="48">
                  <c:v>3.1485990795584664E-4</c:v>
                </c:pt>
                <c:pt idx="49">
                  <c:v>3.2422473052407175E-4</c:v>
                </c:pt>
                <c:pt idx="50">
                  <c:v>3.3069567672101429E-4</c:v>
                </c:pt>
                <c:pt idx="51">
                  <c:v>3.4385104345407351E-4</c:v>
                </c:pt>
                <c:pt idx="52">
                  <c:v>3.6803962378182629E-4</c:v>
                </c:pt>
                <c:pt idx="53">
                  <c:v>3.722857784967197E-4</c:v>
                </c:pt>
                <c:pt idx="54">
                  <c:v>3.5289285604364227E-4</c:v>
                </c:pt>
                <c:pt idx="55">
                  <c:v>3.1620487660339035E-4</c:v>
                </c:pt>
                <c:pt idx="56">
                  <c:v>2.968256348452512E-4</c:v>
                </c:pt>
                <c:pt idx="57">
                  <c:v>2.5757104698173795E-4</c:v>
                </c:pt>
                <c:pt idx="58">
                  <c:v>2.2680689399280296E-4</c:v>
                </c:pt>
                <c:pt idx="59">
                  <c:v>2.060849911552843E-4</c:v>
                </c:pt>
                <c:pt idx="60">
                  <c:v>2.0799973504542497E-4</c:v>
                </c:pt>
                <c:pt idx="61">
                  <c:v>1.8722976723376414E-4</c:v>
                </c:pt>
                <c:pt idx="62">
                  <c:v>1.8090517356258621E-4</c:v>
                </c:pt>
                <c:pt idx="63">
                  <c:v>1.6953384695168622E-4</c:v>
                </c:pt>
                <c:pt idx="64">
                  <c:v>1.607648683298696E-4</c:v>
                </c:pt>
                <c:pt idx="65">
                  <c:v>1.6901249937374511E-4</c:v>
                </c:pt>
                <c:pt idx="66">
                  <c:v>1.6279167078785174E-4</c:v>
                </c:pt>
                <c:pt idx="67">
                  <c:v>1.7577355769295464E-4</c:v>
                </c:pt>
                <c:pt idx="68">
                  <c:v>1.6639095042464918E-4</c:v>
                </c:pt>
                <c:pt idx="69">
                  <c:v>1.6123436801553342E-4</c:v>
                </c:pt>
                <c:pt idx="70">
                  <c:v>1.7127310151554857E-4</c:v>
                </c:pt>
                <c:pt idx="71">
                  <c:v>1.6713149952971094E-4</c:v>
                </c:pt>
                <c:pt idx="72">
                  <c:v>1.641588172831889E-4</c:v>
                </c:pt>
                <c:pt idx="73">
                  <c:v>1.7017889717281222E-4</c:v>
                </c:pt>
                <c:pt idx="74">
                  <c:v>1.5972512377385894E-4</c:v>
                </c:pt>
                <c:pt idx="75">
                  <c:v>1.693393323852226E-4</c:v>
                </c:pt>
                <c:pt idx="76">
                  <c:v>1.67582829164719E-4</c:v>
                </c:pt>
                <c:pt idx="77">
                  <c:v>1.54066461908062E-4</c:v>
                </c:pt>
                <c:pt idx="78">
                  <c:v>1.5719255860219251E-4</c:v>
                </c:pt>
                <c:pt idx="79">
                  <c:v>1.5988063446513109E-4</c:v>
                </c:pt>
                <c:pt idx="80">
                  <c:v>1.735569971913548E-4</c:v>
                </c:pt>
                <c:pt idx="81">
                  <c:v>1.6957377771197185E-4</c:v>
                </c:pt>
                <c:pt idx="82">
                  <c:v>1.5830003996107704E-4</c:v>
                </c:pt>
                <c:pt idx="83">
                  <c:v>1.567965750288132E-4</c:v>
                </c:pt>
                <c:pt idx="84">
                  <c:v>1.6895229059938886E-4</c:v>
                </c:pt>
                <c:pt idx="85">
                  <c:v>1.8436392144499951E-4</c:v>
                </c:pt>
                <c:pt idx="86">
                  <c:v>2.0105382962448139E-4</c:v>
                </c:pt>
                <c:pt idx="87">
                  <c:v>2.181000237685433E-4</c:v>
                </c:pt>
                <c:pt idx="88">
                  <c:v>2.5066454034217877E-4</c:v>
                </c:pt>
                <c:pt idx="89">
                  <c:v>2.8396084871833903E-4</c:v>
                </c:pt>
                <c:pt idx="90">
                  <c:v>3.0633611006504729E-4</c:v>
                </c:pt>
                <c:pt idx="91">
                  <c:v>3.2341677018166625E-4</c:v>
                </c:pt>
                <c:pt idx="92">
                  <c:v>3.2452207034857266E-4</c:v>
                </c:pt>
                <c:pt idx="93">
                  <c:v>3.1006890835384027E-4</c:v>
                </c:pt>
                <c:pt idx="94">
                  <c:v>2.7458896375386131E-4</c:v>
                </c:pt>
                <c:pt idx="95">
                  <c:v>2.5938024478535705E-4</c:v>
                </c:pt>
                <c:pt idx="96">
                  <c:v>2.3524396762339696E-4</c:v>
                </c:pt>
                <c:pt idx="97">
                  <c:v>2.191362108881307E-4</c:v>
                </c:pt>
                <c:pt idx="98">
                  <c:v>1.9197734931566707E-4</c:v>
                </c:pt>
                <c:pt idx="99">
                  <c:v>1.8675372621520828E-4</c:v>
                </c:pt>
                <c:pt idx="100">
                  <c:v>2.2388556984479651E-4</c:v>
                </c:pt>
                <c:pt idx="101">
                  <c:v>2.2086759155310305E-4</c:v>
                </c:pt>
                <c:pt idx="102">
                  <c:v>2.1367167695086659E-4</c:v>
                </c:pt>
                <c:pt idx="103">
                  <c:v>2.041420929195932E-4</c:v>
                </c:pt>
                <c:pt idx="104">
                  <c:v>1.997834995308228E-4</c:v>
                </c:pt>
                <c:pt idx="105">
                  <c:v>1.9568119247814528E-4</c:v>
                </c:pt>
                <c:pt idx="106">
                  <c:v>1.7345124264352379E-4</c:v>
                </c:pt>
                <c:pt idx="107">
                  <c:v>1.8643011501069689E-4</c:v>
                </c:pt>
                <c:pt idx="108">
                  <c:v>1.8491071636185638E-4</c:v>
                </c:pt>
                <c:pt idx="109">
                  <c:v>1.70436958812224E-4</c:v>
                </c:pt>
                <c:pt idx="110">
                  <c:v>1.6139720794550654E-4</c:v>
                </c:pt>
                <c:pt idx="111">
                  <c:v>1.5183487028379351E-4</c:v>
                </c:pt>
                <c:pt idx="112">
                  <c:v>1.4952528987697162E-4</c:v>
                </c:pt>
                <c:pt idx="113">
                  <c:v>1.6121269302358889E-4</c:v>
                </c:pt>
                <c:pt idx="114">
                  <c:v>1.4749767244827191E-4</c:v>
                </c:pt>
                <c:pt idx="115">
                  <c:v>1.2910953328510759E-4</c:v>
                </c:pt>
                <c:pt idx="116">
                  <c:v>1.2627365930099763E-4</c:v>
                </c:pt>
                <c:pt idx="117">
                  <c:v>1.3017993634386593E-4</c:v>
                </c:pt>
                <c:pt idx="118">
                  <c:v>1.3408775220551179E-4</c:v>
                </c:pt>
                <c:pt idx="119">
                  <c:v>1.2476645214895939E-4</c:v>
                </c:pt>
                <c:pt idx="120">
                  <c:v>1.3204679819969566E-4</c:v>
                </c:pt>
                <c:pt idx="121">
                  <c:v>1.46855527636174E-4</c:v>
                </c:pt>
                <c:pt idx="122">
                  <c:v>1.2689304853312979E-4</c:v>
                </c:pt>
                <c:pt idx="123">
                  <c:v>1.271687133459471E-4</c:v>
                </c:pt>
                <c:pt idx="124">
                  <c:v>1.4795283913437819E-4</c:v>
                </c:pt>
                <c:pt idx="125">
                  <c:v>1.461572332519399E-4</c:v>
                </c:pt>
                <c:pt idx="126">
                  <c:v>1.3734954858526786E-4</c:v>
                </c:pt>
                <c:pt idx="127">
                  <c:v>1.4931527935940899E-4</c:v>
                </c:pt>
                <c:pt idx="128">
                  <c:v>1.4102544480799312E-4</c:v>
                </c:pt>
                <c:pt idx="129">
                  <c:v>1.4078554721943173E-4</c:v>
                </c:pt>
                <c:pt idx="130">
                  <c:v>1.2079923908580811E-4</c:v>
                </c:pt>
                <c:pt idx="131">
                  <c:v>1.571936085458208E-4</c:v>
                </c:pt>
                <c:pt idx="132">
                  <c:v>1.3850545104750133E-4</c:v>
                </c:pt>
                <c:pt idx="133">
                  <c:v>1.5100153551250993E-4</c:v>
                </c:pt>
                <c:pt idx="134">
                  <c:v>1.5648390574175434E-4</c:v>
                </c:pt>
                <c:pt idx="135">
                  <c:v>1.6872955266644099E-4</c:v>
                </c:pt>
                <c:pt idx="136">
                  <c:v>1.6355662098833986E-4</c:v>
                </c:pt>
                <c:pt idx="137">
                  <c:v>1.4511580032255486E-4</c:v>
                </c:pt>
                <c:pt idx="138">
                  <c:v>1.5476212182441687E-4</c:v>
                </c:pt>
                <c:pt idx="139">
                  <c:v>1.3943540131338149E-4</c:v>
                </c:pt>
                <c:pt idx="140">
                  <c:v>1.4075591412726995E-4</c:v>
                </c:pt>
                <c:pt idx="141">
                  <c:v>1.379129812909607E-4</c:v>
                </c:pt>
                <c:pt idx="142">
                  <c:v>1.4417888199939912E-4</c:v>
                </c:pt>
                <c:pt idx="143">
                  <c:v>1.5357148743869767E-4</c:v>
                </c:pt>
                <c:pt idx="144">
                  <c:v>1.5958363544042359E-4</c:v>
                </c:pt>
                <c:pt idx="145">
                  <c:v>1.6247368300571565E-4</c:v>
                </c:pt>
                <c:pt idx="146">
                  <c:v>1.869838418075872E-4</c:v>
                </c:pt>
                <c:pt idx="147">
                  <c:v>2.0447399591810793E-4</c:v>
                </c:pt>
                <c:pt idx="148">
                  <c:v>1.7976104334814418E-4</c:v>
                </c:pt>
                <c:pt idx="149">
                  <c:v>1.6650207579779413E-4</c:v>
                </c:pt>
                <c:pt idx="150">
                  <c:v>1.545398897111197E-4</c:v>
                </c:pt>
                <c:pt idx="151">
                  <c:v>1.3605530851718887E-4</c:v>
                </c:pt>
                <c:pt idx="152">
                  <c:v>1.4754533852578982E-4</c:v>
                </c:pt>
                <c:pt idx="153">
                  <c:v>1.4365576037376194E-4</c:v>
                </c:pt>
                <c:pt idx="154">
                  <c:v>1.449803679303125E-4</c:v>
                </c:pt>
                <c:pt idx="155">
                  <c:v>1.3743732866414304E-4</c:v>
                </c:pt>
                <c:pt idx="156">
                  <c:v>1.4293438579632465E-4</c:v>
                </c:pt>
                <c:pt idx="157">
                  <c:v>1.3591046729771728E-4</c:v>
                </c:pt>
                <c:pt idx="158">
                  <c:v>1.3540707064752547E-4</c:v>
                </c:pt>
                <c:pt idx="159">
                  <c:v>1.3960095546255939E-4</c:v>
                </c:pt>
                <c:pt idx="160">
                  <c:v>1.4327458925704885E-4</c:v>
                </c:pt>
                <c:pt idx="161">
                  <c:v>1.3285328683949933E-4</c:v>
                </c:pt>
                <c:pt idx="162">
                  <c:v>1.3182662911769279E-4</c:v>
                </c:pt>
                <c:pt idx="163">
                  <c:v>1.2270518476134671E-4</c:v>
                </c:pt>
                <c:pt idx="164">
                  <c:v>1.2010886054895994E-4</c:v>
                </c:pt>
                <c:pt idx="165">
                  <c:v>1.295254591150274E-4</c:v>
                </c:pt>
                <c:pt idx="166">
                  <c:v>1.1256402580530479E-4</c:v>
                </c:pt>
                <c:pt idx="167">
                  <c:v>1.2171976989623431E-4</c:v>
                </c:pt>
                <c:pt idx="168">
                  <c:v>1.1441922589843744E-4</c:v>
                </c:pt>
                <c:pt idx="169">
                  <c:v>1.162613588002791E-4</c:v>
                </c:pt>
                <c:pt idx="170">
                  <c:v>1.2594389346857194E-4</c:v>
                </c:pt>
                <c:pt idx="171">
                  <c:v>1.1864172486585304E-4</c:v>
                </c:pt>
                <c:pt idx="172">
                  <c:v>1.3146394927228557E-4</c:v>
                </c:pt>
                <c:pt idx="173">
                  <c:v>1.1292015720452663E-4</c:v>
                </c:pt>
                <c:pt idx="174">
                  <c:v>1.1554739939715395E-4</c:v>
                </c:pt>
                <c:pt idx="175">
                  <c:v>1.2157482553304591E-4</c:v>
                </c:pt>
                <c:pt idx="176">
                  <c:v>1.184514397549403E-4</c:v>
                </c:pt>
                <c:pt idx="177">
                  <c:v>1.0721919955705613E-4</c:v>
                </c:pt>
                <c:pt idx="178">
                  <c:v>1.1141577554289756E-4</c:v>
                </c:pt>
                <c:pt idx="179">
                  <c:v>1.2084579515798682E-4</c:v>
                </c:pt>
                <c:pt idx="180">
                  <c:v>1.3917513119833736E-4</c:v>
                </c:pt>
                <c:pt idx="181">
                  <c:v>1.2663401061082811E-4</c:v>
                </c:pt>
                <c:pt idx="182">
                  <c:v>1.0309699185719774E-4</c:v>
                </c:pt>
                <c:pt idx="183">
                  <c:v>1.1488522612181566E-4</c:v>
                </c:pt>
                <c:pt idx="184">
                  <c:v>1.1725425105901501E-4</c:v>
                </c:pt>
                <c:pt idx="185">
                  <c:v>1.2538354555020371E-4</c:v>
                </c:pt>
                <c:pt idx="186">
                  <c:v>1.1963911412216008E-4</c:v>
                </c:pt>
                <c:pt idx="187">
                  <c:v>1.351031145155432E-4</c:v>
                </c:pt>
                <c:pt idx="188">
                  <c:v>1.2647879389087878E-4</c:v>
                </c:pt>
                <c:pt idx="189">
                  <c:v>1.2728057474676094E-4</c:v>
                </c:pt>
                <c:pt idx="190">
                  <c:v>1.2336737956881183E-4</c:v>
                </c:pt>
                <c:pt idx="191">
                  <c:v>1.3464834666154148E-4</c:v>
                </c:pt>
                <c:pt idx="192">
                  <c:v>1.2837774303885307E-4</c:v>
                </c:pt>
                <c:pt idx="193">
                  <c:v>1.4490444716915913E-4</c:v>
                </c:pt>
                <c:pt idx="194">
                  <c:v>1.3313066742233663E-4</c:v>
                </c:pt>
                <c:pt idx="195">
                  <c:v>1.4520688861835467E-4</c:v>
                </c:pt>
                <c:pt idx="196">
                  <c:v>1.5466663342013037E-4</c:v>
                </c:pt>
                <c:pt idx="197">
                  <c:v>1.3397498017628627E-4</c:v>
                </c:pt>
                <c:pt idx="198">
                  <c:v>1.5838298349565405E-4</c:v>
                </c:pt>
                <c:pt idx="199">
                  <c:v>1.4660441643869784E-4</c:v>
                </c:pt>
                <c:pt idx="200">
                  <c:v>1.4898696758827639E-4</c:v>
                </c:pt>
                <c:pt idx="201">
                  <c:v>1.264450679188925E-4</c:v>
                </c:pt>
                <c:pt idx="202">
                  <c:v>1.3695718928579794E-4</c:v>
                </c:pt>
                <c:pt idx="203">
                  <c:v>1.4169992702543589E-4</c:v>
                </c:pt>
                <c:pt idx="204">
                  <c:v>1.3279571210091117E-4</c:v>
                </c:pt>
                <c:pt idx="205">
                  <c:v>1.3517596124787233E-4</c:v>
                </c:pt>
                <c:pt idx="206">
                  <c:v>1.2285460566653785E-4</c:v>
                </c:pt>
                <c:pt idx="207">
                  <c:v>1.1735566972621035E-4</c:v>
                </c:pt>
                <c:pt idx="208">
                  <c:v>1.0739065659098506E-4</c:v>
                </c:pt>
                <c:pt idx="209">
                  <c:v>1.2368522100795855E-4</c:v>
                </c:pt>
                <c:pt idx="210">
                  <c:v>1.2107386492284951E-4</c:v>
                </c:pt>
                <c:pt idx="211">
                  <c:v>1.0821655193223578E-4</c:v>
                </c:pt>
                <c:pt idx="212">
                  <c:v>1.1400810205407568E-4</c:v>
                </c:pt>
                <c:pt idx="213">
                  <c:v>1.0613862186870918E-4</c:v>
                </c:pt>
                <c:pt idx="214">
                  <c:v>1.0956597695731026E-4</c:v>
                </c:pt>
                <c:pt idx="215">
                  <c:v>1.1614816945670577E-4</c:v>
                </c:pt>
                <c:pt idx="216">
                  <c:v>9.9603033375845532E-5</c:v>
                </c:pt>
                <c:pt idx="217">
                  <c:v>1.0487012672345456E-4</c:v>
                </c:pt>
                <c:pt idx="218">
                  <c:v>1.0435535082983495E-4</c:v>
                </c:pt>
                <c:pt idx="219">
                  <c:v>9.9633799863188758E-5</c:v>
                </c:pt>
                <c:pt idx="220">
                  <c:v>1.0463958246264508E-4</c:v>
                </c:pt>
                <c:pt idx="221">
                  <c:v>1.0780616567048967E-4</c:v>
                </c:pt>
                <c:pt idx="222">
                  <c:v>1.0623980015874384E-4</c:v>
                </c:pt>
                <c:pt idx="223">
                  <c:v>9.2836958117741805E-5</c:v>
                </c:pt>
                <c:pt idx="224">
                  <c:v>1.0783925648706856E-4</c:v>
                </c:pt>
                <c:pt idx="225">
                  <c:v>9.9958569886624322E-5</c:v>
                </c:pt>
                <c:pt idx="226">
                  <c:v>9.1286289651878959E-5</c:v>
                </c:pt>
                <c:pt idx="227">
                  <c:v>1.0866090572841795E-4</c:v>
                </c:pt>
                <c:pt idx="228">
                  <c:v>9.5251802949181279E-5</c:v>
                </c:pt>
                <c:pt idx="229">
                  <c:v>9.3681819243049931E-5</c:v>
                </c:pt>
                <c:pt idx="230">
                  <c:v>9.7375416784517267E-5</c:v>
                </c:pt>
                <c:pt idx="231">
                  <c:v>8.6329443210387343E-5</c:v>
                </c:pt>
                <c:pt idx="232">
                  <c:v>8.2124994814717638E-5</c:v>
                </c:pt>
                <c:pt idx="233">
                  <c:v>8.1605211406762961E-5</c:v>
                </c:pt>
                <c:pt idx="234">
                  <c:v>8.0032160334554426E-5</c:v>
                </c:pt>
                <c:pt idx="235">
                  <c:v>5.6341602838631371E-5</c:v>
                </c:pt>
                <c:pt idx="236">
                  <c:v>4.7918986380461987E-5</c:v>
                </c:pt>
                <c:pt idx="237">
                  <c:v>3.5018947097098747E-5</c:v>
                </c:pt>
                <c:pt idx="238">
                  <c:v>3.8969971009233271E-5</c:v>
                </c:pt>
                <c:pt idx="239">
                  <c:v>1.6325524642174241E-5</c:v>
                </c:pt>
                <c:pt idx="240">
                  <c:v>3.1597889471701876E-6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4-4F3E-9B94-969B9FCE4D37}"/>
            </c:ext>
          </c:extLst>
        </c:ser>
        <c:ser>
          <c:idx val="2"/>
          <c:order val="2"/>
          <c:tx>
            <c:strRef>
              <c:f>'2022_06 all ages slope4'!$AL$13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slope4'!$AI$14:$AI$254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slope4'!$AL$14:$AL$254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2.4362514331961128E-4</c:v>
                </c:pt>
                <c:pt idx="48">
                  <c:v>2.0013509185465693E-4</c:v>
                </c:pt>
                <c:pt idx="49">
                  <c:v>3.3865605183891348E-4</c:v>
                </c:pt>
                <c:pt idx="50">
                  <c:v>5.3263579032943032E-4</c:v>
                </c:pt>
                <c:pt idx="51">
                  <c:v>5.8654881063735932E-4</c:v>
                </c:pt>
                <c:pt idx="52">
                  <c:v>6.3541519345371698E-4</c:v>
                </c:pt>
                <c:pt idx="53">
                  <c:v>8.0545767460128812E-4</c:v>
                </c:pt>
                <c:pt idx="54">
                  <c:v>7.1690955869592031E-4</c:v>
                </c:pt>
                <c:pt idx="55">
                  <c:v>6.7782415538883997E-4</c:v>
                </c:pt>
                <c:pt idx="56">
                  <c:v>6.9016198093308618E-4</c:v>
                </c:pt>
                <c:pt idx="57">
                  <c:v>5.1758856476609091E-4</c:v>
                </c:pt>
                <c:pt idx="58">
                  <c:v>4.7004141640760624E-4</c:v>
                </c:pt>
                <c:pt idx="59">
                  <c:v>4.5278898042323736E-4</c:v>
                </c:pt>
                <c:pt idx="60">
                  <c:v>4.3661047885395576E-4</c:v>
                </c:pt>
                <c:pt idx="61">
                  <c:v>4.7013223086712561E-4</c:v>
                </c:pt>
                <c:pt idx="62">
                  <c:v>4.5685942577681354E-4</c:v>
                </c:pt>
                <c:pt idx="63">
                  <c:v>4.3997575202433593E-4</c:v>
                </c:pt>
                <c:pt idx="64">
                  <c:v>4.1900956899585301E-4</c:v>
                </c:pt>
                <c:pt idx="65">
                  <c:v>4.2911642928802559E-4</c:v>
                </c:pt>
                <c:pt idx="66">
                  <c:v>3.6462034391735322E-4</c:v>
                </c:pt>
                <c:pt idx="67">
                  <c:v>3.4605051159255948E-4</c:v>
                </c:pt>
                <c:pt idx="68">
                  <c:v>3.0795005167874823E-4</c:v>
                </c:pt>
                <c:pt idx="69">
                  <c:v>2.5312082335571148E-4</c:v>
                </c:pt>
                <c:pt idx="70">
                  <c:v>2.2008545720319364E-4</c:v>
                </c:pt>
                <c:pt idx="71">
                  <c:v>2.3836396026294515E-4</c:v>
                </c:pt>
                <c:pt idx="72">
                  <c:v>2.0792207060125342E-4</c:v>
                </c:pt>
                <c:pt idx="73">
                  <c:v>2.1817596663045372E-4</c:v>
                </c:pt>
                <c:pt idx="74">
                  <c:v>1.8369097848312048E-4</c:v>
                </c:pt>
                <c:pt idx="75">
                  <c:v>1.9503018818842183E-4</c:v>
                </c:pt>
                <c:pt idx="76">
                  <c:v>1.8587604897564734E-4</c:v>
                </c:pt>
                <c:pt idx="77">
                  <c:v>1.8432796401189291E-4</c:v>
                </c:pt>
                <c:pt idx="78">
                  <c:v>1.8096966562680292E-4</c:v>
                </c:pt>
                <c:pt idx="79">
                  <c:v>1.9085065896536972E-4</c:v>
                </c:pt>
                <c:pt idx="80">
                  <c:v>1.8880802407254284E-4</c:v>
                </c:pt>
                <c:pt idx="81">
                  <c:v>1.8542895856414824E-4</c:v>
                </c:pt>
                <c:pt idx="82">
                  <c:v>1.933268744838409E-4</c:v>
                </c:pt>
                <c:pt idx="83">
                  <c:v>1.9765995691585812E-4</c:v>
                </c:pt>
                <c:pt idx="84">
                  <c:v>2.0068809033661899E-4</c:v>
                </c:pt>
                <c:pt idx="85">
                  <c:v>2.1233311019093663E-4</c:v>
                </c:pt>
                <c:pt idx="86">
                  <c:v>2.3433905867324472E-4</c:v>
                </c:pt>
                <c:pt idx="87">
                  <c:v>2.4292103317298316E-4</c:v>
                </c:pt>
                <c:pt idx="88">
                  <c:v>2.3488642770041424E-4</c:v>
                </c:pt>
                <c:pt idx="89">
                  <c:v>2.3455687467563449E-4</c:v>
                </c:pt>
                <c:pt idx="90">
                  <c:v>2.4024071447346332E-4</c:v>
                </c:pt>
                <c:pt idx="91">
                  <c:v>2.2775087688858947E-4</c:v>
                </c:pt>
                <c:pt idx="92">
                  <c:v>2.2782774731433108E-4</c:v>
                </c:pt>
                <c:pt idx="93">
                  <c:v>2.0717395075431683E-4</c:v>
                </c:pt>
                <c:pt idx="94">
                  <c:v>2.0375456463278533E-4</c:v>
                </c:pt>
                <c:pt idx="95">
                  <c:v>1.8271968086518774E-4</c:v>
                </c:pt>
                <c:pt idx="96">
                  <c:v>1.644007177749268E-4</c:v>
                </c:pt>
                <c:pt idx="97">
                  <c:v>1.8437075662227671E-4</c:v>
                </c:pt>
                <c:pt idx="98">
                  <c:v>1.8551920695115143E-4</c:v>
                </c:pt>
                <c:pt idx="99">
                  <c:v>1.7419445904126747E-4</c:v>
                </c:pt>
                <c:pt idx="100">
                  <c:v>2.0763526369031268E-4</c:v>
                </c:pt>
                <c:pt idx="101">
                  <c:v>2.0516047851029784E-4</c:v>
                </c:pt>
                <c:pt idx="102">
                  <c:v>2.0520257796960412E-4</c:v>
                </c:pt>
                <c:pt idx="103">
                  <c:v>1.7874401531958213E-4</c:v>
                </c:pt>
                <c:pt idx="104">
                  <c:v>1.6651274493790721E-4</c:v>
                </c:pt>
                <c:pt idx="105">
                  <c:v>1.7722311209823877E-4</c:v>
                </c:pt>
                <c:pt idx="106">
                  <c:v>1.7448444046637169E-4</c:v>
                </c:pt>
                <c:pt idx="107">
                  <c:v>1.6739064147324018E-4</c:v>
                </c:pt>
                <c:pt idx="108">
                  <c:v>1.6900208858731022E-4</c:v>
                </c:pt>
                <c:pt idx="109">
                  <c:v>1.6427959870380824E-4</c:v>
                </c:pt>
                <c:pt idx="110">
                  <c:v>1.5559500670404502E-4</c:v>
                </c:pt>
                <c:pt idx="111">
                  <c:v>1.5601525971761592E-4</c:v>
                </c:pt>
                <c:pt idx="112">
                  <c:v>1.4574107381531675E-4</c:v>
                </c:pt>
                <c:pt idx="113">
                  <c:v>1.4417771592025353E-4</c:v>
                </c:pt>
                <c:pt idx="114">
                  <c:v>1.3706683336870963E-4</c:v>
                </c:pt>
                <c:pt idx="115">
                  <c:v>1.4302949165705876E-4</c:v>
                </c:pt>
                <c:pt idx="116">
                  <c:v>1.2363079896695228E-4</c:v>
                </c:pt>
                <c:pt idx="117">
                  <c:v>1.3276223136137594E-4</c:v>
                </c:pt>
                <c:pt idx="118">
                  <c:v>1.3357268097844663E-4</c:v>
                </c:pt>
                <c:pt idx="119">
                  <c:v>1.3279759762899808E-4</c:v>
                </c:pt>
                <c:pt idx="120">
                  <c:v>1.2488497713399594E-4</c:v>
                </c:pt>
                <c:pt idx="121">
                  <c:v>1.3679749551059146E-4</c:v>
                </c:pt>
                <c:pt idx="122">
                  <c:v>1.1460581758016132E-4</c:v>
                </c:pt>
                <c:pt idx="123">
                  <c:v>1.1660221168751559E-4</c:v>
                </c:pt>
                <c:pt idx="124">
                  <c:v>1.308971653906155E-4</c:v>
                </c:pt>
                <c:pt idx="125">
                  <c:v>1.249629079979233E-4</c:v>
                </c:pt>
                <c:pt idx="126">
                  <c:v>1.3212109929693235E-4</c:v>
                </c:pt>
                <c:pt idx="127">
                  <c:v>1.3412288612871462E-4</c:v>
                </c:pt>
                <c:pt idx="128">
                  <c:v>1.2739328745875963E-4</c:v>
                </c:pt>
                <c:pt idx="129">
                  <c:v>1.3693676837132172E-4</c:v>
                </c:pt>
                <c:pt idx="130">
                  <c:v>1.2464784024066909E-4</c:v>
                </c:pt>
                <c:pt idx="131">
                  <c:v>1.2704578469250702E-4</c:v>
                </c:pt>
                <c:pt idx="132">
                  <c:v>1.2865040580344351E-4</c:v>
                </c:pt>
                <c:pt idx="133">
                  <c:v>1.3502174069093622E-4</c:v>
                </c:pt>
                <c:pt idx="134">
                  <c:v>1.3940952344527601E-4</c:v>
                </c:pt>
                <c:pt idx="135">
                  <c:v>1.4181270022040667E-4</c:v>
                </c:pt>
                <c:pt idx="136">
                  <c:v>1.2593918067977281E-4</c:v>
                </c:pt>
                <c:pt idx="137">
                  <c:v>1.3509497197060482E-4</c:v>
                </c:pt>
                <c:pt idx="138">
                  <c:v>1.2001052292102137E-4</c:v>
                </c:pt>
                <c:pt idx="139">
                  <c:v>1.1644760884221352E-4</c:v>
                </c:pt>
                <c:pt idx="140">
                  <c:v>1.2321913584923463E-4</c:v>
                </c:pt>
                <c:pt idx="141">
                  <c:v>1.2601738181979662E-4</c:v>
                </c:pt>
                <c:pt idx="142">
                  <c:v>1.3358831758217946E-4</c:v>
                </c:pt>
                <c:pt idx="143">
                  <c:v>1.4275313156613748E-4</c:v>
                </c:pt>
                <c:pt idx="144">
                  <c:v>1.39591486339144E-4</c:v>
                </c:pt>
                <c:pt idx="145">
                  <c:v>1.6188869650514333E-4</c:v>
                </c:pt>
                <c:pt idx="146">
                  <c:v>1.575381406675742E-4</c:v>
                </c:pt>
                <c:pt idx="147">
                  <c:v>1.8183843883913756E-4</c:v>
                </c:pt>
                <c:pt idx="148">
                  <c:v>1.711245273378083E-4</c:v>
                </c:pt>
                <c:pt idx="149">
                  <c:v>1.5085111501215103E-4</c:v>
                </c:pt>
                <c:pt idx="150">
                  <c:v>1.3853155775020445E-4</c:v>
                </c:pt>
                <c:pt idx="151">
                  <c:v>1.2182707179810705E-4</c:v>
                </c:pt>
                <c:pt idx="152">
                  <c:v>1.3299233163528969E-4</c:v>
                </c:pt>
                <c:pt idx="153">
                  <c:v>1.226546774584204E-4</c:v>
                </c:pt>
                <c:pt idx="154">
                  <c:v>1.1470324332012265E-4</c:v>
                </c:pt>
                <c:pt idx="155">
                  <c:v>1.2188705068743647E-4</c:v>
                </c:pt>
                <c:pt idx="156">
                  <c:v>1.2548770914163514E-4</c:v>
                </c:pt>
                <c:pt idx="157">
                  <c:v>1.2550345828297522E-4</c:v>
                </c:pt>
                <c:pt idx="158">
                  <c:v>1.1715028362565659E-4</c:v>
                </c:pt>
                <c:pt idx="159">
                  <c:v>1.187582668905545E-4</c:v>
                </c:pt>
                <c:pt idx="160">
                  <c:v>1.0800995455745514E-4</c:v>
                </c:pt>
                <c:pt idx="161">
                  <c:v>1.1758923741184035E-4</c:v>
                </c:pt>
                <c:pt idx="162">
                  <c:v>1.2039398347602901E-4</c:v>
                </c:pt>
                <c:pt idx="163">
                  <c:v>1.2040847993263526E-4</c:v>
                </c:pt>
                <c:pt idx="164">
                  <c:v>1.0566761205822347E-4</c:v>
                </c:pt>
                <c:pt idx="165">
                  <c:v>1.2083454814001775E-4</c:v>
                </c:pt>
                <c:pt idx="166">
                  <c:v>1.1207364167311081E-4</c:v>
                </c:pt>
                <c:pt idx="167">
                  <c:v>1.1128834822479042E-4</c:v>
                </c:pt>
                <c:pt idx="168">
                  <c:v>1.0332136304032378E-4</c:v>
                </c:pt>
                <c:pt idx="169">
                  <c:v>1.0732212166587543E-4</c:v>
                </c:pt>
                <c:pt idx="170">
                  <c:v>1.0374218002743568E-4</c:v>
                </c:pt>
                <c:pt idx="171">
                  <c:v>1.149276216634742E-4</c:v>
                </c:pt>
                <c:pt idx="172">
                  <c:v>1.2292381492776724E-4</c:v>
                </c:pt>
                <c:pt idx="173">
                  <c:v>1.157533528851352E-4</c:v>
                </c:pt>
                <c:pt idx="174">
                  <c:v>1.0897968677324263E-4</c:v>
                </c:pt>
                <c:pt idx="175">
                  <c:v>1.045995037666892E-4</c:v>
                </c:pt>
                <c:pt idx="176">
                  <c:v>1.1499282904601055E-4</c:v>
                </c:pt>
                <c:pt idx="177">
                  <c:v>1.0142757321259983E-4</c:v>
                </c:pt>
                <c:pt idx="178">
                  <c:v>1.0383428058161122E-4</c:v>
                </c:pt>
                <c:pt idx="179">
                  <c:v>1.2301881804020604E-4</c:v>
                </c:pt>
                <c:pt idx="180">
                  <c:v>1.1504381664168413E-4</c:v>
                </c:pt>
                <c:pt idx="181">
                  <c:v>1.1265976124851032E-4</c:v>
                </c:pt>
                <c:pt idx="182">
                  <c:v>1.0308232131334935E-4</c:v>
                </c:pt>
                <c:pt idx="183">
                  <c:v>1.0149444586362167E-4</c:v>
                </c:pt>
                <c:pt idx="184">
                  <c:v>1.1429420940429783E-4</c:v>
                </c:pt>
                <c:pt idx="185">
                  <c:v>1.0551347904527849E-4</c:v>
                </c:pt>
                <c:pt idx="186">
                  <c:v>9.7529544734242679E-5</c:v>
                </c:pt>
                <c:pt idx="187">
                  <c:v>1.175289186452518E-4</c:v>
                </c:pt>
                <c:pt idx="188">
                  <c:v>1.2833885954362711E-4</c:v>
                </c:pt>
                <c:pt idx="189">
                  <c:v>1.2515604536027117E-4</c:v>
                </c:pt>
                <c:pt idx="190">
                  <c:v>1.2677155263339155E-4</c:v>
                </c:pt>
                <c:pt idx="191">
                  <c:v>1.147874194249736E-4</c:v>
                </c:pt>
                <c:pt idx="192">
                  <c:v>1.1600074253484093E-4</c:v>
                </c:pt>
                <c:pt idx="193">
                  <c:v>1.220156669630298E-4</c:v>
                </c:pt>
                <c:pt idx="194">
                  <c:v>1.2283085526528466E-4</c:v>
                </c:pt>
                <c:pt idx="195">
                  <c:v>1.3084998488089957E-4</c:v>
                </c:pt>
                <c:pt idx="196">
                  <c:v>1.2886582484162288E-4</c:v>
                </c:pt>
                <c:pt idx="197">
                  <c:v>1.2487937349202336E-4</c:v>
                </c:pt>
                <c:pt idx="198">
                  <c:v>1.2849817278071647E-4</c:v>
                </c:pt>
                <c:pt idx="199">
                  <c:v>1.3852500518600125E-4</c:v>
                </c:pt>
                <c:pt idx="200">
                  <c:v>1.1251417950794169E-4</c:v>
                </c:pt>
                <c:pt idx="201">
                  <c:v>1.2614390513407259E-4</c:v>
                </c:pt>
                <c:pt idx="202">
                  <c:v>1.28563172555445E-4</c:v>
                </c:pt>
                <c:pt idx="203">
                  <c:v>1.1576030499948235E-4</c:v>
                </c:pt>
                <c:pt idx="204">
                  <c:v>1.3460449134608651E-4</c:v>
                </c:pt>
                <c:pt idx="205">
                  <c:v>1.326190337902168E-4</c:v>
                </c:pt>
                <c:pt idx="206">
                  <c:v>1.1941145394427511E-4</c:v>
                </c:pt>
                <c:pt idx="207">
                  <c:v>1.1261207117123567E-4</c:v>
                </c:pt>
                <c:pt idx="208">
                  <c:v>1.0941800454123429E-4</c:v>
                </c:pt>
                <c:pt idx="209">
                  <c:v>1.0742555078956529E-4</c:v>
                </c:pt>
                <c:pt idx="210">
                  <c:v>9.8616759717611526E-5</c:v>
                </c:pt>
                <c:pt idx="211">
                  <c:v>1.1266029045396552E-4</c:v>
                </c:pt>
                <c:pt idx="212">
                  <c:v>9.3023554272540158E-5</c:v>
                </c:pt>
                <c:pt idx="213">
                  <c:v>1.0586559570517807E-4</c:v>
                </c:pt>
                <c:pt idx="214">
                  <c:v>1.0066264906869887E-4</c:v>
                </c:pt>
                <c:pt idx="215">
                  <c:v>9.7463776040373928E-5</c:v>
                </c:pt>
                <c:pt idx="216">
                  <c:v>9.9077933499899844E-5</c:v>
                </c:pt>
                <c:pt idx="217">
                  <c:v>1.022973990876896E-4</c:v>
                </c:pt>
                <c:pt idx="218">
                  <c:v>1.0591911320304927E-4</c:v>
                </c:pt>
                <c:pt idx="219">
                  <c:v>1.075355108974179E-4</c:v>
                </c:pt>
                <c:pt idx="220">
                  <c:v>1.1236315784390918E-4</c:v>
                </c:pt>
                <c:pt idx="221">
                  <c:v>9.5919180739157081E-5</c:v>
                </c:pt>
                <c:pt idx="222">
                  <c:v>9.3118502593340994E-5</c:v>
                </c:pt>
                <c:pt idx="223">
                  <c:v>9.8346020718291554E-5</c:v>
                </c:pt>
                <c:pt idx="224">
                  <c:v>1.1401409933179207E-4</c:v>
                </c:pt>
                <c:pt idx="225">
                  <c:v>1.0077613693846394E-4</c:v>
                </c:pt>
                <c:pt idx="226">
                  <c:v>8.0306159244512203E-5</c:v>
                </c:pt>
                <c:pt idx="227">
                  <c:v>9.7179895724611398E-5</c:v>
                </c:pt>
                <c:pt idx="228">
                  <c:v>8.0320414239542994E-5</c:v>
                </c:pt>
                <c:pt idx="229">
                  <c:v>9.5590429623321942E-5</c:v>
                </c:pt>
                <c:pt idx="230">
                  <c:v>8.9975558039733107E-5</c:v>
                </c:pt>
                <c:pt idx="231">
                  <c:v>8.0341773949473989E-5</c:v>
                </c:pt>
                <c:pt idx="232">
                  <c:v>7.1911058505532433E-5</c:v>
                </c:pt>
                <c:pt idx="233">
                  <c:v>7.633600057703371E-5</c:v>
                </c:pt>
                <c:pt idx="234">
                  <c:v>7.6341828206848459E-5</c:v>
                </c:pt>
                <c:pt idx="235">
                  <c:v>5.0629249251381253E-5</c:v>
                </c:pt>
                <c:pt idx="236">
                  <c:v>5.5454157508913872E-5</c:v>
                </c:pt>
                <c:pt idx="237">
                  <c:v>4.5812054847441036E-5</c:v>
                </c:pt>
                <c:pt idx="238">
                  <c:v>3.0542302699190468E-5</c:v>
                </c:pt>
                <c:pt idx="239">
                  <c:v>1.6878925857769483E-5</c:v>
                </c:pt>
                <c:pt idx="240">
                  <c:v>2.8131622234940628E-6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74-4F3E-9B94-969B9FCE4D37}"/>
            </c:ext>
          </c:extLst>
        </c:ser>
        <c:ser>
          <c:idx val="3"/>
          <c:order val="3"/>
          <c:tx>
            <c:strRef>
              <c:f>'2022_06 all ages slope4'!$AM$13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slope4'!$AI$14:$AI$254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slope4'!$AM$14:$AM$254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6.2519539391836109E-4</c:v>
                </c:pt>
                <c:pt idx="83">
                  <c:v>1.2215978515069735E-4</c:v>
                </c:pt>
                <c:pt idx="84">
                  <c:v>2.7768778814987819E-4</c:v>
                </c:pt>
                <c:pt idx="85">
                  <c:v>3.6822241049392718E-4</c:v>
                </c:pt>
                <c:pt idx="86">
                  <c:v>3.4574647851667184E-4</c:v>
                </c:pt>
                <c:pt idx="87">
                  <c:v>3.2229993510697141E-4</c:v>
                </c:pt>
                <c:pt idx="88">
                  <c:v>4.0016774688654441E-4</c:v>
                </c:pt>
                <c:pt idx="89">
                  <c:v>3.9246779492867748E-4</c:v>
                </c:pt>
                <c:pt idx="90">
                  <c:v>4.381442520010278E-4</c:v>
                </c:pt>
                <c:pt idx="91">
                  <c:v>4.8825170546618925E-4</c:v>
                </c:pt>
                <c:pt idx="92">
                  <c:v>4.3071790889651356E-4</c:v>
                </c:pt>
                <c:pt idx="93">
                  <c:v>3.4927934834684093E-4</c:v>
                </c:pt>
                <c:pt idx="94">
                  <c:v>3.1323712961686944E-4</c:v>
                </c:pt>
                <c:pt idx="95">
                  <c:v>2.742126579177663E-4</c:v>
                </c:pt>
                <c:pt idx="96">
                  <c:v>2.8516226745033298E-4</c:v>
                </c:pt>
                <c:pt idx="97">
                  <c:v>2.6059648055373904E-4</c:v>
                </c:pt>
                <c:pt idx="98">
                  <c:v>2.2012607501602175E-4</c:v>
                </c:pt>
                <c:pt idx="99">
                  <c:v>2.388362032221272E-4</c:v>
                </c:pt>
                <c:pt idx="100">
                  <c:v>2.3843106903793652E-4</c:v>
                </c:pt>
                <c:pt idx="101">
                  <c:v>2.486552134505022E-4</c:v>
                </c:pt>
                <c:pt idx="102">
                  <c:v>2.4991455147559198E-4</c:v>
                </c:pt>
                <c:pt idx="103">
                  <c:v>2.4877923172002638E-4</c:v>
                </c:pt>
                <c:pt idx="104">
                  <c:v>2.3955603195366463E-4</c:v>
                </c:pt>
                <c:pt idx="105">
                  <c:v>2.4171055712905154E-4</c:v>
                </c:pt>
                <c:pt idx="106">
                  <c:v>2.4866127489442847E-4</c:v>
                </c:pt>
                <c:pt idx="107">
                  <c:v>2.6490939594359109E-4</c:v>
                </c:pt>
                <c:pt idx="108">
                  <c:v>2.7157589724006634E-4</c:v>
                </c:pt>
                <c:pt idx="109">
                  <c:v>2.851460515798468E-4</c:v>
                </c:pt>
                <c:pt idx="110">
                  <c:v>2.6842715048354973E-4</c:v>
                </c:pt>
                <c:pt idx="111">
                  <c:v>2.7930220830315358E-4</c:v>
                </c:pt>
                <c:pt idx="112">
                  <c:v>2.8058092137794313E-4</c:v>
                </c:pt>
                <c:pt idx="113">
                  <c:v>2.7285309956604528E-4</c:v>
                </c:pt>
                <c:pt idx="114">
                  <c:v>2.7803324387784637E-4</c:v>
                </c:pt>
                <c:pt idx="115">
                  <c:v>2.5197480505409524E-4</c:v>
                </c:pt>
                <c:pt idx="116">
                  <c:v>2.2739964549143137E-4</c:v>
                </c:pt>
                <c:pt idx="117">
                  <c:v>2.6051103578328454E-4</c:v>
                </c:pt>
                <c:pt idx="118">
                  <c:v>2.5065820450787918E-4</c:v>
                </c:pt>
                <c:pt idx="119">
                  <c:v>2.4921755137619252E-4</c:v>
                </c:pt>
                <c:pt idx="120">
                  <c:v>2.3785038691412699E-4</c:v>
                </c:pt>
                <c:pt idx="121">
                  <c:v>2.7009777222255572E-4</c:v>
                </c:pt>
                <c:pt idx="122">
                  <c:v>2.3526297213750954E-4</c:v>
                </c:pt>
                <c:pt idx="123">
                  <c:v>2.5518402879064596E-4</c:v>
                </c:pt>
                <c:pt idx="124">
                  <c:v>3.0824173620400743E-4</c:v>
                </c:pt>
                <c:pt idx="125">
                  <c:v>2.7339845284652108E-4</c:v>
                </c:pt>
                <c:pt idx="126">
                  <c:v>2.9757494710844478E-4</c:v>
                </c:pt>
                <c:pt idx="127">
                  <c:v>2.7204785317768375E-4</c:v>
                </c:pt>
                <c:pt idx="128">
                  <c:v>2.799592585653952E-4</c:v>
                </c:pt>
                <c:pt idx="129">
                  <c:v>2.5682082487803881E-4</c:v>
                </c:pt>
                <c:pt idx="130">
                  <c:v>2.722680123013264E-4</c:v>
                </c:pt>
                <c:pt idx="131">
                  <c:v>2.6962705674808256E-4</c:v>
                </c:pt>
                <c:pt idx="132">
                  <c:v>3.0048013693385997E-4</c:v>
                </c:pt>
                <c:pt idx="133">
                  <c:v>2.9513685299599067E-4</c:v>
                </c:pt>
                <c:pt idx="134">
                  <c:v>2.9431812288368842E-4</c:v>
                </c:pt>
                <c:pt idx="135">
                  <c:v>3.1222559730497752E-4</c:v>
                </c:pt>
                <c:pt idx="136">
                  <c:v>3.0476947853306439E-4</c:v>
                </c:pt>
                <c:pt idx="137">
                  <c:v>2.973065678610511E-4</c:v>
                </c:pt>
                <c:pt idx="138">
                  <c:v>3.0979028201416159E-4</c:v>
                </c:pt>
                <c:pt idx="139">
                  <c:v>2.8932202407984994E-4</c:v>
                </c:pt>
                <c:pt idx="140">
                  <c:v>2.9575823038866731E-4</c:v>
                </c:pt>
                <c:pt idx="141">
                  <c:v>2.9766127395560783E-4</c:v>
                </c:pt>
                <c:pt idx="142">
                  <c:v>2.9563113680172433E-4</c:v>
                </c:pt>
                <c:pt idx="143">
                  <c:v>3.2569366075180077E-4</c:v>
                </c:pt>
                <c:pt idx="144">
                  <c:v>3.1913631206372287E-4</c:v>
                </c:pt>
                <c:pt idx="145">
                  <c:v>3.6650518636471678E-4</c:v>
                </c:pt>
                <c:pt idx="146">
                  <c:v>4.1483780558155897E-4</c:v>
                </c:pt>
                <c:pt idx="147">
                  <c:v>4.0227261832938147E-4</c:v>
                </c:pt>
                <c:pt idx="148">
                  <c:v>3.8756869366834675E-4</c:v>
                </c:pt>
                <c:pt idx="149">
                  <c:v>3.5554930314353201E-4</c:v>
                </c:pt>
                <c:pt idx="150">
                  <c:v>3.3321093652891439E-4</c:v>
                </c:pt>
                <c:pt idx="151">
                  <c:v>3.2542656362926346E-4</c:v>
                </c:pt>
                <c:pt idx="152">
                  <c:v>3.0912933877493373E-4</c:v>
                </c:pt>
                <c:pt idx="153">
                  <c:v>3.1651741201122136E-4</c:v>
                </c:pt>
                <c:pt idx="154">
                  <c:v>3.2269670193515066E-4</c:v>
                </c:pt>
                <c:pt idx="155">
                  <c:v>3.2219276159613073E-4</c:v>
                </c:pt>
                <c:pt idx="156">
                  <c:v>3.0587269731777779E-4</c:v>
                </c:pt>
                <c:pt idx="157">
                  <c:v>3.251334246638326E-4</c:v>
                </c:pt>
                <c:pt idx="158">
                  <c:v>3.0150081308073844E-4</c:v>
                </c:pt>
                <c:pt idx="159">
                  <c:v>3.098112184961416E-4</c:v>
                </c:pt>
                <c:pt idx="160">
                  <c:v>3.0686202165746009E-4</c:v>
                </c:pt>
                <c:pt idx="161">
                  <c:v>2.8837513450025171E-4</c:v>
                </c:pt>
                <c:pt idx="162">
                  <c:v>3.1009178416921879E-4</c:v>
                </c:pt>
                <c:pt idx="163">
                  <c:v>3.0195849716984626E-4</c:v>
                </c:pt>
                <c:pt idx="164">
                  <c:v>2.913788457630642E-4</c:v>
                </c:pt>
                <c:pt idx="165">
                  <c:v>2.8658431933594131E-4</c:v>
                </c:pt>
                <c:pt idx="166">
                  <c:v>2.8483616623784159E-4</c:v>
                </c:pt>
                <c:pt idx="167">
                  <c:v>2.7332222725214565E-4</c:v>
                </c:pt>
                <c:pt idx="168">
                  <c:v>2.7644910156176823E-4</c:v>
                </c:pt>
                <c:pt idx="169">
                  <c:v>2.6034489588732963E-4</c:v>
                </c:pt>
                <c:pt idx="170">
                  <c:v>2.7354377038779973E-4</c:v>
                </c:pt>
                <c:pt idx="171">
                  <c:v>2.6201121545679432E-4</c:v>
                </c:pt>
                <c:pt idx="172">
                  <c:v>2.8866208836228366E-4</c:v>
                </c:pt>
                <c:pt idx="173">
                  <c:v>2.6643429191366584E-4</c:v>
                </c:pt>
                <c:pt idx="174">
                  <c:v>2.7812229124655872E-4</c:v>
                </c:pt>
                <c:pt idx="175">
                  <c:v>2.9104338647322316E-4</c:v>
                </c:pt>
                <c:pt idx="176">
                  <c:v>2.7216293247725644E-4</c:v>
                </c:pt>
                <c:pt idx="177">
                  <c:v>2.6367000658690087E-4</c:v>
                </c:pt>
                <c:pt idx="178">
                  <c:v>2.6526976438234409E-4</c:v>
                </c:pt>
                <c:pt idx="179">
                  <c:v>2.680952856077854E-4</c:v>
                </c:pt>
                <c:pt idx="180">
                  <c:v>2.9174582992031112E-4</c:v>
                </c:pt>
                <c:pt idx="181">
                  <c:v>3.1756191116374261E-4</c:v>
                </c:pt>
                <c:pt idx="182">
                  <c:v>2.7997381784442254E-4</c:v>
                </c:pt>
                <c:pt idx="183">
                  <c:v>2.7024468338556618E-4</c:v>
                </c:pt>
                <c:pt idx="184">
                  <c:v>2.7706222277546063E-4</c:v>
                </c:pt>
                <c:pt idx="185">
                  <c:v>2.7775231723126592E-4</c:v>
                </c:pt>
                <c:pt idx="186">
                  <c:v>2.7598904682670259E-4</c:v>
                </c:pt>
                <c:pt idx="187">
                  <c:v>2.7974713740691051E-4</c:v>
                </c:pt>
                <c:pt idx="188">
                  <c:v>3.209533138671236E-4</c:v>
                </c:pt>
                <c:pt idx="189">
                  <c:v>3.0785399308470927E-4</c:v>
                </c:pt>
                <c:pt idx="190">
                  <c:v>3.2238375121249751E-4</c:v>
                </c:pt>
                <c:pt idx="191">
                  <c:v>2.9760268817580503E-4</c:v>
                </c:pt>
                <c:pt idx="192">
                  <c:v>2.9492553190549369E-4</c:v>
                </c:pt>
                <c:pt idx="193">
                  <c:v>3.2851975870056791E-4</c:v>
                </c:pt>
                <c:pt idx="194">
                  <c:v>3.2278492966869517E-4</c:v>
                </c:pt>
                <c:pt idx="195">
                  <c:v>3.4442251141573083E-4</c:v>
                </c:pt>
                <c:pt idx="196">
                  <c:v>3.4392571543628728E-4</c:v>
                </c:pt>
                <c:pt idx="197">
                  <c:v>3.5235572474845602E-4</c:v>
                </c:pt>
                <c:pt idx="198">
                  <c:v>3.3769848187295673E-4</c:v>
                </c:pt>
                <c:pt idx="199">
                  <c:v>3.5413927589872049E-4</c:v>
                </c:pt>
                <c:pt idx="200">
                  <c:v>3.2283284870466704E-4</c:v>
                </c:pt>
                <c:pt idx="201">
                  <c:v>3.118403846239982E-4</c:v>
                </c:pt>
                <c:pt idx="202">
                  <c:v>3.1409600869282324E-4</c:v>
                </c:pt>
                <c:pt idx="203">
                  <c:v>3.4565587080339749E-4</c:v>
                </c:pt>
                <c:pt idx="204">
                  <c:v>3.3466737922350614E-4</c:v>
                </c:pt>
                <c:pt idx="205">
                  <c:v>3.6873270536868076E-4</c:v>
                </c:pt>
                <c:pt idx="206">
                  <c:v>3.2440484650872399E-4</c:v>
                </c:pt>
                <c:pt idx="207">
                  <c:v>3.2636330298870729E-4</c:v>
                </c:pt>
                <c:pt idx="208">
                  <c:v>2.9217586600484454E-4</c:v>
                </c:pt>
                <c:pt idx="209">
                  <c:v>2.8113613785484378E-4</c:v>
                </c:pt>
                <c:pt idx="210">
                  <c:v>2.8585193806019153E-4</c:v>
                </c:pt>
                <c:pt idx="211">
                  <c:v>2.8284162356035622E-4</c:v>
                </c:pt>
                <c:pt idx="212">
                  <c:v>3.0364460333403426E-4</c:v>
                </c:pt>
                <c:pt idx="213">
                  <c:v>3.0806842579423656E-4</c:v>
                </c:pt>
                <c:pt idx="214">
                  <c:v>2.7040623596557092E-4</c:v>
                </c:pt>
                <c:pt idx="215">
                  <c:v>2.7574186651106546E-4</c:v>
                </c:pt>
                <c:pt idx="216">
                  <c:v>2.6745756669663051E-4</c:v>
                </c:pt>
                <c:pt idx="217">
                  <c:v>2.845641759410721E-4</c:v>
                </c:pt>
                <c:pt idx="218">
                  <c:v>2.7132301728959718E-4</c:v>
                </c:pt>
                <c:pt idx="219">
                  <c:v>2.7139665344904523E-4</c:v>
                </c:pt>
                <c:pt idx="220">
                  <c:v>2.7797998909041084E-4</c:v>
                </c:pt>
                <c:pt idx="221">
                  <c:v>2.7743713979379921E-4</c:v>
                </c:pt>
                <c:pt idx="222">
                  <c:v>2.6634857961738476E-4</c:v>
                </c:pt>
                <c:pt idx="223">
                  <c:v>2.6672977361738668E-4</c:v>
                </c:pt>
                <c:pt idx="224">
                  <c:v>2.8510994144085585E-4</c:v>
                </c:pt>
                <c:pt idx="225">
                  <c:v>2.9046835743901545E-4</c:v>
                </c:pt>
                <c:pt idx="226">
                  <c:v>2.3249079065600507E-4</c:v>
                </c:pt>
                <c:pt idx="227">
                  <c:v>2.6670607906420426E-4</c:v>
                </c:pt>
                <c:pt idx="228">
                  <c:v>2.31053748974364E-4</c:v>
                </c:pt>
                <c:pt idx="229">
                  <c:v>2.4446741172376007E-4</c:v>
                </c:pt>
                <c:pt idx="230">
                  <c:v>2.3924389102310007E-4</c:v>
                </c:pt>
                <c:pt idx="231">
                  <c:v>2.355708953420058E-4</c:v>
                </c:pt>
                <c:pt idx="232">
                  <c:v>2.1479479253398302E-4</c:v>
                </c:pt>
                <c:pt idx="233">
                  <c:v>2.1484093924899081E-4</c:v>
                </c:pt>
                <c:pt idx="234">
                  <c:v>2.0679995645383036E-4</c:v>
                </c:pt>
                <c:pt idx="235">
                  <c:v>1.3964834144411257E-4</c:v>
                </c:pt>
                <c:pt idx="236">
                  <c:v>1.4029006159685606E-4</c:v>
                </c:pt>
                <c:pt idx="237">
                  <c:v>9.986165591371917E-5</c:v>
                </c:pt>
                <c:pt idx="238">
                  <c:v>9.1781595956600537E-5</c:v>
                </c:pt>
                <c:pt idx="239">
                  <c:v>3.7336280414801354E-5</c:v>
                </c:pt>
                <c:pt idx="240">
                  <c:v>5.911612678680313E-6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274-4F3E-9B94-969B9FCE4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281168"/>
        <c:axId val="13342816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'2022_06 all ages slope4'!$AK$13</c15:sqref>
                        </c15:formulaRef>
                      </c:ext>
                    </c:extLst>
                    <c:strCache>
                      <c:ptCount val="1"/>
                      <c:pt idx="0">
                        <c:v>d1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'2022_06 all ages slope4'!$AI$14:$AI$254</c15:sqref>
                        </c15:formulaRef>
                      </c:ext>
                    </c:extLst>
                    <c:strCache>
                      <c:ptCount val="241"/>
                      <c:pt idx="0">
                        <c:v>2020-10</c:v>
                      </c:pt>
                      <c:pt idx="1">
                        <c:v>2020-11</c:v>
                      </c:pt>
                      <c:pt idx="2">
                        <c:v>2020-12</c:v>
                      </c:pt>
                      <c:pt idx="3">
                        <c:v>2020-13</c:v>
                      </c:pt>
                      <c:pt idx="4">
                        <c:v>2020-14</c:v>
                      </c:pt>
                      <c:pt idx="5">
                        <c:v>2020-15</c:v>
                      </c:pt>
                      <c:pt idx="6">
                        <c:v>2020-16</c:v>
                      </c:pt>
                      <c:pt idx="7">
                        <c:v>2020-17</c:v>
                      </c:pt>
                      <c:pt idx="8">
                        <c:v>2020-18</c:v>
                      </c:pt>
                      <c:pt idx="9">
                        <c:v>2020-19</c:v>
                      </c:pt>
                      <c:pt idx="10">
                        <c:v>2020-20</c:v>
                      </c:pt>
                      <c:pt idx="11">
                        <c:v>2020-21</c:v>
                      </c:pt>
                      <c:pt idx="12">
                        <c:v>2020-22</c:v>
                      </c:pt>
                      <c:pt idx="13">
                        <c:v>2020-23</c:v>
                      </c:pt>
                      <c:pt idx="14">
                        <c:v>2020-24</c:v>
                      </c:pt>
                      <c:pt idx="15">
                        <c:v>2020-25</c:v>
                      </c:pt>
                      <c:pt idx="16">
                        <c:v>2020-26</c:v>
                      </c:pt>
                      <c:pt idx="17">
                        <c:v>2020-27</c:v>
                      </c:pt>
                      <c:pt idx="18">
                        <c:v>2020-28</c:v>
                      </c:pt>
                      <c:pt idx="19">
                        <c:v>2020-29</c:v>
                      </c:pt>
                      <c:pt idx="20">
                        <c:v>2020-30</c:v>
                      </c:pt>
                      <c:pt idx="21">
                        <c:v>2020-31</c:v>
                      </c:pt>
                      <c:pt idx="22">
                        <c:v>2020-32</c:v>
                      </c:pt>
                      <c:pt idx="23">
                        <c:v>2020-33</c:v>
                      </c:pt>
                      <c:pt idx="24">
                        <c:v>2020-34</c:v>
                      </c:pt>
                      <c:pt idx="25">
                        <c:v>2020-35</c:v>
                      </c:pt>
                      <c:pt idx="26">
                        <c:v>2020-36</c:v>
                      </c:pt>
                      <c:pt idx="27">
                        <c:v>2020-37</c:v>
                      </c:pt>
                      <c:pt idx="28">
                        <c:v>2020-38</c:v>
                      </c:pt>
                      <c:pt idx="29">
                        <c:v>2020-39</c:v>
                      </c:pt>
                      <c:pt idx="30">
                        <c:v>2020-40</c:v>
                      </c:pt>
                      <c:pt idx="31">
                        <c:v>2020-41</c:v>
                      </c:pt>
                      <c:pt idx="32">
                        <c:v>2020-42</c:v>
                      </c:pt>
                      <c:pt idx="33">
                        <c:v>2020-43</c:v>
                      </c:pt>
                      <c:pt idx="34">
                        <c:v>2020-44</c:v>
                      </c:pt>
                      <c:pt idx="35">
                        <c:v>2020-45</c:v>
                      </c:pt>
                      <c:pt idx="36">
                        <c:v>2020-46</c:v>
                      </c:pt>
                      <c:pt idx="37">
                        <c:v>2020-47</c:v>
                      </c:pt>
                      <c:pt idx="38">
                        <c:v>2020-48</c:v>
                      </c:pt>
                      <c:pt idx="39">
                        <c:v>2020-49</c:v>
                      </c:pt>
                      <c:pt idx="40">
                        <c:v>2020-50</c:v>
                      </c:pt>
                      <c:pt idx="41">
                        <c:v>2020-51</c:v>
                      </c:pt>
                      <c:pt idx="42">
                        <c:v>2020-52</c:v>
                      </c:pt>
                      <c:pt idx="43">
                        <c:v>2020-53</c:v>
                      </c:pt>
                      <c:pt idx="44">
                        <c:v>2021-01</c:v>
                      </c:pt>
                      <c:pt idx="45">
                        <c:v>2021-02</c:v>
                      </c:pt>
                      <c:pt idx="46">
                        <c:v>2021-03</c:v>
                      </c:pt>
                      <c:pt idx="47">
                        <c:v>2021-04</c:v>
                      </c:pt>
                      <c:pt idx="48">
                        <c:v>2021-05</c:v>
                      </c:pt>
                      <c:pt idx="49">
                        <c:v>2021-06</c:v>
                      </c:pt>
                      <c:pt idx="50">
                        <c:v>2021-07</c:v>
                      </c:pt>
                      <c:pt idx="51">
                        <c:v>2021-08</c:v>
                      </c:pt>
                      <c:pt idx="52">
                        <c:v>2021-09</c:v>
                      </c:pt>
                      <c:pt idx="53">
                        <c:v>2021-10</c:v>
                      </c:pt>
                      <c:pt idx="54">
                        <c:v>2021-11</c:v>
                      </c:pt>
                      <c:pt idx="55">
                        <c:v>2021-12</c:v>
                      </c:pt>
                      <c:pt idx="56">
                        <c:v>2021-13</c:v>
                      </c:pt>
                      <c:pt idx="57">
                        <c:v>2021-14</c:v>
                      </c:pt>
                      <c:pt idx="58">
                        <c:v>2021-15</c:v>
                      </c:pt>
                      <c:pt idx="59">
                        <c:v>2021-16</c:v>
                      </c:pt>
                      <c:pt idx="60">
                        <c:v>2021-17</c:v>
                      </c:pt>
                      <c:pt idx="61">
                        <c:v>2021-18</c:v>
                      </c:pt>
                      <c:pt idx="62">
                        <c:v>2021-19</c:v>
                      </c:pt>
                      <c:pt idx="63">
                        <c:v>2021-20</c:v>
                      </c:pt>
                      <c:pt idx="64">
                        <c:v>2021-21</c:v>
                      </c:pt>
                      <c:pt idx="65">
                        <c:v>2021-22</c:v>
                      </c:pt>
                      <c:pt idx="66">
                        <c:v>2021-23</c:v>
                      </c:pt>
                      <c:pt idx="67">
                        <c:v>2021-24</c:v>
                      </c:pt>
                      <c:pt idx="68">
                        <c:v>2021-25</c:v>
                      </c:pt>
                      <c:pt idx="69">
                        <c:v>2021-26</c:v>
                      </c:pt>
                      <c:pt idx="70">
                        <c:v>2021-27</c:v>
                      </c:pt>
                      <c:pt idx="71">
                        <c:v>2021-28</c:v>
                      </c:pt>
                      <c:pt idx="72">
                        <c:v>2021-29</c:v>
                      </c:pt>
                      <c:pt idx="73">
                        <c:v>2021-30</c:v>
                      </c:pt>
                      <c:pt idx="74">
                        <c:v>2021-31</c:v>
                      </c:pt>
                      <c:pt idx="75">
                        <c:v>2021-32</c:v>
                      </c:pt>
                      <c:pt idx="76">
                        <c:v>2021-33</c:v>
                      </c:pt>
                      <c:pt idx="77">
                        <c:v>2021-34</c:v>
                      </c:pt>
                      <c:pt idx="78">
                        <c:v>2021-35</c:v>
                      </c:pt>
                      <c:pt idx="79">
                        <c:v>2021-36</c:v>
                      </c:pt>
                      <c:pt idx="80">
                        <c:v>2021-37</c:v>
                      </c:pt>
                      <c:pt idx="81">
                        <c:v>2021-38</c:v>
                      </c:pt>
                      <c:pt idx="82">
                        <c:v>2021-39</c:v>
                      </c:pt>
                      <c:pt idx="83">
                        <c:v>2021-40</c:v>
                      </c:pt>
                      <c:pt idx="84">
                        <c:v>2021-41</c:v>
                      </c:pt>
                      <c:pt idx="85">
                        <c:v>2021-42</c:v>
                      </c:pt>
                      <c:pt idx="86">
                        <c:v>2021-43</c:v>
                      </c:pt>
                      <c:pt idx="87">
                        <c:v>2021-44</c:v>
                      </c:pt>
                      <c:pt idx="88">
                        <c:v>2021-45</c:v>
                      </c:pt>
                      <c:pt idx="89">
                        <c:v>2021-46</c:v>
                      </c:pt>
                      <c:pt idx="90">
                        <c:v>2021-47</c:v>
                      </c:pt>
                      <c:pt idx="91">
                        <c:v>2021-48</c:v>
                      </c:pt>
                      <c:pt idx="92">
                        <c:v>2021-49</c:v>
                      </c:pt>
                      <c:pt idx="93">
                        <c:v>2021-50</c:v>
                      </c:pt>
                      <c:pt idx="94">
                        <c:v>2021-51</c:v>
                      </c:pt>
                      <c:pt idx="95">
                        <c:v>2021-52</c:v>
                      </c:pt>
                      <c:pt idx="96">
                        <c:v>2022-01</c:v>
                      </c:pt>
                      <c:pt idx="97">
                        <c:v>2022-02</c:v>
                      </c:pt>
                      <c:pt idx="98">
                        <c:v>2022-03</c:v>
                      </c:pt>
                      <c:pt idx="99">
                        <c:v>2022-04</c:v>
                      </c:pt>
                      <c:pt idx="100">
                        <c:v>2022-05</c:v>
                      </c:pt>
                      <c:pt idx="101">
                        <c:v>2022-06</c:v>
                      </c:pt>
                      <c:pt idx="102">
                        <c:v>2022-07</c:v>
                      </c:pt>
                      <c:pt idx="103">
                        <c:v>2022-08</c:v>
                      </c:pt>
                      <c:pt idx="104">
                        <c:v>2022-09</c:v>
                      </c:pt>
                      <c:pt idx="105">
                        <c:v>2022-10</c:v>
                      </c:pt>
                      <c:pt idx="106">
                        <c:v>2022-11</c:v>
                      </c:pt>
                      <c:pt idx="107">
                        <c:v>2022-12</c:v>
                      </c:pt>
                      <c:pt idx="108">
                        <c:v>2022-13</c:v>
                      </c:pt>
                      <c:pt idx="109">
                        <c:v>2022-14</c:v>
                      </c:pt>
                      <c:pt idx="110">
                        <c:v>2022-15</c:v>
                      </c:pt>
                      <c:pt idx="111">
                        <c:v>2022-16</c:v>
                      </c:pt>
                      <c:pt idx="112">
                        <c:v>2022-17</c:v>
                      </c:pt>
                      <c:pt idx="113">
                        <c:v>2022-18</c:v>
                      </c:pt>
                      <c:pt idx="114">
                        <c:v>2022-19</c:v>
                      </c:pt>
                      <c:pt idx="115">
                        <c:v>2022-20</c:v>
                      </c:pt>
                      <c:pt idx="116">
                        <c:v>2022-21</c:v>
                      </c:pt>
                      <c:pt idx="117">
                        <c:v>2022-22</c:v>
                      </c:pt>
                      <c:pt idx="118">
                        <c:v>2022-23</c:v>
                      </c:pt>
                      <c:pt idx="119">
                        <c:v>2022-24</c:v>
                      </c:pt>
                      <c:pt idx="120">
                        <c:v>2022-25</c:v>
                      </c:pt>
                      <c:pt idx="121">
                        <c:v>2022-26</c:v>
                      </c:pt>
                      <c:pt idx="122">
                        <c:v>2022-27</c:v>
                      </c:pt>
                      <c:pt idx="123">
                        <c:v>2022-28</c:v>
                      </c:pt>
                      <c:pt idx="124">
                        <c:v>2022-29</c:v>
                      </c:pt>
                      <c:pt idx="125">
                        <c:v>2022-30</c:v>
                      </c:pt>
                      <c:pt idx="126">
                        <c:v>2022-31</c:v>
                      </c:pt>
                      <c:pt idx="127">
                        <c:v>2022-32</c:v>
                      </c:pt>
                      <c:pt idx="128">
                        <c:v>2022-33</c:v>
                      </c:pt>
                      <c:pt idx="129">
                        <c:v>2022-34</c:v>
                      </c:pt>
                      <c:pt idx="130">
                        <c:v>2022-35</c:v>
                      </c:pt>
                      <c:pt idx="131">
                        <c:v>2022-36</c:v>
                      </c:pt>
                      <c:pt idx="132">
                        <c:v>2022-37</c:v>
                      </c:pt>
                      <c:pt idx="133">
                        <c:v>2022-38</c:v>
                      </c:pt>
                      <c:pt idx="134">
                        <c:v>2022-39</c:v>
                      </c:pt>
                      <c:pt idx="135">
                        <c:v>2022-40</c:v>
                      </c:pt>
                      <c:pt idx="136">
                        <c:v>2022-41</c:v>
                      </c:pt>
                      <c:pt idx="137">
                        <c:v>2022-42</c:v>
                      </c:pt>
                      <c:pt idx="138">
                        <c:v>2022-43</c:v>
                      </c:pt>
                      <c:pt idx="139">
                        <c:v>2022-44</c:v>
                      </c:pt>
                      <c:pt idx="140">
                        <c:v>2022-45</c:v>
                      </c:pt>
                      <c:pt idx="141">
                        <c:v>2022-46</c:v>
                      </c:pt>
                      <c:pt idx="142">
                        <c:v>2022-47</c:v>
                      </c:pt>
                      <c:pt idx="143">
                        <c:v>2022-48</c:v>
                      </c:pt>
                      <c:pt idx="144">
                        <c:v>2022-49</c:v>
                      </c:pt>
                      <c:pt idx="145">
                        <c:v>2022-50</c:v>
                      </c:pt>
                      <c:pt idx="146">
                        <c:v>2022-51</c:v>
                      </c:pt>
                      <c:pt idx="147">
                        <c:v>2022-52</c:v>
                      </c:pt>
                      <c:pt idx="148">
                        <c:v>2023-01</c:v>
                      </c:pt>
                      <c:pt idx="149">
                        <c:v>2023-02</c:v>
                      </c:pt>
                      <c:pt idx="150">
                        <c:v>2023-03</c:v>
                      </c:pt>
                      <c:pt idx="151">
                        <c:v>2023-04</c:v>
                      </c:pt>
                      <c:pt idx="152">
                        <c:v>2023-05</c:v>
                      </c:pt>
                      <c:pt idx="153">
                        <c:v>2023-06</c:v>
                      </c:pt>
                      <c:pt idx="154">
                        <c:v>2023-07</c:v>
                      </c:pt>
                      <c:pt idx="155">
                        <c:v>2023-08</c:v>
                      </c:pt>
                      <c:pt idx="156">
                        <c:v>2023-09</c:v>
                      </c:pt>
                      <c:pt idx="157">
                        <c:v>2023-10</c:v>
                      </c:pt>
                      <c:pt idx="158">
                        <c:v>2023-11</c:v>
                      </c:pt>
                      <c:pt idx="159">
                        <c:v>2023-12</c:v>
                      </c:pt>
                      <c:pt idx="160">
                        <c:v>2023-13</c:v>
                      </c:pt>
                      <c:pt idx="161">
                        <c:v>2023-14</c:v>
                      </c:pt>
                      <c:pt idx="162">
                        <c:v>2023-15</c:v>
                      </c:pt>
                      <c:pt idx="163">
                        <c:v>2023-16</c:v>
                      </c:pt>
                      <c:pt idx="164">
                        <c:v>2023-17</c:v>
                      </c:pt>
                      <c:pt idx="165">
                        <c:v>2023-18</c:v>
                      </c:pt>
                      <c:pt idx="166">
                        <c:v>2023-19</c:v>
                      </c:pt>
                      <c:pt idx="167">
                        <c:v>2023-20</c:v>
                      </c:pt>
                      <c:pt idx="168">
                        <c:v>2023-21</c:v>
                      </c:pt>
                      <c:pt idx="169">
                        <c:v>2023-22</c:v>
                      </c:pt>
                      <c:pt idx="170">
                        <c:v>2023-23</c:v>
                      </c:pt>
                      <c:pt idx="171">
                        <c:v>2023-24</c:v>
                      </c:pt>
                      <c:pt idx="172">
                        <c:v>2023-25</c:v>
                      </c:pt>
                      <c:pt idx="173">
                        <c:v>2023-26</c:v>
                      </c:pt>
                      <c:pt idx="174">
                        <c:v>2023-27</c:v>
                      </c:pt>
                      <c:pt idx="175">
                        <c:v>2023-28</c:v>
                      </c:pt>
                      <c:pt idx="176">
                        <c:v>2023-29</c:v>
                      </c:pt>
                      <c:pt idx="177">
                        <c:v>2023-30</c:v>
                      </c:pt>
                      <c:pt idx="178">
                        <c:v>2023-31</c:v>
                      </c:pt>
                      <c:pt idx="179">
                        <c:v>2023-32</c:v>
                      </c:pt>
                      <c:pt idx="180">
                        <c:v>2023-33</c:v>
                      </c:pt>
                      <c:pt idx="181">
                        <c:v>2023-34</c:v>
                      </c:pt>
                      <c:pt idx="182">
                        <c:v>2023-35</c:v>
                      </c:pt>
                      <c:pt idx="183">
                        <c:v>2023-36</c:v>
                      </c:pt>
                      <c:pt idx="184">
                        <c:v>2023-37</c:v>
                      </c:pt>
                      <c:pt idx="185">
                        <c:v>2023-38</c:v>
                      </c:pt>
                      <c:pt idx="186">
                        <c:v>2023-39</c:v>
                      </c:pt>
                      <c:pt idx="187">
                        <c:v>2023-40</c:v>
                      </c:pt>
                      <c:pt idx="188">
                        <c:v>2023-41</c:v>
                      </c:pt>
                      <c:pt idx="189">
                        <c:v>2023-42</c:v>
                      </c:pt>
                      <c:pt idx="190">
                        <c:v>2023-43</c:v>
                      </c:pt>
                      <c:pt idx="191">
                        <c:v>2023-44</c:v>
                      </c:pt>
                      <c:pt idx="192">
                        <c:v>2023-45</c:v>
                      </c:pt>
                      <c:pt idx="193">
                        <c:v>2023-46</c:v>
                      </c:pt>
                      <c:pt idx="194">
                        <c:v>2023-47</c:v>
                      </c:pt>
                      <c:pt idx="195">
                        <c:v>2023-48</c:v>
                      </c:pt>
                      <c:pt idx="196">
                        <c:v>2023-49</c:v>
                      </c:pt>
                      <c:pt idx="197">
                        <c:v>2023-50</c:v>
                      </c:pt>
                      <c:pt idx="198">
                        <c:v>2023-51</c:v>
                      </c:pt>
                      <c:pt idx="199">
                        <c:v>2023-52</c:v>
                      </c:pt>
                      <c:pt idx="200">
                        <c:v>2024-01</c:v>
                      </c:pt>
                      <c:pt idx="201">
                        <c:v>2024-02</c:v>
                      </c:pt>
                      <c:pt idx="202">
                        <c:v>2024-03</c:v>
                      </c:pt>
                      <c:pt idx="203">
                        <c:v>2024-04</c:v>
                      </c:pt>
                      <c:pt idx="204">
                        <c:v>2024-05</c:v>
                      </c:pt>
                      <c:pt idx="205">
                        <c:v>2024-06</c:v>
                      </c:pt>
                      <c:pt idx="206">
                        <c:v>2024-07</c:v>
                      </c:pt>
                      <c:pt idx="207">
                        <c:v>2024-08</c:v>
                      </c:pt>
                      <c:pt idx="208">
                        <c:v>2024-09</c:v>
                      </c:pt>
                      <c:pt idx="209">
                        <c:v>2024-10</c:v>
                      </c:pt>
                      <c:pt idx="210">
                        <c:v>2024-11</c:v>
                      </c:pt>
                      <c:pt idx="211">
                        <c:v>2024-12</c:v>
                      </c:pt>
                      <c:pt idx="212">
                        <c:v>2024-13</c:v>
                      </c:pt>
                      <c:pt idx="213">
                        <c:v>2024-14</c:v>
                      </c:pt>
                      <c:pt idx="214">
                        <c:v>2024-15</c:v>
                      </c:pt>
                      <c:pt idx="215">
                        <c:v>2024-16</c:v>
                      </c:pt>
                      <c:pt idx="216">
                        <c:v>2024-17</c:v>
                      </c:pt>
                      <c:pt idx="217">
                        <c:v>2024-18</c:v>
                      </c:pt>
                      <c:pt idx="218">
                        <c:v>2024-19</c:v>
                      </c:pt>
                      <c:pt idx="219">
                        <c:v>2024-20</c:v>
                      </c:pt>
                      <c:pt idx="220">
                        <c:v>2024-21</c:v>
                      </c:pt>
                      <c:pt idx="221">
                        <c:v>2024-22</c:v>
                      </c:pt>
                      <c:pt idx="222">
                        <c:v>2024-23</c:v>
                      </c:pt>
                      <c:pt idx="223">
                        <c:v>2024-24</c:v>
                      </c:pt>
                      <c:pt idx="224">
                        <c:v>2024-25</c:v>
                      </c:pt>
                      <c:pt idx="225">
                        <c:v>2024-26</c:v>
                      </c:pt>
                      <c:pt idx="226">
                        <c:v>2024-27</c:v>
                      </c:pt>
                      <c:pt idx="227">
                        <c:v>2024-28</c:v>
                      </c:pt>
                      <c:pt idx="228">
                        <c:v>2024-29</c:v>
                      </c:pt>
                      <c:pt idx="229">
                        <c:v>2024-30</c:v>
                      </c:pt>
                      <c:pt idx="230">
                        <c:v>2024-31</c:v>
                      </c:pt>
                      <c:pt idx="231">
                        <c:v>2024-32</c:v>
                      </c:pt>
                      <c:pt idx="232">
                        <c:v>2024-33</c:v>
                      </c:pt>
                      <c:pt idx="233">
                        <c:v>2024-34</c:v>
                      </c:pt>
                      <c:pt idx="234">
                        <c:v>2024-35</c:v>
                      </c:pt>
                      <c:pt idx="235">
                        <c:v>2024-36</c:v>
                      </c:pt>
                      <c:pt idx="236">
                        <c:v>2024-37</c:v>
                      </c:pt>
                      <c:pt idx="237">
                        <c:v>2024-38</c:v>
                      </c:pt>
                      <c:pt idx="238">
                        <c:v>2024-39</c:v>
                      </c:pt>
                      <c:pt idx="239">
                        <c:v>2024-40</c:v>
                      </c:pt>
                      <c:pt idx="240">
                        <c:v>2024-41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'2022_06 all ages slope4'!$AK$14:$AK$254</c15:sqref>
                        </c15:formulaRef>
                      </c:ext>
                    </c:extLst>
                    <c:numCache>
                      <c:formatCode>General</c:formatCode>
                      <c:ptCount val="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7.8678210195553687E-4</c:v>
                      </c:pt>
                      <c:pt idx="44">
                        <c:v>7.0195145378439713E-4</c:v>
                      </c:pt>
                      <c:pt idx="45">
                        <c:v>2.6063072783314508E-4</c:v>
                      </c:pt>
                      <c:pt idx="46">
                        <c:v>6.8590509101913147E-4</c:v>
                      </c:pt>
                      <c:pt idx="47">
                        <c:v>9.0861119326888931E-4</c:v>
                      </c:pt>
                      <c:pt idx="48">
                        <c:v>9.7102936734685215E-4</c:v>
                      </c:pt>
                      <c:pt idx="49">
                        <c:v>1.5306860460811344E-3</c:v>
                      </c:pt>
                      <c:pt idx="50">
                        <c:v>1.5333836705031471E-3</c:v>
                      </c:pt>
                      <c:pt idx="51">
                        <c:v>1.654078126928587E-3</c:v>
                      </c:pt>
                      <c:pt idx="52">
                        <c:v>1.4704527423045882E-3</c:v>
                      </c:pt>
                      <c:pt idx="53">
                        <c:v>1.0181614375585884E-3</c:v>
                      </c:pt>
                      <c:pt idx="54">
                        <c:v>7.6060819487575883E-4</c:v>
                      </c:pt>
                      <c:pt idx="55">
                        <c:v>5.2975686925250086E-4</c:v>
                      </c:pt>
                      <c:pt idx="56">
                        <c:v>5.3318227765616595E-4</c:v>
                      </c:pt>
                      <c:pt idx="57">
                        <c:v>5.1634834051805193E-4</c:v>
                      </c:pt>
                      <c:pt idx="58">
                        <c:v>4.1754288012773341E-4</c:v>
                      </c:pt>
                      <c:pt idx="59">
                        <c:v>3.7950836051569973E-4</c:v>
                      </c:pt>
                      <c:pt idx="60">
                        <c:v>2.988201662054178E-4</c:v>
                      </c:pt>
                      <c:pt idx="61">
                        <c:v>2.1696864585167797E-4</c:v>
                      </c:pt>
                      <c:pt idx="62">
                        <c:v>1.675734349841213E-4</c:v>
                      </c:pt>
                      <c:pt idx="63">
                        <c:v>1.0421372974482063E-4</c:v>
                      </c:pt>
                      <c:pt idx="64">
                        <c:v>9.5355703186237535E-5</c:v>
                      </c:pt>
                      <c:pt idx="65">
                        <c:v>1.0039064640507089E-4</c:v>
                      </c:pt>
                      <c:pt idx="66">
                        <c:v>9.1063735432580467E-5</c:v>
                      </c:pt>
                      <c:pt idx="67">
                        <c:v>7.9354318889143444E-5</c:v>
                      </c:pt>
                      <c:pt idx="68">
                        <c:v>9.2004605163159759E-5</c:v>
                      </c:pt>
                      <c:pt idx="69">
                        <c:v>7.0099736375733306E-5</c:v>
                      </c:pt>
                      <c:pt idx="70">
                        <c:v>8.8072219276635891E-5</c:v>
                      </c:pt>
                      <c:pt idx="71">
                        <c:v>8.805162434132277E-5</c:v>
                      </c:pt>
                      <c:pt idx="72">
                        <c:v>1.0143110070662279E-4</c:v>
                      </c:pt>
                      <c:pt idx="73">
                        <c:v>1.0528399795961111E-4</c:v>
                      </c:pt>
                      <c:pt idx="74">
                        <c:v>1.0153582838890573E-4</c:v>
                      </c:pt>
                      <c:pt idx="75">
                        <c:v>1.2916152138726713E-4</c:v>
                      </c:pt>
                      <c:pt idx="76">
                        <c:v>1.4202884044804673E-4</c:v>
                      </c:pt>
                      <c:pt idx="77">
                        <c:v>2.1867090116632561E-4</c:v>
                      </c:pt>
                      <c:pt idx="78">
                        <c:v>2.2537344475024619E-4</c:v>
                      </c:pt>
                      <c:pt idx="79">
                        <c:v>3.1441687362789917E-4</c:v>
                      </c:pt>
                      <c:pt idx="80">
                        <c:v>3.3568987941701752E-4</c:v>
                      </c:pt>
                      <c:pt idx="81">
                        <c:v>4.0143591074463049E-4</c:v>
                      </c:pt>
                      <c:pt idx="82">
                        <c:v>3.7664783872775888E-4</c:v>
                      </c:pt>
                      <c:pt idx="83">
                        <c:v>4.4908835819588847E-4</c:v>
                      </c:pt>
                      <c:pt idx="84">
                        <c:v>4.772687002333865E-4</c:v>
                      </c:pt>
                      <c:pt idx="85">
                        <c:v>4.9429211315918766E-4</c:v>
                      </c:pt>
                      <c:pt idx="86">
                        <c:v>5.2375217245053556E-4</c:v>
                      </c:pt>
                      <c:pt idx="87">
                        <c:v>3.9517723003089323E-4</c:v>
                      </c:pt>
                      <c:pt idx="88">
                        <c:v>2.8403765394071772E-4</c:v>
                      </c:pt>
                      <c:pt idx="89">
                        <c:v>2.5427529367104071E-4</c:v>
                      </c:pt>
                      <c:pt idx="90">
                        <c:v>2.4515024617710666E-4</c:v>
                      </c:pt>
                      <c:pt idx="91">
                        <c:v>2.916840528579904E-4</c:v>
                      </c:pt>
                      <c:pt idx="92">
                        <c:v>3.6887591131636445E-4</c:v>
                      </c:pt>
                      <c:pt idx="93">
                        <c:v>2.9524279716602132E-4</c:v>
                      </c:pt>
                      <c:pt idx="94">
                        <c:v>3.2891817543331017E-4</c:v>
                      </c:pt>
                      <c:pt idx="95">
                        <c:v>3.601858100891511E-4</c:v>
                      </c:pt>
                      <c:pt idx="96">
                        <c:v>4.6886384331842087E-4</c:v>
                      </c:pt>
                      <c:pt idx="97">
                        <c:v>4.7887300332636733E-4</c:v>
                      </c:pt>
                      <c:pt idx="98">
                        <c:v>3.4877170115927257E-4</c:v>
                      </c:pt>
                      <c:pt idx="99">
                        <c:v>3.4074605781634937E-4</c:v>
                      </c:pt>
                      <c:pt idx="100">
                        <c:v>3.9492188765800397E-4</c:v>
                      </c:pt>
                      <c:pt idx="101">
                        <c:v>6.0497995859071913E-4</c:v>
                      </c:pt>
                      <c:pt idx="102">
                        <c:v>4.141050611847122E-4</c:v>
                      </c:pt>
                      <c:pt idx="103">
                        <c:v>5.099276650636505E-4</c:v>
                      </c:pt>
                      <c:pt idx="104">
                        <c:v>5.1018782395497646E-4</c:v>
                      </c:pt>
                      <c:pt idx="105">
                        <c:v>3.5087719658220926E-4</c:v>
                      </c:pt>
                      <c:pt idx="106">
                        <c:v>2.126980758842991E-4</c:v>
                      </c:pt>
                      <c:pt idx="107">
                        <c:v>3.6171752383835752E-4</c:v>
                      </c:pt>
                      <c:pt idx="108">
                        <c:v>3.6184841075096141E-4</c:v>
                      </c:pt>
                      <c:pt idx="109">
                        <c:v>2.448397376477678E-4</c:v>
                      </c:pt>
                      <c:pt idx="110">
                        <c:v>3.0880630636208578E-4</c:v>
                      </c:pt>
                      <c:pt idx="111">
                        <c:v>3.9414954756966116E-4</c:v>
                      </c:pt>
                      <c:pt idx="112">
                        <c:v>3.5166240771610614E-4</c:v>
                      </c:pt>
                      <c:pt idx="113">
                        <c:v>2.4515812821974964E-4</c:v>
                      </c:pt>
                      <c:pt idx="114">
                        <c:v>2.6654725507519741E-4</c:v>
                      </c:pt>
                      <c:pt idx="115">
                        <c:v>3.4129693164060575E-4</c:v>
                      </c:pt>
                      <c:pt idx="116">
                        <c:v>2.3469670892262509E-4</c:v>
                      </c:pt>
                      <c:pt idx="117">
                        <c:v>1.7071765475406319E-4</c:v>
                      </c:pt>
                      <c:pt idx="118">
                        <c:v>2.8816906117548467E-4</c:v>
                      </c:pt>
                      <c:pt idx="119">
                        <c:v>2.7757315832270063E-4</c:v>
                      </c:pt>
                      <c:pt idx="120">
                        <c:v>3.3106217863629718E-4</c:v>
                      </c:pt>
                      <c:pt idx="121">
                        <c:v>2.5637191158862471E-4</c:v>
                      </c:pt>
                      <c:pt idx="122">
                        <c:v>1.2820238901348912E-4</c:v>
                      </c:pt>
                      <c:pt idx="123">
                        <c:v>2.0302832849199598E-4</c:v>
                      </c:pt>
                      <c:pt idx="124">
                        <c:v>2.8859720581686776E-4</c:v>
                      </c:pt>
                      <c:pt idx="125">
                        <c:v>3.207664206449053E-4</c:v>
                      </c:pt>
                      <c:pt idx="126">
                        <c:v>1.2832303202156781E-4</c:v>
                      </c:pt>
                      <c:pt idx="127">
                        <c:v>2.0321942419790476E-4</c:v>
                      </c:pt>
                      <c:pt idx="128">
                        <c:v>2.2466140411589564E-4</c:v>
                      </c:pt>
                      <c:pt idx="129">
                        <c:v>2.3541497347948678E-4</c:v>
                      </c:pt>
                      <c:pt idx="130">
                        <c:v>2.247648006379886E-4</c:v>
                      </c:pt>
                      <c:pt idx="131">
                        <c:v>2.0339999213701867E-4</c:v>
                      </c:pt>
                      <c:pt idx="132">
                        <c:v>2.2486106893045011E-4</c:v>
                      </c:pt>
                      <c:pt idx="133">
                        <c:v>3.2133332181681054E-4</c:v>
                      </c:pt>
                      <c:pt idx="134">
                        <c:v>3.1071872705308178E-4</c:v>
                      </c:pt>
                      <c:pt idx="135">
                        <c:v>2.6793273976831737E-4</c:v>
                      </c:pt>
                      <c:pt idx="136">
                        <c:v>1.9294879413261746E-4</c:v>
                      </c:pt>
                      <c:pt idx="137">
                        <c:v>3.3241116349755063E-4</c:v>
                      </c:pt>
                      <c:pt idx="138">
                        <c:v>3.217917391650441E-4</c:v>
                      </c:pt>
                      <c:pt idx="139">
                        <c:v>1.8238190822031134E-4</c:v>
                      </c:pt>
                      <c:pt idx="140">
                        <c:v>1.3948797207108811E-4</c:v>
                      </c:pt>
                      <c:pt idx="141">
                        <c:v>2.0390860672287085E-4</c:v>
                      </c:pt>
                      <c:pt idx="142">
                        <c:v>2.5763512568025449E-4</c:v>
                      </c:pt>
                      <c:pt idx="143">
                        <c:v>2.7918264094837109E-4</c:v>
                      </c:pt>
                      <c:pt idx="144">
                        <c:v>2.362872834734244E-4</c:v>
                      </c:pt>
                      <c:pt idx="145">
                        <c:v>2.3634312834935962E-4</c:v>
                      </c:pt>
                      <c:pt idx="146">
                        <c:v>3.4389004454839781E-4</c:v>
                      </c:pt>
                      <c:pt idx="147">
                        <c:v>3.2250088967272344E-4</c:v>
                      </c:pt>
                      <c:pt idx="148">
                        <c:v>3.1184807874713852E-4</c:v>
                      </c:pt>
                      <c:pt idx="149">
                        <c:v>3.4422667666327277E-4</c:v>
                      </c:pt>
                      <c:pt idx="150">
                        <c:v>3.8740503680607908E-4</c:v>
                      </c:pt>
                      <c:pt idx="151">
                        <c:v>2.7987083067497741E-4</c:v>
                      </c:pt>
                      <c:pt idx="152">
                        <c:v>1.9379427721548614E-4</c:v>
                      </c:pt>
                      <c:pt idx="153">
                        <c:v>3.0154867008620062E-4</c:v>
                      </c:pt>
                      <c:pt idx="154">
                        <c:v>2.3698724688652294E-4</c:v>
                      </c:pt>
                      <c:pt idx="155">
                        <c:v>3.124899004988176E-4</c:v>
                      </c:pt>
                      <c:pt idx="156">
                        <c:v>3.0180544556762152E-4</c:v>
                      </c:pt>
                      <c:pt idx="157">
                        <c:v>2.5875731942415502E-4</c:v>
                      </c:pt>
                      <c:pt idx="158">
                        <c:v>2.696115453210895E-4</c:v>
                      </c:pt>
                      <c:pt idx="159">
                        <c:v>1.4021766118345506E-4</c:v>
                      </c:pt>
                      <c:pt idx="160">
                        <c:v>2.049755115383034E-4</c:v>
                      </c:pt>
                      <c:pt idx="161">
                        <c:v>1.942250426926211E-4</c:v>
                      </c:pt>
                      <c:pt idx="162">
                        <c:v>1.9426277338829693E-4</c:v>
                      </c:pt>
                      <c:pt idx="163">
                        <c:v>1.6191185553976074E-4</c:v>
                      </c:pt>
                      <c:pt idx="164">
                        <c:v>2.051304204808871E-4</c:v>
                      </c:pt>
                      <c:pt idx="165">
                        <c:v>1.9437185556737038E-4</c:v>
                      </c:pt>
                      <c:pt idx="166">
                        <c:v>2.1601538113503449E-4</c:v>
                      </c:pt>
                      <c:pt idx="167">
                        <c:v>1.4042971515841024E-4</c:v>
                      </c:pt>
                      <c:pt idx="168">
                        <c:v>2.8093833588344958E-4</c:v>
                      </c:pt>
                      <c:pt idx="169">
                        <c:v>1.8372419807443212E-4</c:v>
                      </c:pt>
                      <c:pt idx="170">
                        <c:v>1.2970449011887213E-4</c:v>
                      </c:pt>
                      <c:pt idx="171">
                        <c:v>1.4053294439637384E-4</c:v>
                      </c:pt>
                      <c:pt idx="172">
                        <c:v>1.4055269668080463E-4</c:v>
                      </c:pt>
                      <c:pt idx="173">
                        <c:v>2.0546537980644202E-4</c:v>
                      </c:pt>
                      <c:pt idx="174">
                        <c:v>1.6223582635254127E-4</c:v>
                      </c:pt>
                      <c:pt idx="175">
                        <c:v>2.1636123756481291E-4</c:v>
                      </c:pt>
                      <c:pt idx="176">
                        <c:v>1.40654585030331E-4</c:v>
                      </c:pt>
                      <c:pt idx="177">
                        <c:v>1.5149711643393205E-4</c:v>
                      </c:pt>
                      <c:pt idx="178">
                        <c:v>1.4069568628598381E-4</c:v>
                      </c:pt>
                      <c:pt idx="179">
                        <c:v>1.8402052422003515E-4</c:v>
                      </c:pt>
                      <c:pt idx="180">
                        <c:v>2.3820093444091355E-4</c:v>
                      </c:pt>
                      <c:pt idx="181">
                        <c:v>2.4909028026903236E-4</c:v>
                      </c:pt>
                      <c:pt idx="182">
                        <c:v>1.7331022573709826E-4</c:v>
                      </c:pt>
                      <c:pt idx="183">
                        <c:v>1.5166944756395318E-4</c:v>
                      </c:pt>
                      <c:pt idx="184">
                        <c:v>2.058794853782951E-4</c:v>
                      </c:pt>
                      <c:pt idx="185">
                        <c:v>1.9508177239464732E-4</c:v>
                      </c:pt>
                      <c:pt idx="186">
                        <c:v>1.6259457620311439E-4</c:v>
                      </c:pt>
                      <c:pt idx="187">
                        <c:v>1.8430781625720856E-4</c:v>
                      </c:pt>
                      <c:pt idx="188">
                        <c:v>2.6026699202377285E-4</c:v>
                      </c:pt>
                      <c:pt idx="189">
                        <c:v>1.7354143887721466E-4</c:v>
                      </c:pt>
                      <c:pt idx="190">
                        <c:v>2.2782503136212239E-4</c:v>
                      </c:pt>
                      <c:pt idx="191">
                        <c:v>2.4958493070642465E-4</c:v>
                      </c:pt>
                      <c:pt idx="192">
                        <c:v>1.8450985552049656E-4</c:v>
                      </c:pt>
                      <c:pt idx="193">
                        <c:v>1.9540155080730829E-4</c:v>
                      </c:pt>
                      <c:pt idx="194">
                        <c:v>2.4974211541944842E-4</c:v>
                      </c:pt>
                      <c:pt idx="195">
                        <c:v>1.846260784150063E-4</c:v>
                      </c:pt>
                      <c:pt idx="196">
                        <c:v>2.6071653742318481E-4</c:v>
                      </c:pt>
                      <c:pt idx="197">
                        <c:v>2.2817902373187181E-4</c:v>
                      </c:pt>
                      <c:pt idx="198">
                        <c:v>1.7388091374760957E-4</c:v>
                      </c:pt>
                      <c:pt idx="199">
                        <c:v>2.6088941697876357E-4</c:v>
                      </c:pt>
                      <c:pt idx="200">
                        <c:v>1.3046172597620055E-4</c:v>
                      </c:pt>
                      <c:pt idx="201">
                        <c:v>1.4135351450117391E-4</c:v>
                      </c:pt>
                      <c:pt idx="202">
                        <c:v>1.7400382852318514E-4</c:v>
                      </c:pt>
                      <c:pt idx="203">
                        <c:v>1.849132544562471E-4</c:v>
                      </c:pt>
                      <c:pt idx="204">
                        <c:v>1.7406629794055407E-4</c:v>
                      </c:pt>
                      <c:pt idx="205">
                        <c:v>3.3736723287075234E-4</c:v>
                      </c:pt>
                      <c:pt idx="206">
                        <c:v>2.2859133411829439E-4</c:v>
                      </c:pt>
                      <c:pt idx="207">
                        <c:v>2.0686351436893246E-4</c:v>
                      </c:pt>
                      <c:pt idx="208">
                        <c:v>1.5244898433175029E-4</c:v>
                      </c:pt>
                      <c:pt idx="209">
                        <c:v>1.306876349576061E-4</c:v>
                      </c:pt>
                      <c:pt idx="210">
                        <c:v>2.3965141726897403E-4</c:v>
                      </c:pt>
                      <c:pt idx="211">
                        <c:v>1.6342539667030335E-4</c:v>
                      </c:pt>
                      <c:pt idx="212">
                        <c:v>2.2884791521346823E-4</c:v>
                      </c:pt>
                      <c:pt idx="213">
                        <c:v>2.0709575527715947E-4</c:v>
                      </c:pt>
                      <c:pt idx="214">
                        <c:v>2.1804306436887491E-4</c:v>
                      </c:pt>
                      <c:pt idx="215">
                        <c:v>1.5265344426724635E-4</c:v>
                      </c:pt>
                      <c:pt idx="216">
                        <c:v>1.7449152124539272E-4</c:v>
                      </c:pt>
                      <c:pt idx="217">
                        <c:v>2.290725842860227E-4</c:v>
                      </c:pt>
                      <c:pt idx="218">
                        <c:v>1.3091575589826475E-4</c:v>
                      </c:pt>
                      <c:pt idx="219">
                        <c:v>1.5275838018535229E-4</c:v>
                      </c:pt>
                      <c:pt idx="220">
                        <c:v>1.6369648525633686E-4</c:v>
                      </c:pt>
                      <c:pt idx="221">
                        <c:v>1.2005850137744952E-4</c:v>
                      </c:pt>
                      <c:pt idx="222">
                        <c:v>1.8557939030388313E-4</c:v>
                      </c:pt>
                      <c:pt idx="223">
                        <c:v>1.6377333806664212E-4</c:v>
                      </c:pt>
                      <c:pt idx="224">
                        <c:v>1.4195704185376357E-4</c:v>
                      </c:pt>
                      <c:pt idx="225">
                        <c:v>2.0751873204074463E-4</c:v>
                      </c:pt>
                      <c:pt idx="226">
                        <c:v>1.966353512999242E-4</c:v>
                      </c:pt>
                      <c:pt idx="227">
                        <c:v>1.5296200016702306E-4</c:v>
                      </c:pt>
                      <c:pt idx="228">
                        <c:v>1.2019887464612361E-4</c:v>
                      </c:pt>
                      <c:pt idx="229">
                        <c:v>2.0765935197469531E-4</c:v>
                      </c:pt>
                      <c:pt idx="230">
                        <c:v>1.0930634206277486E-4</c:v>
                      </c:pt>
                      <c:pt idx="231">
                        <c:v>1.3118481773182405E-4</c:v>
                      </c:pt>
                      <c:pt idx="232">
                        <c:v>1.421370859917431E-4</c:v>
                      </c:pt>
                      <c:pt idx="233">
                        <c:v>1.2028430851018764E-4</c:v>
                      </c:pt>
                      <c:pt idx="234">
                        <c:v>1.2029877856558777E-4</c:v>
                      </c:pt>
                      <c:pt idx="235">
                        <c:v>7.6559629051257315E-5</c:v>
                      </c:pt>
                      <c:pt idx="236">
                        <c:v>1.0938286200221491E-4</c:v>
                      </c:pt>
                      <c:pt idx="237">
                        <c:v>4.3755059185765145E-5</c:v>
                      </c:pt>
                      <c:pt idx="238">
                        <c:v>7.6577217221346198E-5</c:v>
                      </c:pt>
                      <c:pt idx="239">
                        <c:v>3.2819884476889792E-5</c:v>
                      </c:pt>
                      <c:pt idx="240">
                        <c:v>1.094008117542008E-5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274-4F3E-9B94-969B9FCE4D3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slope4'!$AN$13</c15:sqref>
                        </c15:formulaRef>
                      </c:ext>
                    </c:extLst>
                    <c:strCache>
                      <c:ptCount val="1"/>
                      <c:pt idx="0">
                        <c:v>d4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slope4'!$AI$14:$AI$254</c15:sqref>
                        </c15:formulaRef>
                      </c:ext>
                    </c:extLst>
                    <c:strCache>
                      <c:ptCount val="241"/>
                      <c:pt idx="0">
                        <c:v>2020-10</c:v>
                      </c:pt>
                      <c:pt idx="1">
                        <c:v>2020-11</c:v>
                      </c:pt>
                      <c:pt idx="2">
                        <c:v>2020-12</c:v>
                      </c:pt>
                      <c:pt idx="3">
                        <c:v>2020-13</c:v>
                      </c:pt>
                      <c:pt idx="4">
                        <c:v>2020-14</c:v>
                      </c:pt>
                      <c:pt idx="5">
                        <c:v>2020-15</c:v>
                      </c:pt>
                      <c:pt idx="6">
                        <c:v>2020-16</c:v>
                      </c:pt>
                      <c:pt idx="7">
                        <c:v>2020-17</c:v>
                      </c:pt>
                      <c:pt idx="8">
                        <c:v>2020-18</c:v>
                      </c:pt>
                      <c:pt idx="9">
                        <c:v>2020-19</c:v>
                      </c:pt>
                      <c:pt idx="10">
                        <c:v>2020-20</c:v>
                      </c:pt>
                      <c:pt idx="11">
                        <c:v>2020-21</c:v>
                      </c:pt>
                      <c:pt idx="12">
                        <c:v>2020-22</c:v>
                      </c:pt>
                      <c:pt idx="13">
                        <c:v>2020-23</c:v>
                      </c:pt>
                      <c:pt idx="14">
                        <c:v>2020-24</c:v>
                      </c:pt>
                      <c:pt idx="15">
                        <c:v>2020-25</c:v>
                      </c:pt>
                      <c:pt idx="16">
                        <c:v>2020-26</c:v>
                      </c:pt>
                      <c:pt idx="17">
                        <c:v>2020-27</c:v>
                      </c:pt>
                      <c:pt idx="18">
                        <c:v>2020-28</c:v>
                      </c:pt>
                      <c:pt idx="19">
                        <c:v>2020-29</c:v>
                      </c:pt>
                      <c:pt idx="20">
                        <c:v>2020-30</c:v>
                      </c:pt>
                      <c:pt idx="21">
                        <c:v>2020-31</c:v>
                      </c:pt>
                      <c:pt idx="22">
                        <c:v>2020-32</c:v>
                      </c:pt>
                      <c:pt idx="23">
                        <c:v>2020-33</c:v>
                      </c:pt>
                      <c:pt idx="24">
                        <c:v>2020-34</c:v>
                      </c:pt>
                      <c:pt idx="25">
                        <c:v>2020-35</c:v>
                      </c:pt>
                      <c:pt idx="26">
                        <c:v>2020-36</c:v>
                      </c:pt>
                      <c:pt idx="27">
                        <c:v>2020-37</c:v>
                      </c:pt>
                      <c:pt idx="28">
                        <c:v>2020-38</c:v>
                      </c:pt>
                      <c:pt idx="29">
                        <c:v>2020-39</c:v>
                      </c:pt>
                      <c:pt idx="30">
                        <c:v>2020-40</c:v>
                      </c:pt>
                      <c:pt idx="31">
                        <c:v>2020-41</c:v>
                      </c:pt>
                      <c:pt idx="32">
                        <c:v>2020-42</c:v>
                      </c:pt>
                      <c:pt idx="33">
                        <c:v>2020-43</c:v>
                      </c:pt>
                      <c:pt idx="34">
                        <c:v>2020-44</c:v>
                      </c:pt>
                      <c:pt idx="35">
                        <c:v>2020-45</c:v>
                      </c:pt>
                      <c:pt idx="36">
                        <c:v>2020-46</c:v>
                      </c:pt>
                      <c:pt idx="37">
                        <c:v>2020-47</c:v>
                      </c:pt>
                      <c:pt idx="38">
                        <c:v>2020-48</c:v>
                      </c:pt>
                      <c:pt idx="39">
                        <c:v>2020-49</c:v>
                      </c:pt>
                      <c:pt idx="40">
                        <c:v>2020-50</c:v>
                      </c:pt>
                      <c:pt idx="41">
                        <c:v>2020-51</c:v>
                      </c:pt>
                      <c:pt idx="42">
                        <c:v>2020-52</c:v>
                      </c:pt>
                      <c:pt idx="43">
                        <c:v>2020-53</c:v>
                      </c:pt>
                      <c:pt idx="44">
                        <c:v>2021-01</c:v>
                      </c:pt>
                      <c:pt idx="45">
                        <c:v>2021-02</c:v>
                      </c:pt>
                      <c:pt idx="46">
                        <c:v>2021-03</c:v>
                      </c:pt>
                      <c:pt idx="47">
                        <c:v>2021-04</c:v>
                      </c:pt>
                      <c:pt idx="48">
                        <c:v>2021-05</c:v>
                      </c:pt>
                      <c:pt idx="49">
                        <c:v>2021-06</c:v>
                      </c:pt>
                      <c:pt idx="50">
                        <c:v>2021-07</c:v>
                      </c:pt>
                      <c:pt idx="51">
                        <c:v>2021-08</c:v>
                      </c:pt>
                      <c:pt idx="52">
                        <c:v>2021-09</c:v>
                      </c:pt>
                      <c:pt idx="53">
                        <c:v>2021-10</c:v>
                      </c:pt>
                      <c:pt idx="54">
                        <c:v>2021-11</c:v>
                      </c:pt>
                      <c:pt idx="55">
                        <c:v>2021-12</c:v>
                      </c:pt>
                      <c:pt idx="56">
                        <c:v>2021-13</c:v>
                      </c:pt>
                      <c:pt idx="57">
                        <c:v>2021-14</c:v>
                      </c:pt>
                      <c:pt idx="58">
                        <c:v>2021-15</c:v>
                      </c:pt>
                      <c:pt idx="59">
                        <c:v>2021-16</c:v>
                      </c:pt>
                      <c:pt idx="60">
                        <c:v>2021-17</c:v>
                      </c:pt>
                      <c:pt idx="61">
                        <c:v>2021-18</c:v>
                      </c:pt>
                      <c:pt idx="62">
                        <c:v>2021-19</c:v>
                      </c:pt>
                      <c:pt idx="63">
                        <c:v>2021-20</c:v>
                      </c:pt>
                      <c:pt idx="64">
                        <c:v>2021-21</c:v>
                      </c:pt>
                      <c:pt idx="65">
                        <c:v>2021-22</c:v>
                      </c:pt>
                      <c:pt idx="66">
                        <c:v>2021-23</c:v>
                      </c:pt>
                      <c:pt idx="67">
                        <c:v>2021-24</c:v>
                      </c:pt>
                      <c:pt idx="68">
                        <c:v>2021-25</c:v>
                      </c:pt>
                      <c:pt idx="69">
                        <c:v>2021-26</c:v>
                      </c:pt>
                      <c:pt idx="70">
                        <c:v>2021-27</c:v>
                      </c:pt>
                      <c:pt idx="71">
                        <c:v>2021-28</c:v>
                      </c:pt>
                      <c:pt idx="72">
                        <c:v>2021-29</c:v>
                      </c:pt>
                      <c:pt idx="73">
                        <c:v>2021-30</c:v>
                      </c:pt>
                      <c:pt idx="74">
                        <c:v>2021-31</c:v>
                      </c:pt>
                      <c:pt idx="75">
                        <c:v>2021-32</c:v>
                      </c:pt>
                      <c:pt idx="76">
                        <c:v>2021-33</c:v>
                      </c:pt>
                      <c:pt idx="77">
                        <c:v>2021-34</c:v>
                      </c:pt>
                      <c:pt idx="78">
                        <c:v>2021-35</c:v>
                      </c:pt>
                      <c:pt idx="79">
                        <c:v>2021-36</c:v>
                      </c:pt>
                      <c:pt idx="80">
                        <c:v>2021-37</c:v>
                      </c:pt>
                      <c:pt idx="81">
                        <c:v>2021-38</c:v>
                      </c:pt>
                      <c:pt idx="82">
                        <c:v>2021-39</c:v>
                      </c:pt>
                      <c:pt idx="83">
                        <c:v>2021-40</c:v>
                      </c:pt>
                      <c:pt idx="84">
                        <c:v>2021-41</c:v>
                      </c:pt>
                      <c:pt idx="85">
                        <c:v>2021-42</c:v>
                      </c:pt>
                      <c:pt idx="86">
                        <c:v>2021-43</c:v>
                      </c:pt>
                      <c:pt idx="87">
                        <c:v>2021-44</c:v>
                      </c:pt>
                      <c:pt idx="88">
                        <c:v>2021-45</c:v>
                      </c:pt>
                      <c:pt idx="89">
                        <c:v>2021-46</c:v>
                      </c:pt>
                      <c:pt idx="90">
                        <c:v>2021-47</c:v>
                      </c:pt>
                      <c:pt idx="91">
                        <c:v>2021-48</c:v>
                      </c:pt>
                      <c:pt idx="92">
                        <c:v>2021-49</c:v>
                      </c:pt>
                      <c:pt idx="93">
                        <c:v>2021-50</c:v>
                      </c:pt>
                      <c:pt idx="94">
                        <c:v>2021-51</c:v>
                      </c:pt>
                      <c:pt idx="95">
                        <c:v>2021-52</c:v>
                      </c:pt>
                      <c:pt idx="96">
                        <c:v>2022-01</c:v>
                      </c:pt>
                      <c:pt idx="97">
                        <c:v>2022-02</c:v>
                      </c:pt>
                      <c:pt idx="98">
                        <c:v>2022-03</c:v>
                      </c:pt>
                      <c:pt idx="99">
                        <c:v>2022-04</c:v>
                      </c:pt>
                      <c:pt idx="100">
                        <c:v>2022-05</c:v>
                      </c:pt>
                      <c:pt idx="101">
                        <c:v>2022-06</c:v>
                      </c:pt>
                      <c:pt idx="102">
                        <c:v>2022-07</c:v>
                      </c:pt>
                      <c:pt idx="103">
                        <c:v>2022-08</c:v>
                      </c:pt>
                      <c:pt idx="104">
                        <c:v>2022-09</c:v>
                      </c:pt>
                      <c:pt idx="105">
                        <c:v>2022-10</c:v>
                      </c:pt>
                      <c:pt idx="106">
                        <c:v>2022-11</c:v>
                      </c:pt>
                      <c:pt idx="107">
                        <c:v>2022-12</c:v>
                      </c:pt>
                      <c:pt idx="108">
                        <c:v>2022-13</c:v>
                      </c:pt>
                      <c:pt idx="109">
                        <c:v>2022-14</c:v>
                      </c:pt>
                      <c:pt idx="110">
                        <c:v>2022-15</c:v>
                      </c:pt>
                      <c:pt idx="111">
                        <c:v>2022-16</c:v>
                      </c:pt>
                      <c:pt idx="112">
                        <c:v>2022-17</c:v>
                      </c:pt>
                      <c:pt idx="113">
                        <c:v>2022-18</c:v>
                      </c:pt>
                      <c:pt idx="114">
                        <c:v>2022-19</c:v>
                      </c:pt>
                      <c:pt idx="115">
                        <c:v>2022-20</c:v>
                      </c:pt>
                      <c:pt idx="116">
                        <c:v>2022-21</c:v>
                      </c:pt>
                      <c:pt idx="117">
                        <c:v>2022-22</c:v>
                      </c:pt>
                      <c:pt idx="118">
                        <c:v>2022-23</c:v>
                      </c:pt>
                      <c:pt idx="119">
                        <c:v>2022-24</c:v>
                      </c:pt>
                      <c:pt idx="120">
                        <c:v>2022-25</c:v>
                      </c:pt>
                      <c:pt idx="121">
                        <c:v>2022-26</c:v>
                      </c:pt>
                      <c:pt idx="122">
                        <c:v>2022-27</c:v>
                      </c:pt>
                      <c:pt idx="123">
                        <c:v>2022-28</c:v>
                      </c:pt>
                      <c:pt idx="124">
                        <c:v>2022-29</c:v>
                      </c:pt>
                      <c:pt idx="125">
                        <c:v>2022-30</c:v>
                      </c:pt>
                      <c:pt idx="126">
                        <c:v>2022-31</c:v>
                      </c:pt>
                      <c:pt idx="127">
                        <c:v>2022-32</c:v>
                      </c:pt>
                      <c:pt idx="128">
                        <c:v>2022-33</c:v>
                      </c:pt>
                      <c:pt idx="129">
                        <c:v>2022-34</c:v>
                      </c:pt>
                      <c:pt idx="130">
                        <c:v>2022-35</c:v>
                      </c:pt>
                      <c:pt idx="131">
                        <c:v>2022-36</c:v>
                      </c:pt>
                      <c:pt idx="132">
                        <c:v>2022-37</c:v>
                      </c:pt>
                      <c:pt idx="133">
                        <c:v>2022-38</c:v>
                      </c:pt>
                      <c:pt idx="134">
                        <c:v>2022-39</c:v>
                      </c:pt>
                      <c:pt idx="135">
                        <c:v>2022-40</c:v>
                      </c:pt>
                      <c:pt idx="136">
                        <c:v>2022-41</c:v>
                      </c:pt>
                      <c:pt idx="137">
                        <c:v>2022-42</c:v>
                      </c:pt>
                      <c:pt idx="138">
                        <c:v>2022-43</c:v>
                      </c:pt>
                      <c:pt idx="139">
                        <c:v>2022-44</c:v>
                      </c:pt>
                      <c:pt idx="140">
                        <c:v>2022-45</c:v>
                      </c:pt>
                      <c:pt idx="141">
                        <c:v>2022-46</c:v>
                      </c:pt>
                      <c:pt idx="142">
                        <c:v>2022-47</c:v>
                      </c:pt>
                      <c:pt idx="143">
                        <c:v>2022-48</c:v>
                      </c:pt>
                      <c:pt idx="144">
                        <c:v>2022-49</c:v>
                      </c:pt>
                      <c:pt idx="145">
                        <c:v>2022-50</c:v>
                      </c:pt>
                      <c:pt idx="146">
                        <c:v>2022-51</c:v>
                      </c:pt>
                      <c:pt idx="147">
                        <c:v>2022-52</c:v>
                      </c:pt>
                      <c:pt idx="148">
                        <c:v>2023-01</c:v>
                      </c:pt>
                      <c:pt idx="149">
                        <c:v>2023-02</c:v>
                      </c:pt>
                      <c:pt idx="150">
                        <c:v>2023-03</c:v>
                      </c:pt>
                      <c:pt idx="151">
                        <c:v>2023-04</c:v>
                      </c:pt>
                      <c:pt idx="152">
                        <c:v>2023-05</c:v>
                      </c:pt>
                      <c:pt idx="153">
                        <c:v>2023-06</c:v>
                      </c:pt>
                      <c:pt idx="154">
                        <c:v>2023-07</c:v>
                      </c:pt>
                      <c:pt idx="155">
                        <c:v>2023-08</c:v>
                      </c:pt>
                      <c:pt idx="156">
                        <c:v>2023-09</c:v>
                      </c:pt>
                      <c:pt idx="157">
                        <c:v>2023-10</c:v>
                      </c:pt>
                      <c:pt idx="158">
                        <c:v>2023-11</c:v>
                      </c:pt>
                      <c:pt idx="159">
                        <c:v>2023-12</c:v>
                      </c:pt>
                      <c:pt idx="160">
                        <c:v>2023-13</c:v>
                      </c:pt>
                      <c:pt idx="161">
                        <c:v>2023-14</c:v>
                      </c:pt>
                      <c:pt idx="162">
                        <c:v>2023-15</c:v>
                      </c:pt>
                      <c:pt idx="163">
                        <c:v>2023-16</c:v>
                      </c:pt>
                      <c:pt idx="164">
                        <c:v>2023-17</c:v>
                      </c:pt>
                      <c:pt idx="165">
                        <c:v>2023-18</c:v>
                      </c:pt>
                      <c:pt idx="166">
                        <c:v>2023-19</c:v>
                      </c:pt>
                      <c:pt idx="167">
                        <c:v>2023-20</c:v>
                      </c:pt>
                      <c:pt idx="168">
                        <c:v>2023-21</c:v>
                      </c:pt>
                      <c:pt idx="169">
                        <c:v>2023-22</c:v>
                      </c:pt>
                      <c:pt idx="170">
                        <c:v>2023-23</c:v>
                      </c:pt>
                      <c:pt idx="171">
                        <c:v>2023-24</c:v>
                      </c:pt>
                      <c:pt idx="172">
                        <c:v>2023-25</c:v>
                      </c:pt>
                      <c:pt idx="173">
                        <c:v>2023-26</c:v>
                      </c:pt>
                      <c:pt idx="174">
                        <c:v>2023-27</c:v>
                      </c:pt>
                      <c:pt idx="175">
                        <c:v>2023-28</c:v>
                      </c:pt>
                      <c:pt idx="176">
                        <c:v>2023-29</c:v>
                      </c:pt>
                      <c:pt idx="177">
                        <c:v>2023-30</c:v>
                      </c:pt>
                      <c:pt idx="178">
                        <c:v>2023-31</c:v>
                      </c:pt>
                      <c:pt idx="179">
                        <c:v>2023-32</c:v>
                      </c:pt>
                      <c:pt idx="180">
                        <c:v>2023-33</c:v>
                      </c:pt>
                      <c:pt idx="181">
                        <c:v>2023-34</c:v>
                      </c:pt>
                      <c:pt idx="182">
                        <c:v>2023-35</c:v>
                      </c:pt>
                      <c:pt idx="183">
                        <c:v>2023-36</c:v>
                      </c:pt>
                      <c:pt idx="184">
                        <c:v>2023-37</c:v>
                      </c:pt>
                      <c:pt idx="185">
                        <c:v>2023-38</c:v>
                      </c:pt>
                      <c:pt idx="186">
                        <c:v>2023-39</c:v>
                      </c:pt>
                      <c:pt idx="187">
                        <c:v>2023-40</c:v>
                      </c:pt>
                      <c:pt idx="188">
                        <c:v>2023-41</c:v>
                      </c:pt>
                      <c:pt idx="189">
                        <c:v>2023-42</c:v>
                      </c:pt>
                      <c:pt idx="190">
                        <c:v>2023-43</c:v>
                      </c:pt>
                      <c:pt idx="191">
                        <c:v>2023-44</c:v>
                      </c:pt>
                      <c:pt idx="192">
                        <c:v>2023-45</c:v>
                      </c:pt>
                      <c:pt idx="193">
                        <c:v>2023-46</c:v>
                      </c:pt>
                      <c:pt idx="194">
                        <c:v>2023-47</c:v>
                      </c:pt>
                      <c:pt idx="195">
                        <c:v>2023-48</c:v>
                      </c:pt>
                      <c:pt idx="196">
                        <c:v>2023-49</c:v>
                      </c:pt>
                      <c:pt idx="197">
                        <c:v>2023-50</c:v>
                      </c:pt>
                      <c:pt idx="198">
                        <c:v>2023-51</c:v>
                      </c:pt>
                      <c:pt idx="199">
                        <c:v>2023-52</c:v>
                      </c:pt>
                      <c:pt idx="200">
                        <c:v>2024-01</c:v>
                      </c:pt>
                      <c:pt idx="201">
                        <c:v>2024-02</c:v>
                      </c:pt>
                      <c:pt idx="202">
                        <c:v>2024-03</c:v>
                      </c:pt>
                      <c:pt idx="203">
                        <c:v>2024-04</c:v>
                      </c:pt>
                      <c:pt idx="204">
                        <c:v>2024-05</c:v>
                      </c:pt>
                      <c:pt idx="205">
                        <c:v>2024-06</c:v>
                      </c:pt>
                      <c:pt idx="206">
                        <c:v>2024-07</c:v>
                      </c:pt>
                      <c:pt idx="207">
                        <c:v>2024-08</c:v>
                      </c:pt>
                      <c:pt idx="208">
                        <c:v>2024-09</c:v>
                      </c:pt>
                      <c:pt idx="209">
                        <c:v>2024-10</c:v>
                      </c:pt>
                      <c:pt idx="210">
                        <c:v>2024-11</c:v>
                      </c:pt>
                      <c:pt idx="211">
                        <c:v>2024-12</c:v>
                      </c:pt>
                      <c:pt idx="212">
                        <c:v>2024-13</c:v>
                      </c:pt>
                      <c:pt idx="213">
                        <c:v>2024-14</c:v>
                      </c:pt>
                      <c:pt idx="214">
                        <c:v>2024-15</c:v>
                      </c:pt>
                      <c:pt idx="215">
                        <c:v>2024-16</c:v>
                      </c:pt>
                      <c:pt idx="216">
                        <c:v>2024-17</c:v>
                      </c:pt>
                      <c:pt idx="217">
                        <c:v>2024-18</c:v>
                      </c:pt>
                      <c:pt idx="218">
                        <c:v>2024-19</c:v>
                      </c:pt>
                      <c:pt idx="219">
                        <c:v>2024-20</c:v>
                      </c:pt>
                      <c:pt idx="220">
                        <c:v>2024-21</c:v>
                      </c:pt>
                      <c:pt idx="221">
                        <c:v>2024-22</c:v>
                      </c:pt>
                      <c:pt idx="222">
                        <c:v>2024-23</c:v>
                      </c:pt>
                      <c:pt idx="223">
                        <c:v>2024-24</c:v>
                      </c:pt>
                      <c:pt idx="224">
                        <c:v>2024-25</c:v>
                      </c:pt>
                      <c:pt idx="225">
                        <c:v>2024-26</c:v>
                      </c:pt>
                      <c:pt idx="226">
                        <c:v>2024-27</c:v>
                      </c:pt>
                      <c:pt idx="227">
                        <c:v>2024-28</c:v>
                      </c:pt>
                      <c:pt idx="228">
                        <c:v>2024-29</c:v>
                      </c:pt>
                      <c:pt idx="229">
                        <c:v>2024-30</c:v>
                      </c:pt>
                      <c:pt idx="230">
                        <c:v>2024-31</c:v>
                      </c:pt>
                      <c:pt idx="231">
                        <c:v>2024-32</c:v>
                      </c:pt>
                      <c:pt idx="232">
                        <c:v>2024-33</c:v>
                      </c:pt>
                      <c:pt idx="233">
                        <c:v>2024-34</c:v>
                      </c:pt>
                      <c:pt idx="234">
                        <c:v>2024-35</c:v>
                      </c:pt>
                      <c:pt idx="235">
                        <c:v>2024-36</c:v>
                      </c:pt>
                      <c:pt idx="236">
                        <c:v>2024-37</c:v>
                      </c:pt>
                      <c:pt idx="237">
                        <c:v>2024-38</c:v>
                      </c:pt>
                      <c:pt idx="238">
                        <c:v>2024-39</c:v>
                      </c:pt>
                      <c:pt idx="239">
                        <c:v>2024-40</c:v>
                      </c:pt>
                      <c:pt idx="240">
                        <c:v>2024-41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slope4'!$AN$14:$AN$254</c15:sqref>
                        </c15:formulaRef>
                      </c:ext>
                    </c:extLst>
                    <c:numCache>
                      <c:formatCode>General</c:formatCode>
                      <c:ptCount val="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5.3763570363804056E-3</c:v>
                      </c:pt>
                      <c:pt idx="91">
                        <c:v>0</c:v>
                      </c:pt>
                      <c:pt idx="92">
                        <c:v>8.7336799687546662E-3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3.4129725962399574E-3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5.2083451071382354E-3</c:v>
                      </c:pt>
                      <c:pt idx="107">
                        <c:v>2.6109675407202907E-3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2.617802542078823E-3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2.6246734227711056E-3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2.6315804660558204E-3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2.6385239581811718E-3</c:v>
                      </c:pt>
                      <c:pt idx="127">
                        <c:v>0</c:v>
                      </c:pt>
                      <c:pt idx="128">
                        <c:v>2.6455041884241655E-3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2.652521449131117E-3</c:v>
                      </c:pt>
                      <c:pt idx="149">
                        <c:v>2.6595760357588311E-3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2.6666682469153394E-3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2.6737983844022043E-3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2.6809667532578241E-3</c:v>
                      </c:pt>
                      <c:pt idx="167">
                        <c:v>5.3908486348764233E-3</c:v>
                      </c:pt>
                      <c:pt idx="168">
                        <c:v>2.7027043478851389E-3</c:v>
                      </c:pt>
                      <c:pt idx="169">
                        <c:v>2.7100287588651298E-3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2.7173929764999151E-3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2.7247973261851424E-3</c:v>
                      </c:pt>
                      <c:pt idx="196">
                        <c:v>2.7322421368730621E-3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2.7397277411203274E-3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2.747254475138807E-3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4-4F3E-9B94-969B9FCE4D37}"/>
                  </c:ext>
                </c:extLst>
              </c15:ser>
            </c15:filteredLineSeries>
          </c:ext>
        </c:extLst>
      </c:lineChart>
      <c:catAx>
        <c:axId val="133428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81648"/>
        <c:crosses val="autoZero"/>
        <c:auto val="1"/>
        <c:lblAlgn val="ctr"/>
        <c:lblOffset val="100"/>
        <c:tickMarkSkip val="4"/>
        <c:noMultiLvlLbl val="0"/>
      </c:catAx>
      <c:valAx>
        <c:axId val="13342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8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Unajusted</a:t>
            </a:r>
            <a:r>
              <a:rPr lang="en-US" baseline="0"/>
              <a:t> </a:t>
            </a:r>
            <a:r>
              <a:rPr lang="en-US"/>
              <a:t>Deaths per week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'2022_06 all ages slope4'!$N$13</c:f>
              <c:strCache>
                <c:ptCount val="1"/>
                <c:pt idx="0">
                  <c:v>death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slope4'!$M$14:$M$254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slope4'!$N$14:$N$254</c:f>
              <c:numCache>
                <c:formatCode>General</c:formatCode>
                <c:ptCount val="241"/>
                <c:pt idx="0">
                  <c:v>2267</c:v>
                </c:pt>
                <c:pt idx="1">
                  <c:v>2280</c:v>
                </c:pt>
                <c:pt idx="2">
                  <c:v>2313</c:v>
                </c:pt>
                <c:pt idx="3">
                  <c:v>2280</c:v>
                </c:pt>
                <c:pt idx="4">
                  <c:v>2314</c:v>
                </c:pt>
                <c:pt idx="5">
                  <c:v>2239</c:v>
                </c:pt>
                <c:pt idx="6">
                  <c:v>2113</c:v>
                </c:pt>
                <c:pt idx="7">
                  <c:v>2025</c:v>
                </c:pt>
                <c:pt idx="8">
                  <c:v>2101</c:v>
                </c:pt>
                <c:pt idx="9">
                  <c:v>1993</c:v>
                </c:pt>
                <c:pt idx="10">
                  <c:v>2017</c:v>
                </c:pt>
                <c:pt idx="11">
                  <c:v>1903</c:v>
                </c:pt>
                <c:pt idx="12">
                  <c:v>1919</c:v>
                </c:pt>
                <c:pt idx="13">
                  <c:v>2129</c:v>
                </c:pt>
                <c:pt idx="14">
                  <c:v>1979</c:v>
                </c:pt>
                <c:pt idx="15">
                  <c:v>2009</c:v>
                </c:pt>
                <c:pt idx="16">
                  <c:v>2065</c:v>
                </c:pt>
                <c:pt idx="17">
                  <c:v>2098</c:v>
                </c:pt>
                <c:pt idx="18">
                  <c:v>1978</c:v>
                </c:pt>
                <c:pt idx="19">
                  <c:v>1971</c:v>
                </c:pt>
                <c:pt idx="20">
                  <c:v>2091</c:v>
                </c:pt>
                <c:pt idx="21">
                  <c:v>2194</c:v>
                </c:pt>
                <c:pt idx="22">
                  <c:v>2143</c:v>
                </c:pt>
                <c:pt idx="23">
                  <c:v>2179</c:v>
                </c:pt>
                <c:pt idx="24">
                  <c:v>2087</c:v>
                </c:pt>
                <c:pt idx="25">
                  <c:v>2012</c:v>
                </c:pt>
                <c:pt idx="26">
                  <c:v>2011</c:v>
                </c:pt>
                <c:pt idx="27">
                  <c:v>2067</c:v>
                </c:pt>
                <c:pt idx="28">
                  <c:v>2190</c:v>
                </c:pt>
                <c:pt idx="29">
                  <c:v>2384</c:v>
                </c:pt>
                <c:pt idx="30">
                  <c:v>2366</c:v>
                </c:pt>
                <c:pt idx="31">
                  <c:v>2580</c:v>
                </c:pt>
                <c:pt idx="32">
                  <c:v>2926</c:v>
                </c:pt>
                <c:pt idx="33">
                  <c:v>3635</c:v>
                </c:pt>
                <c:pt idx="34">
                  <c:v>4194</c:v>
                </c:pt>
                <c:pt idx="35">
                  <c:v>4228</c:v>
                </c:pt>
                <c:pt idx="36">
                  <c:v>3848</c:v>
                </c:pt>
                <c:pt idx="37">
                  <c:v>3394</c:v>
                </c:pt>
                <c:pt idx="38">
                  <c:v>3140</c:v>
                </c:pt>
                <c:pt idx="39">
                  <c:v>3080</c:v>
                </c:pt>
                <c:pt idx="40">
                  <c:v>3070</c:v>
                </c:pt>
                <c:pt idx="41">
                  <c:v>3229</c:v>
                </c:pt>
                <c:pt idx="42">
                  <c:v>3204</c:v>
                </c:pt>
                <c:pt idx="43">
                  <c:v>3506</c:v>
                </c:pt>
                <c:pt idx="44">
                  <c:v>3823</c:v>
                </c:pt>
                <c:pt idx="45">
                  <c:v>3713</c:v>
                </c:pt>
                <c:pt idx="46">
                  <c:v>3510</c:v>
                </c:pt>
                <c:pt idx="47">
                  <c:v>3249</c:v>
                </c:pt>
                <c:pt idx="48">
                  <c:v>3059</c:v>
                </c:pt>
                <c:pt idx="49">
                  <c:v>3141</c:v>
                </c:pt>
                <c:pt idx="50">
                  <c:v>3193</c:v>
                </c:pt>
                <c:pt idx="51">
                  <c:v>3304</c:v>
                </c:pt>
                <c:pt idx="52">
                  <c:v>3513</c:v>
                </c:pt>
                <c:pt idx="53">
                  <c:v>3510</c:v>
                </c:pt>
                <c:pt idx="54">
                  <c:v>3269</c:v>
                </c:pt>
                <c:pt idx="55">
                  <c:v>2880</c:v>
                </c:pt>
                <c:pt idx="56">
                  <c:v>2671</c:v>
                </c:pt>
                <c:pt idx="57">
                  <c:v>2295</c:v>
                </c:pt>
                <c:pt idx="58">
                  <c:v>1996</c:v>
                </c:pt>
                <c:pt idx="59">
                  <c:v>1774</c:v>
                </c:pt>
                <c:pt idx="60">
                  <c:v>1741</c:v>
                </c:pt>
                <c:pt idx="61">
                  <c:v>1513</c:v>
                </c:pt>
                <c:pt idx="62">
                  <c:v>1392</c:v>
                </c:pt>
                <c:pt idx="63">
                  <c:v>1233</c:v>
                </c:pt>
                <c:pt idx="64">
                  <c:v>1104</c:v>
                </c:pt>
                <c:pt idx="65">
                  <c:v>1105</c:v>
                </c:pt>
                <c:pt idx="66">
                  <c:v>1008</c:v>
                </c:pt>
                <c:pt idx="67">
                  <c:v>1030</c:v>
                </c:pt>
                <c:pt idx="68">
                  <c:v>935</c:v>
                </c:pt>
                <c:pt idx="69">
                  <c:v>877</c:v>
                </c:pt>
                <c:pt idx="70">
                  <c:v>907</c:v>
                </c:pt>
                <c:pt idx="71">
                  <c:v>867</c:v>
                </c:pt>
                <c:pt idx="72">
                  <c:v>828</c:v>
                </c:pt>
                <c:pt idx="73">
                  <c:v>839</c:v>
                </c:pt>
                <c:pt idx="74">
                  <c:v>770</c:v>
                </c:pt>
                <c:pt idx="75">
                  <c:v>803</c:v>
                </c:pt>
                <c:pt idx="76">
                  <c:v>786</c:v>
                </c:pt>
                <c:pt idx="77">
                  <c:v>716</c:v>
                </c:pt>
                <c:pt idx="78">
                  <c:v>724</c:v>
                </c:pt>
                <c:pt idx="79">
                  <c:v>731</c:v>
                </c:pt>
                <c:pt idx="80">
                  <c:v>789</c:v>
                </c:pt>
                <c:pt idx="81">
                  <c:v>767</c:v>
                </c:pt>
                <c:pt idx="82">
                  <c:v>713</c:v>
                </c:pt>
                <c:pt idx="83">
                  <c:v>704</c:v>
                </c:pt>
                <c:pt idx="84">
                  <c:v>756</c:v>
                </c:pt>
                <c:pt idx="85">
                  <c:v>822</c:v>
                </c:pt>
                <c:pt idx="86">
                  <c:v>891</c:v>
                </c:pt>
                <c:pt idx="87">
                  <c:v>957</c:v>
                </c:pt>
                <c:pt idx="88">
                  <c:v>1082</c:v>
                </c:pt>
                <c:pt idx="89">
                  <c:v>1207</c:v>
                </c:pt>
                <c:pt idx="90">
                  <c:v>1280</c:v>
                </c:pt>
                <c:pt idx="91">
                  <c:v>1323</c:v>
                </c:pt>
                <c:pt idx="92">
                  <c:v>1309</c:v>
                </c:pt>
                <c:pt idx="93">
                  <c:v>1239</c:v>
                </c:pt>
                <c:pt idx="94">
                  <c:v>1088</c:v>
                </c:pt>
                <c:pt idx="95">
                  <c:v>1024</c:v>
                </c:pt>
                <c:pt idx="96">
                  <c:v>926</c:v>
                </c:pt>
                <c:pt idx="97">
                  <c:v>858</c:v>
                </c:pt>
                <c:pt idx="98">
                  <c:v>748</c:v>
                </c:pt>
                <c:pt idx="99">
                  <c:v>725</c:v>
                </c:pt>
                <c:pt idx="100">
                  <c:v>867</c:v>
                </c:pt>
                <c:pt idx="101">
                  <c:v>854</c:v>
                </c:pt>
                <c:pt idx="102">
                  <c:v>826</c:v>
                </c:pt>
                <c:pt idx="103">
                  <c:v>789</c:v>
                </c:pt>
                <c:pt idx="104">
                  <c:v>772</c:v>
                </c:pt>
                <c:pt idx="105">
                  <c:v>756</c:v>
                </c:pt>
                <c:pt idx="106">
                  <c:v>670</c:v>
                </c:pt>
                <c:pt idx="107">
                  <c:v>720</c:v>
                </c:pt>
                <c:pt idx="108">
                  <c:v>714</c:v>
                </c:pt>
                <c:pt idx="109">
                  <c:v>658</c:v>
                </c:pt>
                <c:pt idx="110">
                  <c:v>623</c:v>
                </c:pt>
                <c:pt idx="111">
                  <c:v>586</c:v>
                </c:pt>
                <c:pt idx="112">
                  <c:v>577</c:v>
                </c:pt>
                <c:pt idx="113">
                  <c:v>622</c:v>
                </c:pt>
                <c:pt idx="114">
                  <c:v>569</c:v>
                </c:pt>
                <c:pt idx="115">
                  <c:v>498</c:v>
                </c:pt>
                <c:pt idx="116">
                  <c:v>487</c:v>
                </c:pt>
                <c:pt idx="117">
                  <c:v>502</c:v>
                </c:pt>
                <c:pt idx="118">
                  <c:v>517</c:v>
                </c:pt>
                <c:pt idx="119">
                  <c:v>481</c:v>
                </c:pt>
                <c:pt idx="120">
                  <c:v>509</c:v>
                </c:pt>
                <c:pt idx="121">
                  <c:v>566</c:v>
                </c:pt>
                <c:pt idx="122">
                  <c:v>489</c:v>
                </c:pt>
                <c:pt idx="123">
                  <c:v>490</c:v>
                </c:pt>
                <c:pt idx="124">
                  <c:v>570</c:v>
                </c:pt>
                <c:pt idx="125">
                  <c:v>563</c:v>
                </c:pt>
                <c:pt idx="126">
                  <c:v>529</c:v>
                </c:pt>
                <c:pt idx="127">
                  <c:v>575</c:v>
                </c:pt>
                <c:pt idx="128">
                  <c:v>543</c:v>
                </c:pt>
                <c:pt idx="129">
                  <c:v>542</c:v>
                </c:pt>
                <c:pt idx="130">
                  <c:v>465</c:v>
                </c:pt>
                <c:pt idx="131">
                  <c:v>605</c:v>
                </c:pt>
                <c:pt idx="132">
                  <c:v>533</c:v>
                </c:pt>
                <c:pt idx="133">
                  <c:v>581</c:v>
                </c:pt>
                <c:pt idx="134">
                  <c:v>602</c:v>
                </c:pt>
                <c:pt idx="135">
                  <c:v>649</c:v>
                </c:pt>
                <c:pt idx="136">
                  <c:v>629</c:v>
                </c:pt>
                <c:pt idx="137">
                  <c:v>558</c:v>
                </c:pt>
                <c:pt idx="138">
                  <c:v>595</c:v>
                </c:pt>
                <c:pt idx="139">
                  <c:v>536</c:v>
                </c:pt>
                <c:pt idx="140">
                  <c:v>541</c:v>
                </c:pt>
                <c:pt idx="141">
                  <c:v>530</c:v>
                </c:pt>
                <c:pt idx="142">
                  <c:v>554</c:v>
                </c:pt>
                <c:pt idx="143">
                  <c:v>590</c:v>
                </c:pt>
                <c:pt idx="144">
                  <c:v>613</c:v>
                </c:pt>
                <c:pt idx="145">
                  <c:v>624</c:v>
                </c:pt>
                <c:pt idx="146">
                  <c:v>718</c:v>
                </c:pt>
                <c:pt idx="147">
                  <c:v>785</c:v>
                </c:pt>
                <c:pt idx="148">
                  <c:v>690</c:v>
                </c:pt>
                <c:pt idx="149">
                  <c:v>639</c:v>
                </c:pt>
                <c:pt idx="150">
                  <c:v>593</c:v>
                </c:pt>
                <c:pt idx="151">
                  <c:v>522</c:v>
                </c:pt>
                <c:pt idx="152">
                  <c:v>566</c:v>
                </c:pt>
                <c:pt idx="153">
                  <c:v>551</c:v>
                </c:pt>
                <c:pt idx="154">
                  <c:v>556</c:v>
                </c:pt>
                <c:pt idx="155">
                  <c:v>527</c:v>
                </c:pt>
                <c:pt idx="156">
                  <c:v>548</c:v>
                </c:pt>
                <c:pt idx="157">
                  <c:v>521</c:v>
                </c:pt>
                <c:pt idx="158">
                  <c:v>519</c:v>
                </c:pt>
                <c:pt idx="159">
                  <c:v>535</c:v>
                </c:pt>
                <c:pt idx="160">
                  <c:v>549</c:v>
                </c:pt>
                <c:pt idx="161">
                  <c:v>509</c:v>
                </c:pt>
                <c:pt idx="162">
                  <c:v>505</c:v>
                </c:pt>
                <c:pt idx="163">
                  <c:v>470</c:v>
                </c:pt>
                <c:pt idx="164">
                  <c:v>460</c:v>
                </c:pt>
                <c:pt idx="165">
                  <c:v>496</c:v>
                </c:pt>
                <c:pt idx="166">
                  <c:v>431</c:v>
                </c:pt>
                <c:pt idx="167">
                  <c:v>466</c:v>
                </c:pt>
                <c:pt idx="168">
                  <c:v>438</c:v>
                </c:pt>
                <c:pt idx="169">
                  <c:v>445</c:v>
                </c:pt>
                <c:pt idx="170">
                  <c:v>482</c:v>
                </c:pt>
                <c:pt idx="171">
                  <c:v>454</c:v>
                </c:pt>
                <c:pt idx="172">
                  <c:v>503</c:v>
                </c:pt>
                <c:pt idx="173">
                  <c:v>432</c:v>
                </c:pt>
                <c:pt idx="174">
                  <c:v>442</c:v>
                </c:pt>
                <c:pt idx="175">
                  <c:v>465</c:v>
                </c:pt>
                <c:pt idx="176">
                  <c:v>453</c:v>
                </c:pt>
                <c:pt idx="177">
                  <c:v>410</c:v>
                </c:pt>
                <c:pt idx="178">
                  <c:v>426</c:v>
                </c:pt>
                <c:pt idx="179">
                  <c:v>462</c:v>
                </c:pt>
                <c:pt idx="180">
                  <c:v>532</c:v>
                </c:pt>
                <c:pt idx="181">
                  <c:v>484</c:v>
                </c:pt>
                <c:pt idx="182">
                  <c:v>394</c:v>
                </c:pt>
                <c:pt idx="183">
                  <c:v>439</c:v>
                </c:pt>
                <c:pt idx="184">
                  <c:v>448</c:v>
                </c:pt>
                <c:pt idx="185">
                  <c:v>479</c:v>
                </c:pt>
                <c:pt idx="186">
                  <c:v>457</c:v>
                </c:pt>
                <c:pt idx="187">
                  <c:v>516</c:v>
                </c:pt>
                <c:pt idx="188">
                  <c:v>483</c:v>
                </c:pt>
                <c:pt idx="189">
                  <c:v>486</c:v>
                </c:pt>
                <c:pt idx="190">
                  <c:v>471</c:v>
                </c:pt>
                <c:pt idx="191">
                  <c:v>514</c:v>
                </c:pt>
                <c:pt idx="192">
                  <c:v>490</c:v>
                </c:pt>
                <c:pt idx="193">
                  <c:v>553</c:v>
                </c:pt>
                <c:pt idx="194">
                  <c:v>508</c:v>
                </c:pt>
                <c:pt idx="195">
                  <c:v>554</c:v>
                </c:pt>
                <c:pt idx="196">
                  <c:v>590</c:v>
                </c:pt>
                <c:pt idx="197">
                  <c:v>511</c:v>
                </c:pt>
                <c:pt idx="198">
                  <c:v>604</c:v>
                </c:pt>
                <c:pt idx="199">
                  <c:v>559</c:v>
                </c:pt>
                <c:pt idx="200">
                  <c:v>568</c:v>
                </c:pt>
                <c:pt idx="201">
                  <c:v>482</c:v>
                </c:pt>
                <c:pt idx="202">
                  <c:v>522</c:v>
                </c:pt>
                <c:pt idx="203">
                  <c:v>540</c:v>
                </c:pt>
                <c:pt idx="204">
                  <c:v>506</c:v>
                </c:pt>
                <c:pt idx="205">
                  <c:v>515</c:v>
                </c:pt>
                <c:pt idx="206">
                  <c:v>468</c:v>
                </c:pt>
                <c:pt idx="207">
                  <c:v>447</c:v>
                </c:pt>
                <c:pt idx="208">
                  <c:v>409</c:v>
                </c:pt>
                <c:pt idx="209">
                  <c:v>471</c:v>
                </c:pt>
                <c:pt idx="210">
                  <c:v>461</c:v>
                </c:pt>
                <c:pt idx="211">
                  <c:v>412</c:v>
                </c:pt>
                <c:pt idx="212">
                  <c:v>434</c:v>
                </c:pt>
                <c:pt idx="213">
                  <c:v>404</c:v>
                </c:pt>
                <c:pt idx="214">
                  <c:v>417</c:v>
                </c:pt>
                <c:pt idx="215">
                  <c:v>442</c:v>
                </c:pt>
                <c:pt idx="216">
                  <c:v>379</c:v>
                </c:pt>
                <c:pt idx="217">
                  <c:v>399</c:v>
                </c:pt>
                <c:pt idx="218">
                  <c:v>397</c:v>
                </c:pt>
                <c:pt idx="219">
                  <c:v>379</c:v>
                </c:pt>
                <c:pt idx="220">
                  <c:v>398</c:v>
                </c:pt>
                <c:pt idx="221">
                  <c:v>410</c:v>
                </c:pt>
                <c:pt idx="222">
                  <c:v>404</c:v>
                </c:pt>
                <c:pt idx="223">
                  <c:v>353</c:v>
                </c:pt>
                <c:pt idx="224">
                  <c:v>410</c:v>
                </c:pt>
                <c:pt idx="225">
                  <c:v>380</c:v>
                </c:pt>
                <c:pt idx="226">
                  <c:v>347</c:v>
                </c:pt>
                <c:pt idx="227">
                  <c:v>413</c:v>
                </c:pt>
                <c:pt idx="228">
                  <c:v>362</c:v>
                </c:pt>
                <c:pt idx="229">
                  <c:v>356</c:v>
                </c:pt>
                <c:pt idx="230">
                  <c:v>370</c:v>
                </c:pt>
                <c:pt idx="231">
                  <c:v>328</c:v>
                </c:pt>
                <c:pt idx="232">
                  <c:v>312</c:v>
                </c:pt>
                <c:pt idx="233">
                  <c:v>310</c:v>
                </c:pt>
                <c:pt idx="234">
                  <c:v>304</c:v>
                </c:pt>
                <c:pt idx="235">
                  <c:v>214</c:v>
                </c:pt>
                <c:pt idx="236">
                  <c:v>182</c:v>
                </c:pt>
                <c:pt idx="237">
                  <c:v>133</c:v>
                </c:pt>
                <c:pt idx="238">
                  <c:v>148</c:v>
                </c:pt>
                <c:pt idx="239">
                  <c:v>62</c:v>
                </c:pt>
                <c:pt idx="24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F-4568-B10B-7C6EA2F96AF5}"/>
            </c:ext>
          </c:extLst>
        </c:ser>
        <c:ser>
          <c:idx val="1"/>
          <c:order val="1"/>
          <c:tx>
            <c:strRef>
              <c:f>'2022_06 all ages slope4'!$O$13</c:f>
              <c:strCache>
                <c:ptCount val="1"/>
                <c:pt idx="0">
                  <c:v>death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slope4'!$M$14:$M$254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slope4'!$O$14:$O$254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10</c:v>
                </c:pt>
                <c:pt idx="45">
                  <c:v>13</c:v>
                </c:pt>
                <c:pt idx="46">
                  <c:v>83</c:v>
                </c:pt>
                <c:pt idx="47">
                  <c:v>167</c:v>
                </c:pt>
                <c:pt idx="48">
                  <c:v>194</c:v>
                </c:pt>
                <c:pt idx="49">
                  <c:v>255</c:v>
                </c:pt>
                <c:pt idx="50">
                  <c:v>190</c:v>
                </c:pt>
                <c:pt idx="51">
                  <c:v>203</c:v>
                </c:pt>
                <c:pt idx="52">
                  <c:v>223</c:v>
                </c:pt>
                <c:pt idx="53">
                  <c:v>246</c:v>
                </c:pt>
                <c:pt idx="54">
                  <c:v>278</c:v>
                </c:pt>
                <c:pt idx="55">
                  <c:v>243</c:v>
                </c:pt>
                <c:pt idx="56">
                  <c:v>256</c:v>
                </c:pt>
                <c:pt idx="57">
                  <c:v>223</c:v>
                </c:pt>
                <c:pt idx="58">
                  <c:v>165</c:v>
                </c:pt>
                <c:pt idx="59">
                  <c:v>168</c:v>
                </c:pt>
                <c:pt idx="60">
                  <c:v>178</c:v>
                </c:pt>
                <c:pt idx="61">
                  <c:v>179</c:v>
                </c:pt>
                <c:pt idx="62">
                  <c:v>197</c:v>
                </c:pt>
                <c:pt idx="63">
                  <c:v>164</c:v>
                </c:pt>
                <c:pt idx="64">
                  <c:v>181</c:v>
                </c:pt>
                <c:pt idx="65">
                  <c:v>206</c:v>
                </c:pt>
                <c:pt idx="66">
                  <c:v>197</c:v>
                </c:pt>
                <c:pt idx="67">
                  <c:v>175</c:v>
                </c:pt>
                <c:pt idx="68">
                  <c:v>189</c:v>
                </c:pt>
                <c:pt idx="69">
                  <c:v>126</c:v>
                </c:pt>
                <c:pt idx="70">
                  <c:v>132</c:v>
                </c:pt>
                <c:pt idx="71">
                  <c:v>115</c:v>
                </c:pt>
                <c:pt idx="72">
                  <c:v>110</c:v>
                </c:pt>
                <c:pt idx="73">
                  <c:v>92</c:v>
                </c:pt>
                <c:pt idx="74">
                  <c:v>77</c:v>
                </c:pt>
                <c:pt idx="75">
                  <c:v>82</c:v>
                </c:pt>
                <c:pt idx="76">
                  <c:v>68</c:v>
                </c:pt>
                <c:pt idx="77">
                  <c:v>73</c:v>
                </c:pt>
                <c:pt idx="78">
                  <c:v>50</c:v>
                </c:pt>
                <c:pt idx="79">
                  <c:v>55</c:v>
                </c:pt>
                <c:pt idx="80">
                  <c:v>50</c:v>
                </c:pt>
                <c:pt idx="81">
                  <c:v>52</c:v>
                </c:pt>
                <c:pt idx="82">
                  <c:v>43</c:v>
                </c:pt>
                <c:pt idx="83">
                  <c:v>45</c:v>
                </c:pt>
                <c:pt idx="84">
                  <c:v>43</c:v>
                </c:pt>
                <c:pt idx="85">
                  <c:v>42</c:v>
                </c:pt>
                <c:pt idx="86">
                  <c:v>50</c:v>
                </c:pt>
                <c:pt idx="87">
                  <c:v>49</c:v>
                </c:pt>
                <c:pt idx="88">
                  <c:v>50</c:v>
                </c:pt>
                <c:pt idx="89">
                  <c:v>55</c:v>
                </c:pt>
                <c:pt idx="90">
                  <c:v>61</c:v>
                </c:pt>
                <c:pt idx="91">
                  <c:v>79</c:v>
                </c:pt>
                <c:pt idx="92">
                  <c:v>98</c:v>
                </c:pt>
                <c:pt idx="93">
                  <c:v>70</c:v>
                </c:pt>
                <c:pt idx="94">
                  <c:v>63</c:v>
                </c:pt>
                <c:pt idx="95">
                  <c:v>58</c:v>
                </c:pt>
                <c:pt idx="96">
                  <c:v>65</c:v>
                </c:pt>
                <c:pt idx="97">
                  <c:v>55</c:v>
                </c:pt>
                <c:pt idx="98">
                  <c:v>39</c:v>
                </c:pt>
                <c:pt idx="99">
                  <c:v>38</c:v>
                </c:pt>
                <c:pt idx="100">
                  <c:v>41</c:v>
                </c:pt>
                <c:pt idx="101">
                  <c:v>57</c:v>
                </c:pt>
                <c:pt idx="102">
                  <c:v>39</c:v>
                </c:pt>
                <c:pt idx="103">
                  <c:v>48</c:v>
                </c:pt>
                <c:pt idx="104">
                  <c:v>48</c:v>
                </c:pt>
                <c:pt idx="105">
                  <c:v>33</c:v>
                </c:pt>
                <c:pt idx="106">
                  <c:v>20</c:v>
                </c:pt>
                <c:pt idx="107">
                  <c:v>34</c:v>
                </c:pt>
                <c:pt idx="108">
                  <c:v>34</c:v>
                </c:pt>
                <c:pt idx="109">
                  <c:v>23</c:v>
                </c:pt>
                <c:pt idx="110">
                  <c:v>29</c:v>
                </c:pt>
                <c:pt idx="111">
                  <c:v>37</c:v>
                </c:pt>
                <c:pt idx="112">
                  <c:v>33</c:v>
                </c:pt>
                <c:pt idx="113">
                  <c:v>23</c:v>
                </c:pt>
                <c:pt idx="114">
                  <c:v>25</c:v>
                </c:pt>
                <c:pt idx="115">
                  <c:v>32</c:v>
                </c:pt>
                <c:pt idx="116">
                  <c:v>22</c:v>
                </c:pt>
                <c:pt idx="117">
                  <c:v>16</c:v>
                </c:pt>
                <c:pt idx="118">
                  <c:v>27</c:v>
                </c:pt>
                <c:pt idx="119">
                  <c:v>26</c:v>
                </c:pt>
                <c:pt idx="120">
                  <c:v>31</c:v>
                </c:pt>
                <c:pt idx="121">
                  <c:v>24</c:v>
                </c:pt>
                <c:pt idx="122">
                  <c:v>12</c:v>
                </c:pt>
                <c:pt idx="123">
                  <c:v>19</c:v>
                </c:pt>
                <c:pt idx="124">
                  <c:v>27</c:v>
                </c:pt>
                <c:pt idx="125">
                  <c:v>30</c:v>
                </c:pt>
                <c:pt idx="126">
                  <c:v>12</c:v>
                </c:pt>
                <c:pt idx="127">
                  <c:v>19</c:v>
                </c:pt>
                <c:pt idx="128">
                  <c:v>21</c:v>
                </c:pt>
                <c:pt idx="129">
                  <c:v>22</c:v>
                </c:pt>
                <c:pt idx="130">
                  <c:v>21</c:v>
                </c:pt>
                <c:pt idx="131">
                  <c:v>19</c:v>
                </c:pt>
                <c:pt idx="132">
                  <c:v>21</c:v>
                </c:pt>
                <c:pt idx="133">
                  <c:v>30</c:v>
                </c:pt>
                <c:pt idx="134">
                  <c:v>29</c:v>
                </c:pt>
                <c:pt idx="135">
                  <c:v>25</c:v>
                </c:pt>
                <c:pt idx="136">
                  <c:v>18</c:v>
                </c:pt>
                <c:pt idx="137">
                  <c:v>31</c:v>
                </c:pt>
                <c:pt idx="138">
                  <c:v>30</c:v>
                </c:pt>
                <c:pt idx="139">
                  <c:v>17</c:v>
                </c:pt>
                <c:pt idx="140">
                  <c:v>13</c:v>
                </c:pt>
                <c:pt idx="141">
                  <c:v>19</c:v>
                </c:pt>
                <c:pt idx="142">
                  <c:v>24</c:v>
                </c:pt>
                <c:pt idx="143">
                  <c:v>26</c:v>
                </c:pt>
                <c:pt idx="144">
                  <c:v>22</c:v>
                </c:pt>
                <c:pt idx="145">
                  <c:v>22</c:v>
                </c:pt>
                <c:pt idx="146">
                  <c:v>32</c:v>
                </c:pt>
                <c:pt idx="147">
                  <c:v>30</c:v>
                </c:pt>
                <c:pt idx="148">
                  <c:v>29</c:v>
                </c:pt>
                <c:pt idx="149">
                  <c:v>32</c:v>
                </c:pt>
                <c:pt idx="150">
                  <c:v>36</c:v>
                </c:pt>
                <c:pt idx="151">
                  <c:v>26</c:v>
                </c:pt>
                <c:pt idx="152">
                  <c:v>18</c:v>
                </c:pt>
                <c:pt idx="153">
                  <c:v>28</c:v>
                </c:pt>
                <c:pt idx="154">
                  <c:v>22</c:v>
                </c:pt>
                <c:pt idx="155">
                  <c:v>29</c:v>
                </c:pt>
                <c:pt idx="156">
                  <c:v>28</c:v>
                </c:pt>
                <c:pt idx="157">
                  <c:v>24</c:v>
                </c:pt>
                <c:pt idx="158">
                  <c:v>25</c:v>
                </c:pt>
                <c:pt idx="159">
                  <c:v>13</c:v>
                </c:pt>
                <c:pt idx="160">
                  <c:v>19</c:v>
                </c:pt>
                <c:pt idx="161">
                  <c:v>18</c:v>
                </c:pt>
                <c:pt idx="162">
                  <c:v>18</c:v>
                </c:pt>
                <c:pt idx="163">
                  <c:v>15</c:v>
                </c:pt>
                <c:pt idx="164">
                  <c:v>19</c:v>
                </c:pt>
                <c:pt idx="165">
                  <c:v>18</c:v>
                </c:pt>
                <c:pt idx="166">
                  <c:v>20</c:v>
                </c:pt>
                <c:pt idx="167">
                  <c:v>13</c:v>
                </c:pt>
                <c:pt idx="168">
                  <c:v>26</c:v>
                </c:pt>
                <c:pt idx="169">
                  <c:v>17</c:v>
                </c:pt>
                <c:pt idx="170">
                  <c:v>12</c:v>
                </c:pt>
                <c:pt idx="171">
                  <c:v>13</c:v>
                </c:pt>
                <c:pt idx="172">
                  <c:v>13</c:v>
                </c:pt>
                <c:pt idx="173">
                  <c:v>19</c:v>
                </c:pt>
                <c:pt idx="174">
                  <c:v>15</c:v>
                </c:pt>
                <c:pt idx="175">
                  <c:v>20</c:v>
                </c:pt>
                <c:pt idx="176">
                  <c:v>13</c:v>
                </c:pt>
                <c:pt idx="177">
                  <c:v>14</c:v>
                </c:pt>
                <c:pt idx="178">
                  <c:v>13</c:v>
                </c:pt>
                <c:pt idx="179">
                  <c:v>17</c:v>
                </c:pt>
                <c:pt idx="180">
                  <c:v>22</c:v>
                </c:pt>
                <c:pt idx="181">
                  <c:v>23</c:v>
                </c:pt>
                <c:pt idx="182">
                  <c:v>16</c:v>
                </c:pt>
                <c:pt idx="183">
                  <c:v>14</c:v>
                </c:pt>
                <c:pt idx="184">
                  <c:v>19</c:v>
                </c:pt>
                <c:pt idx="185">
                  <c:v>18</c:v>
                </c:pt>
                <c:pt idx="186">
                  <c:v>15</c:v>
                </c:pt>
                <c:pt idx="187">
                  <c:v>17</c:v>
                </c:pt>
                <c:pt idx="188">
                  <c:v>24</c:v>
                </c:pt>
                <c:pt idx="189">
                  <c:v>16</c:v>
                </c:pt>
                <c:pt idx="190">
                  <c:v>21</c:v>
                </c:pt>
                <c:pt idx="191">
                  <c:v>23</c:v>
                </c:pt>
                <c:pt idx="192">
                  <c:v>17</c:v>
                </c:pt>
                <c:pt idx="193">
                  <c:v>18</c:v>
                </c:pt>
                <c:pt idx="194">
                  <c:v>23</c:v>
                </c:pt>
                <c:pt idx="195">
                  <c:v>17</c:v>
                </c:pt>
                <c:pt idx="196">
                  <c:v>24</c:v>
                </c:pt>
                <c:pt idx="197">
                  <c:v>21</c:v>
                </c:pt>
                <c:pt idx="198">
                  <c:v>16</c:v>
                </c:pt>
                <c:pt idx="199">
                  <c:v>24</c:v>
                </c:pt>
                <c:pt idx="200">
                  <c:v>12</c:v>
                </c:pt>
                <c:pt idx="201">
                  <c:v>13</c:v>
                </c:pt>
                <c:pt idx="202">
                  <c:v>16</c:v>
                </c:pt>
                <c:pt idx="203">
                  <c:v>17</c:v>
                </c:pt>
                <c:pt idx="204">
                  <c:v>16</c:v>
                </c:pt>
                <c:pt idx="205">
                  <c:v>31</c:v>
                </c:pt>
                <c:pt idx="206">
                  <c:v>21</c:v>
                </c:pt>
                <c:pt idx="207">
                  <c:v>19</c:v>
                </c:pt>
                <c:pt idx="208">
                  <c:v>14</c:v>
                </c:pt>
                <c:pt idx="209">
                  <c:v>12</c:v>
                </c:pt>
                <c:pt idx="210">
                  <c:v>22</c:v>
                </c:pt>
                <c:pt idx="211">
                  <c:v>15</c:v>
                </c:pt>
                <c:pt idx="212">
                  <c:v>21</c:v>
                </c:pt>
                <c:pt idx="213">
                  <c:v>19</c:v>
                </c:pt>
                <c:pt idx="214">
                  <c:v>20</c:v>
                </c:pt>
                <c:pt idx="215">
                  <c:v>14</c:v>
                </c:pt>
                <c:pt idx="216">
                  <c:v>16</c:v>
                </c:pt>
                <c:pt idx="217">
                  <c:v>21</c:v>
                </c:pt>
                <c:pt idx="218">
                  <c:v>12</c:v>
                </c:pt>
                <c:pt idx="219">
                  <c:v>14</c:v>
                </c:pt>
                <c:pt idx="220">
                  <c:v>15</c:v>
                </c:pt>
                <c:pt idx="221">
                  <c:v>11</c:v>
                </c:pt>
                <c:pt idx="222">
                  <c:v>17</c:v>
                </c:pt>
                <c:pt idx="223">
                  <c:v>15</c:v>
                </c:pt>
                <c:pt idx="224">
                  <c:v>13</c:v>
                </c:pt>
                <c:pt idx="225">
                  <c:v>19</c:v>
                </c:pt>
                <c:pt idx="226">
                  <c:v>18</c:v>
                </c:pt>
                <c:pt idx="227">
                  <c:v>14</c:v>
                </c:pt>
                <c:pt idx="228">
                  <c:v>11</c:v>
                </c:pt>
                <c:pt idx="229">
                  <c:v>19</c:v>
                </c:pt>
                <c:pt idx="230">
                  <c:v>10</c:v>
                </c:pt>
                <c:pt idx="231">
                  <c:v>12</c:v>
                </c:pt>
                <c:pt idx="232">
                  <c:v>13</c:v>
                </c:pt>
                <c:pt idx="233">
                  <c:v>11</c:v>
                </c:pt>
                <c:pt idx="234">
                  <c:v>11</c:v>
                </c:pt>
                <c:pt idx="235">
                  <c:v>7</c:v>
                </c:pt>
                <c:pt idx="236">
                  <c:v>10</c:v>
                </c:pt>
                <c:pt idx="237">
                  <c:v>4</c:v>
                </c:pt>
                <c:pt idx="238">
                  <c:v>7</c:v>
                </c:pt>
                <c:pt idx="239">
                  <c:v>3</c:v>
                </c:pt>
                <c:pt idx="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DF-4568-B10B-7C6EA2F96AF5}"/>
            </c:ext>
          </c:extLst>
        </c:ser>
        <c:ser>
          <c:idx val="2"/>
          <c:order val="2"/>
          <c:tx>
            <c:strRef>
              <c:f>'2022_06 all ages slope4'!$P$13</c:f>
              <c:strCache>
                <c:ptCount val="1"/>
                <c:pt idx="0">
                  <c:v>death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slope4'!$M$14:$M$254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slope4'!$P$14:$P$254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8</c:v>
                </c:pt>
                <c:pt idx="49">
                  <c:v>33</c:v>
                </c:pt>
                <c:pt idx="50">
                  <c:v>90</c:v>
                </c:pt>
                <c:pt idx="51">
                  <c:v>125</c:v>
                </c:pt>
                <c:pt idx="52">
                  <c:v>155</c:v>
                </c:pt>
                <c:pt idx="53">
                  <c:v>215</c:v>
                </c:pt>
                <c:pt idx="54">
                  <c:v>218</c:v>
                </c:pt>
                <c:pt idx="55">
                  <c:v>246</c:v>
                </c:pt>
                <c:pt idx="56">
                  <c:v>309</c:v>
                </c:pt>
                <c:pt idx="57">
                  <c:v>301</c:v>
                </c:pt>
                <c:pt idx="58">
                  <c:v>341</c:v>
                </c:pt>
                <c:pt idx="59">
                  <c:v>393</c:v>
                </c:pt>
                <c:pt idx="60">
                  <c:v>415</c:v>
                </c:pt>
                <c:pt idx="61">
                  <c:v>474</c:v>
                </c:pt>
                <c:pt idx="62">
                  <c:v>476</c:v>
                </c:pt>
                <c:pt idx="63">
                  <c:v>468</c:v>
                </c:pt>
                <c:pt idx="64">
                  <c:v>479</c:v>
                </c:pt>
                <c:pt idx="65">
                  <c:v>565</c:v>
                </c:pt>
                <c:pt idx="66">
                  <c:v>565</c:v>
                </c:pt>
                <c:pt idx="67">
                  <c:v>636</c:v>
                </c:pt>
                <c:pt idx="68">
                  <c:v>686</c:v>
                </c:pt>
                <c:pt idx="69">
                  <c:v>674</c:v>
                </c:pt>
                <c:pt idx="70">
                  <c:v>683</c:v>
                </c:pt>
                <c:pt idx="71">
                  <c:v>811</c:v>
                </c:pt>
                <c:pt idx="72">
                  <c:v>783</c:v>
                </c:pt>
                <c:pt idx="73">
                  <c:v>892</c:v>
                </c:pt>
                <c:pt idx="74">
                  <c:v>792</c:v>
                </c:pt>
                <c:pt idx="75">
                  <c:v>880</c:v>
                </c:pt>
                <c:pt idx="76">
                  <c:v>877</c:v>
                </c:pt>
                <c:pt idx="77">
                  <c:v>904</c:v>
                </c:pt>
                <c:pt idx="78">
                  <c:v>915</c:v>
                </c:pt>
                <c:pt idx="79">
                  <c:v>980</c:v>
                </c:pt>
                <c:pt idx="80">
                  <c:v>979</c:v>
                </c:pt>
                <c:pt idx="81">
                  <c:v>969</c:v>
                </c:pt>
                <c:pt idx="82">
                  <c:v>1016</c:v>
                </c:pt>
                <c:pt idx="83">
                  <c:v>1043</c:v>
                </c:pt>
                <c:pt idx="84">
                  <c:v>1061</c:v>
                </c:pt>
                <c:pt idx="85">
                  <c:v>1122</c:v>
                </c:pt>
                <c:pt idx="86">
                  <c:v>1224</c:v>
                </c:pt>
                <c:pt idx="87">
                  <c:v>1248</c:v>
                </c:pt>
                <c:pt idx="88">
                  <c:v>1176</c:v>
                </c:pt>
                <c:pt idx="89">
                  <c:v>1147</c:v>
                </c:pt>
                <c:pt idx="90">
                  <c:v>1159</c:v>
                </c:pt>
                <c:pt idx="91">
                  <c:v>1082</c:v>
                </c:pt>
                <c:pt idx="92">
                  <c:v>1032</c:v>
                </c:pt>
                <c:pt idx="93">
                  <c:v>882</c:v>
                </c:pt>
                <c:pt idx="94">
                  <c:v>818</c:v>
                </c:pt>
                <c:pt idx="95">
                  <c:v>707</c:v>
                </c:pt>
                <c:pt idx="96">
                  <c:v>607</c:v>
                </c:pt>
                <c:pt idx="97">
                  <c:v>615</c:v>
                </c:pt>
                <c:pt idx="98">
                  <c:v>555</c:v>
                </c:pt>
                <c:pt idx="99">
                  <c:v>484</c:v>
                </c:pt>
                <c:pt idx="100">
                  <c:v>545</c:v>
                </c:pt>
                <c:pt idx="101">
                  <c:v>519</c:v>
                </c:pt>
                <c:pt idx="102">
                  <c:v>519</c:v>
                </c:pt>
                <c:pt idx="103">
                  <c:v>452</c:v>
                </c:pt>
                <c:pt idx="104">
                  <c:v>421</c:v>
                </c:pt>
                <c:pt idx="105">
                  <c:v>448</c:v>
                </c:pt>
                <c:pt idx="106">
                  <c:v>441</c:v>
                </c:pt>
                <c:pt idx="107">
                  <c:v>423</c:v>
                </c:pt>
                <c:pt idx="108">
                  <c:v>427</c:v>
                </c:pt>
                <c:pt idx="109">
                  <c:v>415</c:v>
                </c:pt>
                <c:pt idx="110">
                  <c:v>393</c:v>
                </c:pt>
                <c:pt idx="111">
                  <c:v>394</c:v>
                </c:pt>
                <c:pt idx="112">
                  <c:v>368</c:v>
                </c:pt>
                <c:pt idx="113">
                  <c:v>364</c:v>
                </c:pt>
                <c:pt idx="114">
                  <c:v>346</c:v>
                </c:pt>
                <c:pt idx="115">
                  <c:v>361</c:v>
                </c:pt>
                <c:pt idx="116">
                  <c:v>312</c:v>
                </c:pt>
                <c:pt idx="117">
                  <c:v>335</c:v>
                </c:pt>
                <c:pt idx="118">
                  <c:v>337</c:v>
                </c:pt>
                <c:pt idx="119">
                  <c:v>335</c:v>
                </c:pt>
                <c:pt idx="120">
                  <c:v>315</c:v>
                </c:pt>
                <c:pt idx="121">
                  <c:v>345</c:v>
                </c:pt>
                <c:pt idx="122">
                  <c:v>289</c:v>
                </c:pt>
                <c:pt idx="123">
                  <c:v>294</c:v>
                </c:pt>
                <c:pt idx="124">
                  <c:v>330</c:v>
                </c:pt>
                <c:pt idx="125">
                  <c:v>315</c:v>
                </c:pt>
                <c:pt idx="126">
                  <c:v>333</c:v>
                </c:pt>
                <c:pt idx="127">
                  <c:v>338</c:v>
                </c:pt>
                <c:pt idx="128">
                  <c:v>321</c:v>
                </c:pt>
                <c:pt idx="129">
                  <c:v>345</c:v>
                </c:pt>
                <c:pt idx="130">
                  <c:v>314</c:v>
                </c:pt>
                <c:pt idx="131">
                  <c:v>320</c:v>
                </c:pt>
                <c:pt idx="132">
                  <c:v>324</c:v>
                </c:pt>
                <c:pt idx="133">
                  <c:v>340</c:v>
                </c:pt>
                <c:pt idx="134">
                  <c:v>351</c:v>
                </c:pt>
                <c:pt idx="135">
                  <c:v>357</c:v>
                </c:pt>
                <c:pt idx="136">
                  <c:v>317</c:v>
                </c:pt>
                <c:pt idx="137">
                  <c:v>340</c:v>
                </c:pt>
                <c:pt idx="138">
                  <c:v>302</c:v>
                </c:pt>
                <c:pt idx="139">
                  <c:v>293</c:v>
                </c:pt>
                <c:pt idx="140">
                  <c:v>310</c:v>
                </c:pt>
                <c:pt idx="141">
                  <c:v>317</c:v>
                </c:pt>
                <c:pt idx="142">
                  <c:v>336</c:v>
                </c:pt>
                <c:pt idx="143">
                  <c:v>359</c:v>
                </c:pt>
                <c:pt idx="144">
                  <c:v>351</c:v>
                </c:pt>
                <c:pt idx="145">
                  <c:v>407</c:v>
                </c:pt>
                <c:pt idx="146">
                  <c:v>396</c:v>
                </c:pt>
                <c:pt idx="147">
                  <c:v>457</c:v>
                </c:pt>
                <c:pt idx="148">
                  <c:v>430</c:v>
                </c:pt>
                <c:pt idx="149">
                  <c:v>379</c:v>
                </c:pt>
                <c:pt idx="150">
                  <c:v>348</c:v>
                </c:pt>
                <c:pt idx="151">
                  <c:v>306</c:v>
                </c:pt>
                <c:pt idx="152">
                  <c:v>334</c:v>
                </c:pt>
                <c:pt idx="153">
                  <c:v>308</c:v>
                </c:pt>
                <c:pt idx="154">
                  <c:v>288</c:v>
                </c:pt>
                <c:pt idx="155">
                  <c:v>306</c:v>
                </c:pt>
                <c:pt idx="156">
                  <c:v>315</c:v>
                </c:pt>
                <c:pt idx="157">
                  <c:v>315</c:v>
                </c:pt>
                <c:pt idx="158">
                  <c:v>294</c:v>
                </c:pt>
                <c:pt idx="159">
                  <c:v>298</c:v>
                </c:pt>
                <c:pt idx="160">
                  <c:v>271</c:v>
                </c:pt>
                <c:pt idx="161">
                  <c:v>295</c:v>
                </c:pt>
                <c:pt idx="162">
                  <c:v>302</c:v>
                </c:pt>
                <c:pt idx="163">
                  <c:v>302</c:v>
                </c:pt>
                <c:pt idx="164">
                  <c:v>265</c:v>
                </c:pt>
                <c:pt idx="165">
                  <c:v>303</c:v>
                </c:pt>
                <c:pt idx="166">
                  <c:v>281</c:v>
                </c:pt>
                <c:pt idx="167">
                  <c:v>279</c:v>
                </c:pt>
                <c:pt idx="168">
                  <c:v>259</c:v>
                </c:pt>
                <c:pt idx="169">
                  <c:v>269</c:v>
                </c:pt>
                <c:pt idx="170">
                  <c:v>260</c:v>
                </c:pt>
                <c:pt idx="171">
                  <c:v>288</c:v>
                </c:pt>
                <c:pt idx="172">
                  <c:v>308</c:v>
                </c:pt>
                <c:pt idx="173">
                  <c:v>290</c:v>
                </c:pt>
                <c:pt idx="174">
                  <c:v>273</c:v>
                </c:pt>
                <c:pt idx="175">
                  <c:v>262</c:v>
                </c:pt>
                <c:pt idx="176">
                  <c:v>288</c:v>
                </c:pt>
                <c:pt idx="177">
                  <c:v>254</c:v>
                </c:pt>
                <c:pt idx="178">
                  <c:v>260</c:v>
                </c:pt>
                <c:pt idx="179">
                  <c:v>308</c:v>
                </c:pt>
                <c:pt idx="180">
                  <c:v>288</c:v>
                </c:pt>
                <c:pt idx="181">
                  <c:v>282</c:v>
                </c:pt>
                <c:pt idx="182">
                  <c:v>258</c:v>
                </c:pt>
                <c:pt idx="183">
                  <c:v>254</c:v>
                </c:pt>
                <c:pt idx="184">
                  <c:v>286</c:v>
                </c:pt>
                <c:pt idx="185">
                  <c:v>264</c:v>
                </c:pt>
                <c:pt idx="186">
                  <c:v>244</c:v>
                </c:pt>
                <c:pt idx="187">
                  <c:v>294</c:v>
                </c:pt>
                <c:pt idx="188">
                  <c:v>321</c:v>
                </c:pt>
                <c:pt idx="189">
                  <c:v>313</c:v>
                </c:pt>
                <c:pt idx="190">
                  <c:v>317</c:v>
                </c:pt>
                <c:pt idx="191">
                  <c:v>287</c:v>
                </c:pt>
                <c:pt idx="192">
                  <c:v>290</c:v>
                </c:pt>
                <c:pt idx="193">
                  <c:v>305</c:v>
                </c:pt>
                <c:pt idx="194">
                  <c:v>307</c:v>
                </c:pt>
                <c:pt idx="195">
                  <c:v>327</c:v>
                </c:pt>
                <c:pt idx="196">
                  <c:v>322</c:v>
                </c:pt>
                <c:pt idx="197">
                  <c:v>312</c:v>
                </c:pt>
                <c:pt idx="198">
                  <c:v>321</c:v>
                </c:pt>
                <c:pt idx="199">
                  <c:v>346</c:v>
                </c:pt>
                <c:pt idx="200">
                  <c:v>281</c:v>
                </c:pt>
                <c:pt idx="201">
                  <c:v>315</c:v>
                </c:pt>
                <c:pt idx="202">
                  <c:v>321</c:v>
                </c:pt>
                <c:pt idx="203">
                  <c:v>289</c:v>
                </c:pt>
                <c:pt idx="204">
                  <c:v>336</c:v>
                </c:pt>
                <c:pt idx="205">
                  <c:v>331</c:v>
                </c:pt>
                <c:pt idx="206">
                  <c:v>298</c:v>
                </c:pt>
                <c:pt idx="207">
                  <c:v>281</c:v>
                </c:pt>
                <c:pt idx="208">
                  <c:v>273</c:v>
                </c:pt>
                <c:pt idx="209">
                  <c:v>268</c:v>
                </c:pt>
                <c:pt idx="210">
                  <c:v>246</c:v>
                </c:pt>
                <c:pt idx="211">
                  <c:v>281</c:v>
                </c:pt>
                <c:pt idx="212">
                  <c:v>232</c:v>
                </c:pt>
                <c:pt idx="213">
                  <c:v>264</c:v>
                </c:pt>
                <c:pt idx="214">
                  <c:v>251</c:v>
                </c:pt>
                <c:pt idx="215">
                  <c:v>243</c:v>
                </c:pt>
                <c:pt idx="216">
                  <c:v>247</c:v>
                </c:pt>
                <c:pt idx="217">
                  <c:v>255</c:v>
                </c:pt>
                <c:pt idx="218">
                  <c:v>264</c:v>
                </c:pt>
                <c:pt idx="219">
                  <c:v>268</c:v>
                </c:pt>
                <c:pt idx="220">
                  <c:v>280</c:v>
                </c:pt>
                <c:pt idx="221">
                  <c:v>239</c:v>
                </c:pt>
                <c:pt idx="222">
                  <c:v>232</c:v>
                </c:pt>
                <c:pt idx="223">
                  <c:v>245</c:v>
                </c:pt>
                <c:pt idx="224">
                  <c:v>284</c:v>
                </c:pt>
                <c:pt idx="225">
                  <c:v>251</c:v>
                </c:pt>
                <c:pt idx="226">
                  <c:v>200</c:v>
                </c:pt>
                <c:pt idx="227">
                  <c:v>242</c:v>
                </c:pt>
                <c:pt idx="228">
                  <c:v>200</c:v>
                </c:pt>
                <c:pt idx="229">
                  <c:v>238</c:v>
                </c:pt>
                <c:pt idx="230">
                  <c:v>224</c:v>
                </c:pt>
                <c:pt idx="231">
                  <c:v>200</c:v>
                </c:pt>
                <c:pt idx="232">
                  <c:v>179</c:v>
                </c:pt>
                <c:pt idx="233">
                  <c:v>190</c:v>
                </c:pt>
                <c:pt idx="234">
                  <c:v>190</c:v>
                </c:pt>
                <c:pt idx="235">
                  <c:v>126</c:v>
                </c:pt>
                <c:pt idx="236">
                  <c:v>138</c:v>
                </c:pt>
                <c:pt idx="237">
                  <c:v>114</c:v>
                </c:pt>
                <c:pt idx="238">
                  <c:v>76</c:v>
                </c:pt>
                <c:pt idx="239">
                  <c:v>42</c:v>
                </c:pt>
                <c:pt idx="24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DF-4568-B10B-7C6EA2F96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721007"/>
        <c:axId val="87972196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'2022_06 all ages slope4'!$Q$13</c15:sqref>
                        </c15:formulaRef>
                      </c:ext>
                    </c:extLst>
                    <c:strCache>
                      <c:ptCount val="1"/>
                      <c:pt idx="0">
                        <c:v>death 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'2022_06 all ages slope4'!$M$14:$M$254</c15:sqref>
                        </c15:formulaRef>
                      </c:ext>
                    </c:extLst>
                    <c:strCache>
                      <c:ptCount val="241"/>
                      <c:pt idx="0">
                        <c:v>2020-10</c:v>
                      </c:pt>
                      <c:pt idx="1">
                        <c:v>2020-11</c:v>
                      </c:pt>
                      <c:pt idx="2">
                        <c:v>2020-12</c:v>
                      </c:pt>
                      <c:pt idx="3">
                        <c:v>2020-13</c:v>
                      </c:pt>
                      <c:pt idx="4">
                        <c:v>2020-14</c:v>
                      </c:pt>
                      <c:pt idx="5">
                        <c:v>2020-15</c:v>
                      </c:pt>
                      <c:pt idx="6">
                        <c:v>2020-16</c:v>
                      </c:pt>
                      <c:pt idx="7">
                        <c:v>2020-17</c:v>
                      </c:pt>
                      <c:pt idx="8">
                        <c:v>2020-18</c:v>
                      </c:pt>
                      <c:pt idx="9">
                        <c:v>2020-19</c:v>
                      </c:pt>
                      <c:pt idx="10">
                        <c:v>2020-20</c:v>
                      </c:pt>
                      <c:pt idx="11">
                        <c:v>2020-21</c:v>
                      </c:pt>
                      <c:pt idx="12">
                        <c:v>2020-22</c:v>
                      </c:pt>
                      <c:pt idx="13">
                        <c:v>2020-23</c:v>
                      </c:pt>
                      <c:pt idx="14">
                        <c:v>2020-24</c:v>
                      </c:pt>
                      <c:pt idx="15">
                        <c:v>2020-25</c:v>
                      </c:pt>
                      <c:pt idx="16">
                        <c:v>2020-26</c:v>
                      </c:pt>
                      <c:pt idx="17">
                        <c:v>2020-27</c:v>
                      </c:pt>
                      <c:pt idx="18">
                        <c:v>2020-28</c:v>
                      </c:pt>
                      <c:pt idx="19">
                        <c:v>2020-29</c:v>
                      </c:pt>
                      <c:pt idx="20">
                        <c:v>2020-30</c:v>
                      </c:pt>
                      <c:pt idx="21">
                        <c:v>2020-31</c:v>
                      </c:pt>
                      <c:pt idx="22">
                        <c:v>2020-32</c:v>
                      </c:pt>
                      <c:pt idx="23">
                        <c:v>2020-33</c:v>
                      </c:pt>
                      <c:pt idx="24">
                        <c:v>2020-34</c:v>
                      </c:pt>
                      <c:pt idx="25">
                        <c:v>2020-35</c:v>
                      </c:pt>
                      <c:pt idx="26">
                        <c:v>2020-36</c:v>
                      </c:pt>
                      <c:pt idx="27">
                        <c:v>2020-37</c:v>
                      </c:pt>
                      <c:pt idx="28">
                        <c:v>2020-38</c:v>
                      </c:pt>
                      <c:pt idx="29">
                        <c:v>2020-39</c:v>
                      </c:pt>
                      <c:pt idx="30">
                        <c:v>2020-40</c:v>
                      </c:pt>
                      <c:pt idx="31">
                        <c:v>2020-41</c:v>
                      </c:pt>
                      <c:pt idx="32">
                        <c:v>2020-42</c:v>
                      </c:pt>
                      <c:pt idx="33">
                        <c:v>2020-43</c:v>
                      </c:pt>
                      <c:pt idx="34">
                        <c:v>2020-44</c:v>
                      </c:pt>
                      <c:pt idx="35">
                        <c:v>2020-45</c:v>
                      </c:pt>
                      <c:pt idx="36">
                        <c:v>2020-46</c:v>
                      </c:pt>
                      <c:pt idx="37">
                        <c:v>2020-47</c:v>
                      </c:pt>
                      <c:pt idx="38">
                        <c:v>2020-48</c:v>
                      </c:pt>
                      <c:pt idx="39">
                        <c:v>2020-49</c:v>
                      </c:pt>
                      <c:pt idx="40">
                        <c:v>2020-50</c:v>
                      </c:pt>
                      <c:pt idx="41">
                        <c:v>2020-51</c:v>
                      </c:pt>
                      <c:pt idx="42">
                        <c:v>2020-52</c:v>
                      </c:pt>
                      <c:pt idx="43">
                        <c:v>2020-53</c:v>
                      </c:pt>
                      <c:pt idx="44">
                        <c:v>2021-01</c:v>
                      </c:pt>
                      <c:pt idx="45">
                        <c:v>2021-02</c:v>
                      </c:pt>
                      <c:pt idx="46">
                        <c:v>2021-03</c:v>
                      </c:pt>
                      <c:pt idx="47">
                        <c:v>2021-04</c:v>
                      </c:pt>
                      <c:pt idx="48">
                        <c:v>2021-05</c:v>
                      </c:pt>
                      <c:pt idx="49">
                        <c:v>2021-06</c:v>
                      </c:pt>
                      <c:pt idx="50">
                        <c:v>2021-07</c:v>
                      </c:pt>
                      <c:pt idx="51">
                        <c:v>2021-08</c:v>
                      </c:pt>
                      <c:pt idx="52">
                        <c:v>2021-09</c:v>
                      </c:pt>
                      <c:pt idx="53">
                        <c:v>2021-10</c:v>
                      </c:pt>
                      <c:pt idx="54">
                        <c:v>2021-11</c:v>
                      </c:pt>
                      <c:pt idx="55">
                        <c:v>2021-12</c:v>
                      </c:pt>
                      <c:pt idx="56">
                        <c:v>2021-13</c:v>
                      </c:pt>
                      <c:pt idx="57">
                        <c:v>2021-14</c:v>
                      </c:pt>
                      <c:pt idx="58">
                        <c:v>2021-15</c:v>
                      </c:pt>
                      <c:pt idx="59">
                        <c:v>2021-16</c:v>
                      </c:pt>
                      <c:pt idx="60">
                        <c:v>2021-17</c:v>
                      </c:pt>
                      <c:pt idx="61">
                        <c:v>2021-18</c:v>
                      </c:pt>
                      <c:pt idx="62">
                        <c:v>2021-19</c:v>
                      </c:pt>
                      <c:pt idx="63">
                        <c:v>2021-20</c:v>
                      </c:pt>
                      <c:pt idx="64">
                        <c:v>2021-21</c:v>
                      </c:pt>
                      <c:pt idx="65">
                        <c:v>2021-22</c:v>
                      </c:pt>
                      <c:pt idx="66">
                        <c:v>2021-23</c:v>
                      </c:pt>
                      <c:pt idx="67">
                        <c:v>2021-24</c:v>
                      </c:pt>
                      <c:pt idx="68">
                        <c:v>2021-25</c:v>
                      </c:pt>
                      <c:pt idx="69">
                        <c:v>2021-26</c:v>
                      </c:pt>
                      <c:pt idx="70">
                        <c:v>2021-27</c:v>
                      </c:pt>
                      <c:pt idx="71">
                        <c:v>2021-28</c:v>
                      </c:pt>
                      <c:pt idx="72">
                        <c:v>2021-29</c:v>
                      </c:pt>
                      <c:pt idx="73">
                        <c:v>2021-30</c:v>
                      </c:pt>
                      <c:pt idx="74">
                        <c:v>2021-31</c:v>
                      </c:pt>
                      <c:pt idx="75">
                        <c:v>2021-32</c:v>
                      </c:pt>
                      <c:pt idx="76">
                        <c:v>2021-33</c:v>
                      </c:pt>
                      <c:pt idx="77">
                        <c:v>2021-34</c:v>
                      </c:pt>
                      <c:pt idx="78">
                        <c:v>2021-35</c:v>
                      </c:pt>
                      <c:pt idx="79">
                        <c:v>2021-36</c:v>
                      </c:pt>
                      <c:pt idx="80">
                        <c:v>2021-37</c:v>
                      </c:pt>
                      <c:pt idx="81">
                        <c:v>2021-38</c:v>
                      </c:pt>
                      <c:pt idx="82">
                        <c:v>2021-39</c:v>
                      </c:pt>
                      <c:pt idx="83">
                        <c:v>2021-40</c:v>
                      </c:pt>
                      <c:pt idx="84">
                        <c:v>2021-41</c:v>
                      </c:pt>
                      <c:pt idx="85">
                        <c:v>2021-42</c:v>
                      </c:pt>
                      <c:pt idx="86">
                        <c:v>2021-43</c:v>
                      </c:pt>
                      <c:pt idx="87">
                        <c:v>2021-44</c:v>
                      </c:pt>
                      <c:pt idx="88">
                        <c:v>2021-45</c:v>
                      </c:pt>
                      <c:pt idx="89">
                        <c:v>2021-46</c:v>
                      </c:pt>
                      <c:pt idx="90">
                        <c:v>2021-47</c:v>
                      </c:pt>
                      <c:pt idx="91">
                        <c:v>2021-48</c:v>
                      </c:pt>
                      <c:pt idx="92">
                        <c:v>2021-49</c:v>
                      </c:pt>
                      <c:pt idx="93">
                        <c:v>2021-50</c:v>
                      </c:pt>
                      <c:pt idx="94">
                        <c:v>2021-51</c:v>
                      </c:pt>
                      <c:pt idx="95">
                        <c:v>2021-52</c:v>
                      </c:pt>
                      <c:pt idx="96">
                        <c:v>2022-01</c:v>
                      </c:pt>
                      <c:pt idx="97">
                        <c:v>2022-02</c:v>
                      </c:pt>
                      <c:pt idx="98">
                        <c:v>2022-03</c:v>
                      </c:pt>
                      <c:pt idx="99">
                        <c:v>2022-04</c:v>
                      </c:pt>
                      <c:pt idx="100">
                        <c:v>2022-05</c:v>
                      </c:pt>
                      <c:pt idx="101">
                        <c:v>2022-06</c:v>
                      </c:pt>
                      <c:pt idx="102">
                        <c:v>2022-07</c:v>
                      </c:pt>
                      <c:pt idx="103">
                        <c:v>2022-08</c:v>
                      </c:pt>
                      <c:pt idx="104">
                        <c:v>2022-09</c:v>
                      </c:pt>
                      <c:pt idx="105">
                        <c:v>2022-10</c:v>
                      </c:pt>
                      <c:pt idx="106">
                        <c:v>2022-11</c:v>
                      </c:pt>
                      <c:pt idx="107">
                        <c:v>2022-12</c:v>
                      </c:pt>
                      <c:pt idx="108">
                        <c:v>2022-13</c:v>
                      </c:pt>
                      <c:pt idx="109">
                        <c:v>2022-14</c:v>
                      </c:pt>
                      <c:pt idx="110">
                        <c:v>2022-15</c:v>
                      </c:pt>
                      <c:pt idx="111">
                        <c:v>2022-16</c:v>
                      </c:pt>
                      <c:pt idx="112">
                        <c:v>2022-17</c:v>
                      </c:pt>
                      <c:pt idx="113">
                        <c:v>2022-18</c:v>
                      </c:pt>
                      <c:pt idx="114">
                        <c:v>2022-19</c:v>
                      </c:pt>
                      <c:pt idx="115">
                        <c:v>2022-20</c:v>
                      </c:pt>
                      <c:pt idx="116">
                        <c:v>2022-21</c:v>
                      </c:pt>
                      <c:pt idx="117">
                        <c:v>2022-22</c:v>
                      </c:pt>
                      <c:pt idx="118">
                        <c:v>2022-23</c:v>
                      </c:pt>
                      <c:pt idx="119">
                        <c:v>2022-24</c:v>
                      </c:pt>
                      <c:pt idx="120">
                        <c:v>2022-25</c:v>
                      </c:pt>
                      <c:pt idx="121">
                        <c:v>2022-26</c:v>
                      </c:pt>
                      <c:pt idx="122">
                        <c:v>2022-27</c:v>
                      </c:pt>
                      <c:pt idx="123">
                        <c:v>2022-28</c:v>
                      </c:pt>
                      <c:pt idx="124">
                        <c:v>2022-29</c:v>
                      </c:pt>
                      <c:pt idx="125">
                        <c:v>2022-30</c:v>
                      </c:pt>
                      <c:pt idx="126">
                        <c:v>2022-31</c:v>
                      </c:pt>
                      <c:pt idx="127">
                        <c:v>2022-32</c:v>
                      </c:pt>
                      <c:pt idx="128">
                        <c:v>2022-33</c:v>
                      </c:pt>
                      <c:pt idx="129">
                        <c:v>2022-34</c:v>
                      </c:pt>
                      <c:pt idx="130">
                        <c:v>2022-35</c:v>
                      </c:pt>
                      <c:pt idx="131">
                        <c:v>2022-36</c:v>
                      </c:pt>
                      <c:pt idx="132">
                        <c:v>2022-37</c:v>
                      </c:pt>
                      <c:pt idx="133">
                        <c:v>2022-38</c:v>
                      </c:pt>
                      <c:pt idx="134">
                        <c:v>2022-39</c:v>
                      </c:pt>
                      <c:pt idx="135">
                        <c:v>2022-40</c:v>
                      </c:pt>
                      <c:pt idx="136">
                        <c:v>2022-41</c:v>
                      </c:pt>
                      <c:pt idx="137">
                        <c:v>2022-42</c:v>
                      </c:pt>
                      <c:pt idx="138">
                        <c:v>2022-43</c:v>
                      </c:pt>
                      <c:pt idx="139">
                        <c:v>2022-44</c:v>
                      </c:pt>
                      <c:pt idx="140">
                        <c:v>2022-45</c:v>
                      </c:pt>
                      <c:pt idx="141">
                        <c:v>2022-46</c:v>
                      </c:pt>
                      <c:pt idx="142">
                        <c:v>2022-47</c:v>
                      </c:pt>
                      <c:pt idx="143">
                        <c:v>2022-48</c:v>
                      </c:pt>
                      <c:pt idx="144">
                        <c:v>2022-49</c:v>
                      </c:pt>
                      <c:pt idx="145">
                        <c:v>2022-50</c:v>
                      </c:pt>
                      <c:pt idx="146">
                        <c:v>2022-51</c:v>
                      </c:pt>
                      <c:pt idx="147">
                        <c:v>2022-52</c:v>
                      </c:pt>
                      <c:pt idx="148">
                        <c:v>2023-01</c:v>
                      </c:pt>
                      <c:pt idx="149">
                        <c:v>2023-02</c:v>
                      </c:pt>
                      <c:pt idx="150">
                        <c:v>2023-03</c:v>
                      </c:pt>
                      <c:pt idx="151">
                        <c:v>2023-04</c:v>
                      </c:pt>
                      <c:pt idx="152">
                        <c:v>2023-05</c:v>
                      </c:pt>
                      <c:pt idx="153">
                        <c:v>2023-06</c:v>
                      </c:pt>
                      <c:pt idx="154">
                        <c:v>2023-07</c:v>
                      </c:pt>
                      <c:pt idx="155">
                        <c:v>2023-08</c:v>
                      </c:pt>
                      <c:pt idx="156">
                        <c:v>2023-09</c:v>
                      </c:pt>
                      <c:pt idx="157">
                        <c:v>2023-10</c:v>
                      </c:pt>
                      <c:pt idx="158">
                        <c:v>2023-11</c:v>
                      </c:pt>
                      <c:pt idx="159">
                        <c:v>2023-12</c:v>
                      </c:pt>
                      <c:pt idx="160">
                        <c:v>2023-13</c:v>
                      </c:pt>
                      <c:pt idx="161">
                        <c:v>2023-14</c:v>
                      </c:pt>
                      <c:pt idx="162">
                        <c:v>2023-15</c:v>
                      </c:pt>
                      <c:pt idx="163">
                        <c:v>2023-16</c:v>
                      </c:pt>
                      <c:pt idx="164">
                        <c:v>2023-17</c:v>
                      </c:pt>
                      <c:pt idx="165">
                        <c:v>2023-18</c:v>
                      </c:pt>
                      <c:pt idx="166">
                        <c:v>2023-19</c:v>
                      </c:pt>
                      <c:pt idx="167">
                        <c:v>2023-20</c:v>
                      </c:pt>
                      <c:pt idx="168">
                        <c:v>2023-21</c:v>
                      </c:pt>
                      <c:pt idx="169">
                        <c:v>2023-22</c:v>
                      </c:pt>
                      <c:pt idx="170">
                        <c:v>2023-23</c:v>
                      </c:pt>
                      <c:pt idx="171">
                        <c:v>2023-24</c:v>
                      </c:pt>
                      <c:pt idx="172">
                        <c:v>2023-25</c:v>
                      </c:pt>
                      <c:pt idx="173">
                        <c:v>2023-26</c:v>
                      </c:pt>
                      <c:pt idx="174">
                        <c:v>2023-27</c:v>
                      </c:pt>
                      <c:pt idx="175">
                        <c:v>2023-28</c:v>
                      </c:pt>
                      <c:pt idx="176">
                        <c:v>2023-29</c:v>
                      </c:pt>
                      <c:pt idx="177">
                        <c:v>2023-30</c:v>
                      </c:pt>
                      <c:pt idx="178">
                        <c:v>2023-31</c:v>
                      </c:pt>
                      <c:pt idx="179">
                        <c:v>2023-32</c:v>
                      </c:pt>
                      <c:pt idx="180">
                        <c:v>2023-33</c:v>
                      </c:pt>
                      <c:pt idx="181">
                        <c:v>2023-34</c:v>
                      </c:pt>
                      <c:pt idx="182">
                        <c:v>2023-35</c:v>
                      </c:pt>
                      <c:pt idx="183">
                        <c:v>2023-36</c:v>
                      </c:pt>
                      <c:pt idx="184">
                        <c:v>2023-37</c:v>
                      </c:pt>
                      <c:pt idx="185">
                        <c:v>2023-38</c:v>
                      </c:pt>
                      <c:pt idx="186">
                        <c:v>2023-39</c:v>
                      </c:pt>
                      <c:pt idx="187">
                        <c:v>2023-40</c:v>
                      </c:pt>
                      <c:pt idx="188">
                        <c:v>2023-41</c:v>
                      </c:pt>
                      <c:pt idx="189">
                        <c:v>2023-42</c:v>
                      </c:pt>
                      <c:pt idx="190">
                        <c:v>2023-43</c:v>
                      </c:pt>
                      <c:pt idx="191">
                        <c:v>2023-44</c:v>
                      </c:pt>
                      <c:pt idx="192">
                        <c:v>2023-45</c:v>
                      </c:pt>
                      <c:pt idx="193">
                        <c:v>2023-46</c:v>
                      </c:pt>
                      <c:pt idx="194">
                        <c:v>2023-47</c:v>
                      </c:pt>
                      <c:pt idx="195">
                        <c:v>2023-48</c:v>
                      </c:pt>
                      <c:pt idx="196">
                        <c:v>2023-49</c:v>
                      </c:pt>
                      <c:pt idx="197">
                        <c:v>2023-50</c:v>
                      </c:pt>
                      <c:pt idx="198">
                        <c:v>2023-51</c:v>
                      </c:pt>
                      <c:pt idx="199">
                        <c:v>2023-52</c:v>
                      </c:pt>
                      <c:pt idx="200">
                        <c:v>2024-01</c:v>
                      </c:pt>
                      <c:pt idx="201">
                        <c:v>2024-02</c:v>
                      </c:pt>
                      <c:pt idx="202">
                        <c:v>2024-03</c:v>
                      </c:pt>
                      <c:pt idx="203">
                        <c:v>2024-04</c:v>
                      </c:pt>
                      <c:pt idx="204">
                        <c:v>2024-05</c:v>
                      </c:pt>
                      <c:pt idx="205">
                        <c:v>2024-06</c:v>
                      </c:pt>
                      <c:pt idx="206">
                        <c:v>2024-07</c:v>
                      </c:pt>
                      <c:pt idx="207">
                        <c:v>2024-08</c:v>
                      </c:pt>
                      <c:pt idx="208">
                        <c:v>2024-09</c:v>
                      </c:pt>
                      <c:pt idx="209">
                        <c:v>2024-10</c:v>
                      </c:pt>
                      <c:pt idx="210">
                        <c:v>2024-11</c:v>
                      </c:pt>
                      <c:pt idx="211">
                        <c:v>2024-12</c:v>
                      </c:pt>
                      <c:pt idx="212">
                        <c:v>2024-13</c:v>
                      </c:pt>
                      <c:pt idx="213">
                        <c:v>2024-14</c:v>
                      </c:pt>
                      <c:pt idx="214">
                        <c:v>2024-15</c:v>
                      </c:pt>
                      <c:pt idx="215">
                        <c:v>2024-16</c:v>
                      </c:pt>
                      <c:pt idx="216">
                        <c:v>2024-17</c:v>
                      </c:pt>
                      <c:pt idx="217">
                        <c:v>2024-18</c:v>
                      </c:pt>
                      <c:pt idx="218">
                        <c:v>2024-19</c:v>
                      </c:pt>
                      <c:pt idx="219">
                        <c:v>2024-20</c:v>
                      </c:pt>
                      <c:pt idx="220">
                        <c:v>2024-21</c:v>
                      </c:pt>
                      <c:pt idx="221">
                        <c:v>2024-22</c:v>
                      </c:pt>
                      <c:pt idx="222">
                        <c:v>2024-23</c:v>
                      </c:pt>
                      <c:pt idx="223">
                        <c:v>2024-24</c:v>
                      </c:pt>
                      <c:pt idx="224">
                        <c:v>2024-25</c:v>
                      </c:pt>
                      <c:pt idx="225">
                        <c:v>2024-26</c:v>
                      </c:pt>
                      <c:pt idx="226">
                        <c:v>2024-27</c:v>
                      </c:pt>
                      <c:pt idx="227">
                        <c:v>2024-28</c:v>
                      </c:pt>
                      <c:pt idx="228">
                        <c:v>2024-29</c:v>
                      </c:pt>
                      <c:pt idx="229">
                        <c:v>2024-30</c:v>
                      </c:pt>
                      <c:pt idx="230">
                        <c:v>2024-31</c:v>
                      </c:pt>
                      <c:pt idx="231">
                        <c:v>2024-32</c:v>
                      </c:pt>
                      <c:pt idx="232">
                        <c:v>2024-33</c:v>
                      </c:pt>
                      <c:pt idx="233">
                        <c:v>2024-34</c:v>
                      </c:pt>
                      <c:pt idx="234">
                        <c:v>2024-35</c:v>
                      </c:pt>
                      <c:pt idx="235">
                        <c:v>2024-36</c:v>
                      </c:pt>
                      <c:pt idx="236">
                        <c:v>2024-37</c:v>
                      </c:pt>
                      <c:pt idx="237">
                        <c:v>2024-38</c:v>
                      </c:pt>
                      <c:pt idx="238">
                        <c:v>2024-39</c:v>
                      </c:pt>
                      <c:pt idx="239">
                        <c:v>2024-40</c:v>
                      </c:pt>
                      <c:pt idx="240">
                        <c:v>2024-41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'2022_06 all ages slope4'!$Q$14:$Q$254</c15:sqref>
                        </c15:formulaRef>
                      </c:ext>
                    </c:extLst>
                    <c:numCache>
                      <c:formatCode>General</c:formatCode>
                      <c:ptCount val="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2</c:v>
                      </c:pt>
                      <c:pt idx="83">
                        <c:v>1</c:v>
                      </c:pt>
                      <c:pt idx="84">
                        <c:v>6</c:v>
                      </c:pt>
                      <c:pt idx="85">
                        <c:v>16</c:v>
                      </c:pt>
                      <c:pt idx="86">
                        <c:v>41</c:v>
                      </c:pt>
                      <c:pt idx="87">
                        <c:v>70</c:v>
                      </c:pt>
                      <c:pt idx="88">
                        <c:v>146</c:v>
                      </c:pt>
                      <c:pt idx="89">
                        <c:v>198</c:v>
                      </c:pt>
                      <c:pt idx="90">
                        <c:v>266</c:v>
                      </c:pt>
                      <c:pt idx="91">
                        <c:v>363</c:v>
                      </c:pt>
                      <c:pt idx="92">
                        <c:v>441</c:v>
                      </c:pt>
                      <c:pt idx="93">
                        <c:v>475</c:v>
                      </c:pt>
                      <c:pt idx="94">
                        <c:v>526</c:v>
                      </c:pt>
                      <c:pt idx="95">
                        <c:v>512</c:v>
                      </c:pt>
                      <c:pt idx="96">
                        <c:v>592</c:v>
                      </c:pt>
                      <c:pt idx="97">
                        <c:v>645</c:v>
                      </c:pt>
                      <c:pt idx="98">
                        <c:v>625</c:v>
                      </c:pt>
                      <c:pt idx="99">
                        <c:v>732</c:v>
                      </c:pt>
                      <c:pt idx="100">
                        <c:v>771</c:v>
                      </c:pt>
                      <c:pt idx="101">
                        <c:v>831</c:v>
                      </c:pt>
                      <c:pt idx="102">
                        <c:v>835</c:v>
                      </c:pt>
                      <c:pt idx="103">
                        <c:v>831</c:v>
                      </c:pt>
                      <c:pt idx="104">
                        <c:v>800</c:v>
                      </c:pt>
                      <c:pt idx="105">
                        <c:v>807</c:v>
                      </c:pt>
                      <c:pt idx="106">
                        <c:v>830</c:v>
                      </c:pt>
                      <c:pt idx="107">
                        <c:v>884</c:v>
                      </c:pt>
                      <c:pt idx="108">
                        <c:v>906</c:v>
                      </c:pt>
                      <c:pt idx="109">
                        <c:v>951</c:v>
                      </c:pt>
                      <c:pt idx="110">
                        <c:v>895</c:v>
                      </c:pt>
                      <c:pt idx="111">
                        <c:v>931</c:v>
                      </c:pt>
                      <c:pt idx="112">
                        <c:v>935</c:v>
                      </c:pt>
                      <c:pt idx="113">
                        <c:v>909</c:v>
                      </c:pt>
                      <c:pt idx="114">
                        <c:v>926</c:v>
                      </c:pt>
                      <c:pt idx="115">
                        <c:v>839</c:v>
                      </c:pt>
                      <c:pt idx="116">
                        <c:v>757</c:v>
                      </c:pt>
                      <c:pt idx="117">
                        <c:v>867</c:v>
                      </c:pt>
                      <c:pt idx="118">
                        <c:v>834</c:v>
                      </c:pt>
                      <c:pt idx="119">
                        <c:v>829</c:v>
                      </c:pt>
                      <c:pt idx="120">
                        <c:v>791</c:v>
                      </c:pt>
                      <c:pt idx="121">
                        <c:v>898</c:v>
                      </c:pt>
                      <c:pt idx="122">
                        <c:v>782</c:v>
                      </c:pt>
                      <c:pt idx="123">
                        <c:v>848</c:v>
                      </c:pt>
                      <c:pt idx="124">
                        <c:v>1024</c:v>
                      </c:pt>
                      <c:pt idx="125">
                        <c:v>908</c:v>
                      </c:pt>
                      <c:pt idx="126">
                        <c:v>988</c:v>
                      </c:pt>
                      <c:pt idx="127">
                        <c:v>903</c:v>
                      </c:pt>
                      <c:pt idx="128">
                        <c:v>929</c:v>
                      </c:pt>
                      <c:pt idx="129">
                        <c:v>852</c:v>
                      </c:pt>
                      <c:pt idx="130">
                        <c:v>903</c:v>
                      </c:pt>
                      <c:pt idx="131">
                        <c:v>894</c:v>
                      </c:pt>
                      <c:pt idx="132">
                        <c:v>996</c:v>
                      </c:pt>
                      <c:pt idx="133">
                        <c:v>978</c:v>
                      </c:pt>
                      <c:pt idx="134">
                        <c:v>975</c:v>
                      </c:pt>
                      <c:pt idx="135">
                        <c:v>1034</c:v>
                      </c:pt>
                      <c:pt idx="136">
                        <c:v>1009</c:v>
                      </c:pt>
                      <c:pt idx="137">
                        <c:v>984</c:v>
                      </c:pt>
                      <c:pt idx="138">
                        <c:v>1025</c:v>
                      </c:pt>
                      <c:pt idx="139">
                        <c:v>957</c:v>
                      </c:pt>
                      <c:pt idx="140">
                        <c:v>978</c:v>
                      </c:pt>
                      <c:pt idx="141">
                        <c:v>984</c:v>
                      </c:pt>
                      <c:pt idx="142">
                        <c:v>977</c:v>
                      </c:pt>
                      <c:pt idx="143">
                        <c:v>1076</c:v>
                      </c:pt>
                      <c:pt idx="144">
                        <c:v>1054</c:v>
                      </c:pt>
                      <c:pt idx="145">
                        <c:v>1210</c:v>
                      </c:pt>
                      <c:pt idx="146">
                        <c:v>1369</c:v>
                      </c:pt>
                      <c:pt idx="147">
                        <c:v>1327</c:v>
                      </c:pt>
                      <c:pt idx="148">
                        <c:v>1278</c:v>
                      </c:pt>
                      <c:pt idx="149">
                        <c:v>1172</c:v>
                      </c:pt>
                      <c:pt idx="150">
                        <c:v>1098</c:v>
                      </c:pt>
                      <c:pt idx="151">
                        <c:v>1072</c:v>
                      </c:pt>
                      <c:pt idx="152">
                        <c:v>1018</c:v>
                      </c:pt>
                      <c:pt idx="153">
                        <c:v>1042</c:v>
                      </c:pt>
                      <c:pt idx="154">
                        <c:v>1062</c:v>
                      </c:pt>
                      <c:pt idx="155">
                        <c:v>1060</c:v>
                      </c:pt>
                      <c:pt idx="156">
                        <c:v>1006</c:v>
                      </c:pt>
                      <c:pt idx="157">
                        <c:v>1069</c:v>
                      </c:pt>
                      <c:pt idx="158">
                        <c:v>991</c:v>
                      </c:pt>
                      <c:pt idx="159">
                        <c:v>1018</c:v>
                      </c:pt>
                      <c:pt idx="160">
                        <c:v>1008</c:v>
                      </c:pt>
                      <c:pt idx="161">
                        <c:v>947</c:v>
                      </c:pt>
                      <c:pt idx="162">
                        <c:v>1018</c:v>
                      </c:pt>
                      <c:pt idx="163">
                        <c:v>991</c:v>
                      </c:pt>
                      <c:pt idx="164">
                        <c:v>956</c:v>
                      </c:pt>
                      <c:pt idx="165">
                        <c:v>940</c:v>
                      </c:pt>
                      <c:pt idx="166">
                        <c:v>934</c:v>
                      </c:pt>
                      <c:pt idx="167">
                        <c:v>896</c:v>
                      </c:pt>
                      <c:pt idx="168">
                        <c:v>906</c:v>
                      </c:pt>
                      <c:pt idx="169">
                        <c:v>853</c:v>
                      </c:pt>
                      <c:pt idx="170">
                        <c:v>896</c:v>
                      </c:pt>
                      <c:pt idx="171">
                        <c:v>858</c:v>
                      </c:pt>
                      <c:pt idx="172">
                        <c:v>945</c:v>
                      </c:pt>
                      <c:pt idx="173">
                        <c:v>872</c:v>
                      </c:pt>
                      <c:pt idx="174">
                        <c:v>910</c:v>
                      </c:pt>
                      <c:pt idx="175">
                        <c:v>952</c:v>
                      </c:pt>
                      <c:pt idx="176">
                        <c:v>890</c:v>
                      </c:pt>
                      <c:pt idx="177">
                        <c:v>862</c:v>
                      </c:pt>
                      <c:pt idx="178">
                        <c:v>867</c:v>
                      </c:pt>
                      <c:pt idx="179">
                        <c:v>876</c:v>
                      </c:pt>
                      <c:pt idx="180">
                        <c:v>953</c:v>
                      </c:pt>
                      <c:pt idx="181">
                        <c:v>1037</c:v>
                      </c:pt>
                      <c:pt idx="182">
                        <c:v>914</c:v>
                      </c:pt>
                      <c:pt idx="183">
                        <c:v>882</c:v>
                      </c:pt>
                      <c:pt idx="184">
                        <c:v>904</c:v>
                      </c:pt>
                      <c:pt idx="185">
                        <c:v>906</c:v>
                      </c:pt>
                      <c:pt idx="186">
                        <c:v>900</c:v>
                      </c:pt>
                      <c:pt idx="187">
                        <c:v>912</c:v>
                      </c:pt>
                      <c:pt idx="188">
                        <c:v>1046</c:v>
                      </c:pt>
                      <c:pt idx="189">
                        <c:v>1003</c:v>
                      </c:pt>
                      <c:pt idx="190">
                        <c:v>1050</c:v>
                      </c:pt>
                      <c:pt idx="191">
                        <c:v>969</c:v>
                      </c:pt>
                      <c:pt idx="192">
                        <c:v>960</c:v>
                      </c:pt>
                      <c:pt idx="193">
                        <c:v>1069</c:v>
                      </c:pt>
                      <c:pt idx="194">
                        <c:v>1050</c:v>
                      </c:pt>
                      <c:pt idx="195">
                        <c:v>1120</c:v>
                      </c:pt>
                      <c:pt idx="196">
                        <c:v>1118</c:v>
                      </c:pt>
                      <c:pt idx="197">
                        <c:v>1145</c:v>
                      </c:pt>
                      <c:pt idx="198">
                        <c:v>1097</c:v>
                      </c:pt>
                      <c:pt idx="199">
                        <c:v>1150</c:v>
                      </c:pt>
                      <c:pt idx="200">
                        <c:v>1048</c:v>
                      </c:pt>
                      <c:pt idx="201">
                        <c:v>1012</c:v>
                      </c:pt>
                      <c:pt idx="202">
                        <c:v>1019</c:v>
                      </c:pt>
                      <c:pt idx="203">
                        <c:v>1121</c:v>
                      </c:pt>
                      <c:pt idx="204">
                        <c:v>1085</c:v>
                      </c:pt>
                      <c:pt idx="205">
                        <c:v>1195</c:v>
                      </c:pt>
                      <c:pt idx="206">
                        <c:v>1051</c:v>
                      </c:pt>
                      <c:pt idx="207">
                        <c:v>1057</c:v>
                      </c:pt>
                      <c:pt idx="208">
                        <c:v>946</c:v>
                      </c:pt>
                      <c:pt idx="209">
                        <c:v>910</c:v>
                      </c:pt>
                      <c:pt idx="210">
                        <c:v>925</c:v>
                      </c:pt>
                      <c:pt idx="211">
                        <c:v>915</c:v>
                      </c:pt>
                      <c:pt idx="212">
                        <c:v>982</c:v>
                      </c:pt>
                      <c:pt idx="213">
                        <c:v>996</c:v>
                      </c:pt>
                      <c:pt idx="214">
                        <c:v>874</c:v>
                      </c:pt>
                      <c:pt idx="215">
                        <c:v>891</c:v>
                      </c:pt>
                      <c:pt idx="216">
                        <c:v>864</c:v>
                      </c:pt>
                      <c:pt idx="217">
                        <c:v>919</c:v>
                      </c:pt>
                      <c:pt idx="218">
                        <c:v>876</c:v>
                      </c:pt>
                      <c:pt idx="219">
                        <c:v>876</c:v>
                      </c:pt>
                      <c:pt idx="220">
                        <c:v>897</c:v>
                      </c:pt>
                      <c:pt idx="221">
                        <c:v>895</c:v>
                      </c:pt>
                      <c:pt idx="222">
                        <c:v>859</c:v>
                      </c:pt>
                      <c:pt idx="223">
                        <c:v>860</c:v>
                      </c:pt>
                      <c:pt idx="224">
                        <c:v>919</c:v>
                      </c:pt>
                      <c:pt idx="225">
                        <c:v>936</c:v>
                      </c:pt>
                      <c:pt idx="226">
                        <c:v>749</c:v>
                      </c:pt>
                      <c:pt idx="227">
                        <c:v>859</c:v>
                      </c:pt>
                      <c:pt idx="228">
                        <c:v>744</c:v>
                      </c:pt>
                      <c:pt idx="229">
                        <c:v>787</c:v>
                      </c:pt>
                      <c:pt idx="230">
                        <c:v>770</c:v>
                      </c:pt>
                      <c:pt idx="231">
                        <c:v>758</c:v>
                      </c:pt>
                      <c:pt idx="232">
                        <c:v>691</c:v>
                      </c:pt>
                      <c:pt idx="233">
                        <c:v>691</c:v>
                      </c:pt>
                      <c:pt idx="234">
                        <c:v>665</c:v>
                      </c:pt>
                      <c:pt idx="235">
                        <c:v>449</c:v>
                      </c:pt>
                      <c:pt idx="236">
                        <c:v>451</c:v>
                      </c:pt>
                      <c:pt idx="237">
                        <c:v>321</c:v>
                      </c:pt>
                      <c:pt idx="238">
                        <c:v>295</c:v>
                      </c:pt>
                      <c:pt idx="239">
                        <c:v>120</c:v>
                      </c:pt>
                      <c:pt idx="240">
                        <c:v>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4DF-4568-B10B-7C6EA2F96AF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slope4'!$R$13</c15:sqref>
                        </c15:formulaRef>
                      </c:ext>
                    </c:extLst>
                    <c:strCache>
                      <c:ptCount val="1"/>
                      <c:pt idx="0">
                        <c:v>death 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slope4'!$M$14:$M$254</c15:sqref>
                        </c15:formulaRef>
                      </c:ext>
                    </c:extLst>
                    <c:strCache>
                      <c:ptCount val="241"/>
                      <c:pt idx="0">
                        <c:v>2020-10</c:v>
                      </c:pt>
                      <c:pt idx="1">
                        <c:v>2020-11</c:v>
                      </c:pt>
                      <c:pt idx="2">
                        <c:v>2020-12</c:v>
                      </c:pt>
                      <c:pt idx="3">
                        <c:v>2020-13</c:v>
                      </c:pt>
                      <c:pt idx="4">
                        <c:v>2020-14</c:v>
                      </c:pt>
                      <c:pt idx="5">
                        <c:v>2020-15</c:v>
                      </c:pt>
                      <c:pt idx="6">
                        <c:v>2020-16</c:v>
                      </c:pt>
                      <c:pt idx="7">
                        <c:v>2020-17</c:v>
                      </c:pt>
                      <c:pt idx="8">
                        <c:v>2020-18</c:v>
                      </c:pt>
                      <c:pt idx="9">
                        <c:v>2020-19</c:v>
                      </c:pt>
                      <c:pt idx="10">
                        <c:v>2020-20</c:v>
                      </c:pt>
                      <c:pt idx="11">
                        <c:v>2020-21</c:v>
                      </c:pt>
                      <c:pt idx="12">
                        <c:v>2020-22</c:v>
                      </c:pt>
                      <c:pt idx="13">
                        <c:v>2020-23</c:v>
                      </c:pt>
                      <c:pt idx="14">
                        <c:v>2020-24</c:v>
                      </c:pt>
                      <c:pt idx="15">
                        <c:v>2020-25</c:v>
                      </c:pt>
                      <c:pt idx="16">
                        <c:v>2020-26</c:v>
                      </c:pt>
                      <c:pt idx="17">
                        <c:v>2020-27</c:v>
                      </c:pt>
                      <c:pt idx="18">
                        <c:v>2020-28</c:v>
                      </c:pt>
                      <c:pt idx="19">
                        <c:v>2020-29</c:v>
                      </c:pt>
                      <c:pt idx="20">
                        <c:v>2020-30</c:v>
                      </c:pt>
                      <c:pt idx="21">
                        <c:v>2020-31</c:v>
                      </c:pt>
                      <c:pt idx="22">
                        <c:v>2020-32</c:v>
                      </c:pt>
                      <c:pt idx="23">
                        <c:v>2020-33</c:v>
                      </c:pt>
                      <c:pt idx="24">
                        <c:v>2020-34</c:v>
                      </c:pt>
                      <c:pt idx="25">
                        <c:v>2020-35</c:v>
                      </c:pt>
                      <c:pt idx="26">
                        <c:v>2020-36</c:v>
                      </c:pt>
                      <c:pt idx="27">
                        <c:v>2020-37</c:v>
                      </c:pt>
                      <c:pt idx="28">
                        <c:v>2020-38</c:v>
                      </c:pt>
                      <c:pt idx="29">
                        <c:v>2020-39</c:v>
                      </c:pt>
                      <c:pt idx="30">
                        <c:v>2020-40</c:v>
                      </c:pt>
                      <c:pt idx="31">
                        <c:v>2020-41</c:v>
                      </c:pt>
                      <c:pt idx="32">
                        <c:v>2020-42</c:v>
                      </c:pt>
                      <c:pt idx="33">
                        <c:v>2020-43</c:v>
                      </c:pt>
                      <c:pt idx="34">
                        <c:v>2020-44</c:v>
                      </c:pt>
                      <c:pt idx="35">
                        <c:v>2020-45</c:v>
                      </c:pt>
                      <c:pt idx="36">
                        <c:v>2020-46</c:v>
                      </c:pt>
                      <c:pt idx="37">
                        <c:v>2020-47</c:v>
                      </c:pt>
                      <c:pt idx="38">
                        <c:v>2020-48</c:v>
                      </c:pt>
                      <c:pt idx="39">
                        <c:v>2020-49</c:v>
                      </c:pt>
                      <c:pt idx="40">
                        <c:v>2020-50</c:v>
                      </c:pt>
                      <c:pt idx="41">
                        <c:v>2020-51</c:v>
                      </c:pt>
                      <c:pt idx="42">
                        <c:v>2020-52</c:v>
                      </c:pt>
                      <c:pt idx="43">
                        <c:v>2020-53</c:v>
                      </c:pt>
                      <c:pt idx="44">
                        <c:v>2021-01</c:v>
                      </c:pt>
                      <c:pt idx="45">
                        <c:v>2021-02</c:v>
                      </c:pt>
                      <c:pt idx="46">
                        <c:v>2021-03</c:v>
                      </c:pt>
                      <c:pt idx="47">
                        <c:v>2021-04</c:v>
                      </c:pt>
                      <c:pt idx="48">
                        <c:v>2021-05</c:v>
                      </c:pt>
                      <c:pt idx="49">
                        <c:v>2021-06</c:v>
                      </c:pt>
                      <c:pt idx="50">
                        <c:v>2021-07</c:v>
                      </c:pt>
                      <c:pt idx="51">
                        <c:v>2021-08</c:v>
                      </c:pt>
                      <c:pt idx="52">
                        <c:v>2021-09</c:v>
                      </c:pt>
                      <c:pt idx="53">
                        <c:v>2021-10</c:v>
                      </c:pt>
                      <c:pt idx="54">
                        <c:v>2021-11</c:v>
                      </c:pt>
                      <c:pt idx="55">
                        <c:v>2021-12</c:v>
                      </c:pt>
                      <c:pt idx="56">
                        <c:v>2021-13</c:v>
                      </c:pt>
                      <c:pt idx="57">
                        <c:v>2021-14</c:v>
                      </c:pt>
                      <c:pt idx="58">
                        <c:v>2021-15</c:v>
                      </c:pt>
                      <c:pt idx="59">
                        <c:v>2021-16</c:v>
                      </c:pt>
                      <c:pt idx="60">
                        <c:v>2021-17</c:v>
                      </c:pt>
                      <c:pt idx="61">
                        <c:v>2021-18</c:v>
                      </c:pt>
                      <c:pt idx="62">
                        <c:v>2021-19</c:v>
                      </c:pt>
                      <c:pt idx="63">
                        <c:v>2021-20</c:v>
                      </c:pt>
                      <c:pt idx="64">
                        <c:v>2021-21</c:v>
                      </c:pt>
                      <c:pt idx="65">
                        <c:v>2021-22</c:v>
                      </c:pt>
                      <c:pt idx="66">
                        <c:v>2021-23</c:v>
                      </c:pt>
                      <c:pt idx="67">
                        <c:v>2021-24</c:v>
                      </c:pt>
                      <c:pt idx="68">
                        <c:v>2021-25</c:v>
                      </c:pt>
                      <c:pt idx="69">
                        <c:v>2021-26</c:v>
                      </c:pt>
                      <c:pt idx="70">
                        <c:v>2021-27</c:v>
                      </c:pt>
                      <c:pt idx="71">
                        <c:v>2021-28</c:v>
                      </c:pt>
                      <c:pt idx="72">
                        <c:v>2021-29</c:v>
                      </c:pt>
                      <c:pt idx="73">
                        <c:v>2021-30</c:v>
                      </c:pt>
                      <c:pt idx="74">
                        <c:v>2021-31</c:v>
                      </c:pt>
                      <c:pt idx="75">
                        <c:v>2021-32</c:v>
                      </c:pt>
                      <c:pt idx="76">
                        <c:v>2021-33</c:v>
                      </c:pt>
                      <c:pt idx="77">
                        <c:v>2021-34</c:v>
                      </c:pt>
                      <c:pt idx="78">
                        <c:v>2021-35</c:v>
                      </c:pt>
                      <c:pt idx="79">
                        <c:v>2021-36</c:v>
                      </c:pt>
                      <c:pt idx="80">
                        <c:v>2021-37</c:v>
                      </c:pt>
                      <c:pt idx="81">
                        <c:v>2021-38</c:v>
                      </c:pt>
                      <c:pt idx="82">
                        <c:v>2021-39</c:v>
                      </c:pt>
                      <c:pt idx="83">
                        <c:v>2021-40</c:v>
                      </c:pt>
                      <c:pt idx="84">
                        <c:v>2021-41</c:v>
                      </c:pt>
                      <c:pt idx="85">
                        <c:v>2021-42</c:v>
                      </c:pt>
                      <c:pt idx="86">
                        <c:v>2021-43</c:v>
                      </c:pt>
                      <c:pt idx="87">
                        <c:v>2021-44</c:v>
                      </c:pt>
                      <c:pt idx="88">
                        <c:v>2021-45</c:v>
                      </c:pt>
                      <c:pt idx="89">
                        <c:v>2021-46</c:v>
                      </c:pt>
                      <c:pt idx="90">
                        <c:v>2021-47</c:v>
                      </c:pt>
                      <c:pt idx="91">
                        <c:v>2021-48</c:v>
                      </c:pt>
                      <c:pt idx="92">
                        <c:v>2021-49</c:v>
                      </c:pt>
                      <c:pt idx="93">
                        <c:v>2021-50</c:v>
                      </c:pt>
                      <c:pt idx="94">
                        <c:v>2021-51</c:v>
                      </c:pt>
                      <c:pt idx="95">
                        <c:v>2021-52</c:v>
                      </c:pt>
                      <c:pt idx="96">
                        <c:v>2022-01</c:v>
                      </c:pt>
                      <c:pt idx="97">
                        <c:v>2022-02</c:v>
                      </c:pt>
                      <c:pt idx="98">
                        <c:v>2022-03</c:v>
                      </c:pt>
                      <c:pt idx="99">
                        <c:v>2022-04</c:v>
                      </c:pt>
                      <c:pt idx="100">
                        <c:v>2022-05</c:v>
                      </c:pt>
                      <c:pt idx="101">
                        <c:v>2022-06</c:v>
                      </c:pt>
                      <c:pt idx="102">
                        <c:v>2022-07</c:v>
                      </c:pt>
                      <c:pt idx="103">
                        <c:v>2022-08</c:v>
                      </c:pt>
                      <c:pt idx="104">
                        <c:v>2022-09</c:v>
                      </c:pt>
                      <c:pt idx="105">
                        <c:v>2022-10</c:v>
                      </c:pt>
                      <c:pt idx="106">
                        <c:v>2022-11</c:v>
                      </c:pt>
                      <c:pt idx="107">
                        <c:v>2022-12</c:v>
                      </c:pt>
                      <c:pt idx="108">
                        <c:v>2022-13</c:v>
                      </c:pt>
                      <c:pt idx="109">
                        <c:v>2022-14</c:v>
                      </c:pt>
                      <c:pt idx="110">
                        <c:v>2022-15</c:v>
                      </c:pt>
                      <c:pt idx="111">
                        <c:v>2022-16</c:v>
                      </c:pt>
                      <c:pt idx="112">
                        <c:v>2022-17</c:v>
                      </c:pt>
                      <c:pt idx="113">
                        <c:v>2022-18</c:v>
                      </c:pt>
                      <c:pt idx="114">
                        <c:v>2022-19</c:v>
                      </c:pt>
                      <c:pt idx="115">
                        <c:v>2022-20</c:v>
                      </c:pt>
                      <c:pt idx="116">
                        <c:v>2022-21</c:v>
                      </c:pt>
                      <c:pt idx="117">
                        <c:v>2022-22</c:v>
                      </c:pt>
                      <c:pt idx="118">
                        <c:v>2022-23</c:v>
                      </c:pt>
                      <c:pt idx="119">
                        <c:v>2022-24</c:v>
                      </c:pt>
                      <c:pt idx="120">
                        <c:v>2022-25</c:v>
                      </c:pt>
                      <c:pt idx="121">
                        <c:v>2022-26</c:v>
                      </c:pt>
                      <c:pt idx="122">
                        <c:v>2022-27</c:v>
                      </c:pt>
                      <c:pt idx="123">
                        <c:v>2022-28</c:v>
                      </c:pt>
                      <c:pt idx="124">
                        <c:v>2022-29</c:v>
                      </c:pt>
                      <c:pt idx="125">
                        <c:v>2022-30</c:v>
                      </c:pt>
                      <c:pt idx="126">
                        <c:v>2022-31</c:v>
                      </c:pt>
                      <c:pt idx="127">
                        <c:v>2022-32</c:v>
                      </c:pt>
                      <c:pt idx="128">
                        <c:v>2022-33</c:v>
                      </c:pt>
                      <c:pt idx="129">
                        <c:v>2022-34</c:v>
                      </c:pt>
                      <c:pt idx="130">
                        <c:v>2022-35</c:v>
                      </c:pt>
                      <c:pt idx="131">
                        <c:v>2022-36</c:v>
                      </c:pt>
                      <c:pt idx="132">
                        <c:v>2022-37</c:v>
                      </c:pt>
                      <c:pt idx="133">
                        <c:v>2022-38</c:v>
                      </c:pt>
                      <c:pt idx="134">
                        <c:v>2022-39</c:v>
                      </c:pt>
                      <c:pt idx="135">
                        <c:v>2022-40</c:v>
                      </c:pt>
                      <c:pt idx="136">
                        <c:v>2022-41</c:v>
                      </c:pt>
                      <c:pt idx="137">
                        <c:v>2022-42</c:v>
                      </c:pt>
                      <c:pt idx="138">
                        <c:v>2022-43</c:v>
                      </c:pt>
                      <c:pt idx="139">
                        <c:v>2022-44</c:v>
                      </c:pt>
                      <c:pt idx="140">
                        <c:v>2022-45</c:v>
                      </c:pt>
                      <c:pt idx="141">
                        <c:v>2022-46</c:v>
                      </c:pt>
                      <c:pt idx="142">
                        <c:v>2022-47</c:v>
                      </c:pt>
                      <c:pt idx="143">
                        <c:v>2022-48</c:v>
                      </c:pt>
                      <c:pt idx="144">
                        <c:v>2022-49</c:v>
                      </c:pt>
                      <c:pt idx="145">
                        <c:v>2022-50</c:v>
                      </c:pt>
                      <c:pt idx="146">
                        <c:v>2022-51</c:v>
                      </c:pt>
                      <c:pt idx="147">
                        <c:v>2022-52</c:v>
                      </c:pt>
                      <c:pt idx="148">
                        <c:v>2023-01</c:v>
                      </c:pt>
                      <c:pt idx="149">
                        <c:v>2023-02</c:v>
                      </c:pt>
                      <c:pt idx="150">
                        <c:v>2023-03</c:v>
                      </c:pt>
                      <c:pt idx="151">
                        <c:v>2023-04</c:v>
                      </c:pt>
                      <c:pt idx="152">
                        <c:v>2023-05</c:v>
                      </c:pt>
                      <c:pt idx="153">
                        <c:v>2023-06</c:v>
                      </c:pt>
                      <c:pt idx="154">
                        <c:v>2023-07</c:v>
                      </c:pt>
                      <c:pt idx="155">
                        <c:v>2023-08</c:v>
                      </c:pt>
                      <c:pt idx="156">
                        <c:v>2023-09</c:v>
                      </c:pt>
                      <c:pt idx="157">
                        <c:v>2023-10</c:v>
                      </c:pt>
                      <c:pt idx="158">
                        <c:v>2023-11</c:v>
                      </c:pt>
                      <c:pt idx="159">
                        <c:v>2023-12</c:v>
                      </c:pt>
                      <c:pt idx="160">
                        <c:v>2023-13</c:v>
                      </c:pt>
                      <c:pt idx="161">
                        <c:v>2023-14</c:v>
                      </c:pt>
                      <c:pt idx="162">
                        <c:v>2023-15</c:v>
                      </c:pt>
                      <c:pt idx="163">
                        <c:v>2023-16</c:v>
                      </c:pt>
                      <c:pt idx="164">
                        <c:v>2023-17</c:v>
                      </c:pt>
                      <c:pt idx="165">
                        <c:v>2023-18</c:v>
                      </c:pt>
                      <c:pt idx="166">
                        <c:v>2023-19</c:v>
                      </c:pt>
                      <c:pt idx="167">
                        <c:v>2023-20</c:v>
                      </c:pt>
                      <c:pt idx="168">
                        <c:v>2023-21</c:v>
                      </c:pt>
                      <c:pt idx="169">
                        <c:v>2023-22</c:v>
                      </c:pt>
                      <c:pt idx="170">
                        <c:v>2023-23</c:v>
                      </c:pt>
                      <c:pt idx="171">
                        <c:v>2023-24</c:v>
                      </c:pt>
                      <c:pt idx="172">
                        <c:v>2023-25</c:v>
                      </c:pt>
                      <c:pt idx="173">
                        <c:v>2023-26</c:v>
                      </c:pt>
                      <c:pt idx="174">
                        <c:v>2023-27</c:v>
                      </c:pt>
                      <c:pt idx="175">
                        <c:v>2023-28</c:v>
                      </c:pt>
                      <c:pt idx="176">
                        <c:v>2023-29</c:v>
                      </c:pt>
                      <c:pt idx="177">
                        <c:v>2023-30</c:v>
                      </c:pt>
                      <c:pt idx="178">
                        <c:v>2023-31</c:v>
                      </c:pt>
                      <c:pt idx="179">
                        <c:v>2023-32</c:v>
                      </c:pt>
                      <c:pt idx="180">
                        <c:v>2023-33</c:v>
                      </c:pt>
                      <c:pt idx="181">
                        <c:v>2023-34</c:v>
                      </c:pt>
                      <c:pt idx="182">
                        <c:v>2023-35</c:v>
                      </c:pt>
                      <c:pt idx="183">
                        <c:v>2023-36</c:v>
                      </c:pt>
                      <c:pt idx="184">
                        <c:v>2023-37</c:v>
                      </c:pt>
                      <c:pt idx="185">
                        <c:v>2023-38</c:v>
                      </c:pt>
                      <c:pt idx="186">
                        <c:v>2023-39</c:v>
                      </c:pt>
                      <c:pt idx="187">
                        <c:v>2023-40</c:v>
                      </c:pt>
                      <c:pt idx="188">
                        <c:v>2023-41</c:v>
                      </c:pt>
                      <c:pt idx="189">
                        <c:v>2023-42</c:v>
                      </c:pt>
                      <c:pt idx="190">
                        <c:v>2023-43</c:v>
                      </c:pt>
                      <c:pt idx="191">
                        <c:v>2023-44</c:v>
                      </c:pt>
                      <c:pt idx="192">
                        <c:v>2023-45</c:v>
                      </c:pt>
                      <c:pt idx="193">
                        <c:v>2023-46</c:v>
                      </c:pt>
                      <c:pt idx="194">
                        <c:v>2023-47</c:v>
                      </c:pt>
                      <c:pt idx="195">
                        <c:v>2023-48</c:v>
                      </c:pt>
                      <c:pt idx="196">
                        <c:v>2023-49</c:v>
                      </c:pt>
                      <c:pt idx="197">
                        <c:v>2023-50</c:v>
                      </c:pt>
                      <c:pt idx="198">
                        <c:v>2023-51</c:v>
                      </c:pt>
                      <c:pt idx="199">
                        <c:v>2023-52</c:v>
                      </c:pt>
                      <c:pt idx="200">
                        <c:v>2024-01</c:v>
                      </c:pt>
                      <c:pt idx="201">
                        <c:v>2024-02</c:v>
                      </c:pt>
                      <c:pt idx="202">
                        <c:v>2024-03</c:v>
                      </c:pt>
                      <c:pt idx="203">
                        <c:v>2024-04</c:v>
                      </c:pt>
                      <c:pt idx="204">
                        <c:v>2024-05</c:v>
                      </c:pt>
                      <c:pt idx="205">
                        <c:v>2024-06</c:v>
                      </c:pt>
                      <c:pt idx="206">
                        <c:v>2024-07</c:v>
                      </c:pt>
                      <c:pt idx="207">
                        <c:v>2024-08</c:v>
                      </c:pt>
                      <c:pt idx="208">
                        <c:v>2024-09</c:v>
                      </c:pt>
                      <c:pt idx="209">
                        <c:v>2024-10</c:v>
                      </c:pt>
                      <c:pt idx="210">
                        <c:v>2024-11</c:v>
                      </c:pt>
                      <c:pt idx="211">
                        <c:v>2024-12</c:v>
                      </c:pt>
                      <c:pt idx="212">
                        <c:v>2024-13</c:v>
                      </c:pt>
                      <c:pt idx="213">
                        <c:v>2024-14</c:v>
                      </c:pt>
                      <c:pt idx="214">
                        <c:v>2024-15</c:v>
                      </c:pt>
                      <c:pt idx="215">
                        <c:v>2024-16</c:v>
                      </c:pt>
                      <c:pt idx="216">
                        <c:v>2024-17</c:v>
                      </c:pt>
                      <c:pt idx="217">
                        <c:v>2024-18</c:v>
                      </c:pt>
                      <c:pt idx="218">
                        <c:v>2024-19</c:v>
                      </c:pt>
                      <c:pt idx="219">
                        <c:v>2024-20</c:v>
                      </c:pt>
                      <c:pt idx="220">
                        <c:v>2024-21</c:v>
                      </c:pt>
                      <c:pt idx="221">
                        <c:v>2024-22</c:v>
                      </c:pt>
                      <c:pt idx="222">
                        <c:v>2024-23</c:v>
                      </c:pt>
                      <c:pt idx="223">
                        <c:v>2024-24</c:v>
                      </c:pt>
                      <c:pt idx="224">
                        <c:v>2024-25</c:v>
                      </c:pt>
                      <c:pt idx="225">
                        <c:v>2024-26</c:v>
                      </c:pt>
                      <c:pt idx="226">
                        <c:v>2024-27</c:v>
                      </c:pt>
                      <c:pt idx="227">
                        <c:v>2024-28</c:v>
                      </c:pt>
                      <c:pt idx="228">
                        <c:v>2024-29</c:v>
                      </c:pt>
                      <c:pt idx="229">
                        <c:v>2024-30</c:v>
                      </c:pt>
                      <c:pt idx="230">
                        <c:v>2024-31</c:v>
                      </c:pt>
                      <c:pt idx="231">
                        <c:v>2024-32</c:v>
                      </c:pt>
                      <c:pt idx="232">
                        <c:v>2024-33</c:v>
                      </c:pt>
                      <c:pt idx="233">
                        <c:v>2024-34</c:v>
                      </c:pt>
                      <c:pt idx="234">
                        <c:v>2024-35</c:v>
                      </c:pt>
                      <c:pt idx="235">
                        <c:v>2024-36</c:v>
                      </c:pt>
                      <c:pt idx="236">
                        <c:v>2024-37</c:v>
                      </c:pt>
                      <c:pt idx="237">
                        <c:v>2024-38</c:v>
                      </c:pt>
                      <c:pt idx="238">
                        <c:v>2024-39</c:v>
                      </c:pt>
                      <c:pt idx="239">
                        <c:v>2024-40</c:v>
                      </c:pt>
                      <c:pt idx="240">
                        <c:v>2024-41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slope4'!$R$14:$R$254</c15:sqref>
                        </c15:formulaRef>
                      </c:ext>
                    </c:extLst>
                    <c:numCache>
                      <c:formatCode>General</c:formatCode>
                      <c:ptCount val="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1</c:v>
                      </c:pt>
                      <c:pt idx="91">
                        <c:v>0</c:v>
                      </c:pt>
                      <c:pt idx="92">
                        <c:v>2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1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2</c:v>
                      </c:pt>
                      <c:pt idx="107">
                        <c:v>1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1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1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1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1</c:v>
                      </c:pt>
                      <c:pt idx="127">
                        <c:v>0</c:v>
                      </c:pt>
                      <c:pt idx="128">
                        <c:v>1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1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1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1</c:v>
                      </c:pt>
                      <c:pt idx="167">
                        <c:v>2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1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1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1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4DF-4568-B10B-7C6EA2F96AF5}"/>
                  </c:ext>
                </c:extLst>
              </c15:ser>
            </c15:filteredLineSeries>
          </c:ext>
        </c:extLst>
      </c:lineChart>
      <c:catAx>
        <c:axId val="87972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21967"/>
        <c:crosses val="autoZero"/>
        <c:auto val="1"/>
        <c:lblAlgn val="ctr"/>
        <c:lblOffset val="100"/>
        <c:tickMarkSkip val="4"/>
        <c:noMultiLvlLbl val="0"/>
      </c:catAx>
      <c:valAx>
        <c:axId val="879721967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2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 deaths unadjusted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'2022_06 all ages slope4'!$V$13</c:f>
              <c:strCache>
                <c:ptCount val="1"/>
                <c:pt idx="0">
                  <c:v>death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slope4'!$U$14:$U$254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slope4'!$V$14:$V$254</c:f>
              <c:numCache>
                <c:formatCode>General</c:formatCode>
                <c:ptCount val="241"/>
                <c:pt idx="0">
                  <c:v>2267</c:v>
                </c:pt>
                <c:pt idx="1">
                  <c:v>4547</c:v>
                </c:pt>
                <c:pt idx="2">
                  <c:v>6860</c:v>
                </c:pt>
                <c:pt idx="3">
                  <c:v>9140</c:v>
                </c:pt>
                <c:pt idx="4">
                  <c:v>11454</c:v>
                </c:pt>
                <c:pt idx="5">
                  <c:v>13693</c:v>
                </c:pt>
                <c:pt idx="6">
                  <c:v>15806</c:v>
                </c:pt>
                <c:pt idx="7">
                  <c:v>17831</c:v>
                </c:pt>
                <c:pt idx="8">
                  <c:v>19932</c:v>
                </c:pt>
                <c:pt idx="9">
                  <c:v>21925</c:v>
                </c:pt>
                <c:pt idx="10">
                  <c:v>23942</c:v>
                </c:pt>
                <c:pt idx="11">
                  <c:v>25845</c:v>
                </c:pt>
                <c:pt idx="12">
                  <c:v>27764</c:v>
                </c:pt>
                <c:pt idx="13">
                  <c:v>29893</c:v>
                </c:pt>
                <c:pt idx="14">
                  <c:v>31872</c:v>
                </c:pt>
                <c:pt idx="15">
                  <c:v>33881</c:v>
                </c:pt>
                <c:pt idx="16">
                  <c:v>35946</c:v>
                </c:pt>
                <c:pt idx="17">
                  <c:v>38044</c:v>
                </c:pt>
                <c:pt idx="18">
                  <c:v>40022</c:v>
                </c:pt>
                <c:pt idx="19">
                  <c:v>41993</c:v>
                </c:pt>
                <c:pt idx="20">
                  <c:v>44084</c:v>
                </c:pt>
                <c:pt idx="21">
                  <c:v>46278</c:v>
                </c:pt>
                <c:pt idx="22">
                  <c:v>48421</c:v>
                </c:pt>
                <c:pt idx="23">
                  <c:v>50600</c:v>
                </c:pt>
                <c:pt idx="24">
                  <c:v>52687</c:v>
                </c:pt>
                <c:pt idx="25">
                  <c:v>54699</c:v>
                </c:pt>
                <c:pt idx="26">
                  <c:v>56710</c:v>
                </c:pt>
                <c:pt idx="27">
                  <c:v>58777</c:v>
                </c:pt>
                <c:pt idx="28">
                  <c:v>60967</c:v>
                </c:pt>
                <c:pt idx="29">
                  <c:v>63351</c:v>
                </c:pt>
                <c:pt idx="30">
                  <c:v>65717</c:v>
                </c:pt>
                <c:pt idx="31">
                  <c:v>68297</c:v>
                </c:pt>
                <c:pt idx="32">
                  <c:v>71223</c:v>
                </c:pt>
                <c:pt idx="33">
                  <c:v>74858</c:v>
                </c:pt>
                <c:pt idx="34">
                  <c:v>79052</c:v>
                </c:pt>
                <c:pt idx="35">
                  <c:v>83280</c:v>
                </c:pt>
                <c:pt idx="36">
                  <c:v>87128</c:v>
                </c:pt>
                <c:pt idx="37">
                  <c:v>90522</c:v>
                </c:pt>
                <c:pt idx="38">
                  <c:v>93662</c:v>
                </c:pt>
                <c:pt idx="39">
                  <c:v>96742</c:v>
                </c:pt>
                <c:pt idx="40">
                  <c:v>99812</c:v>
                </c:pt>
                <c:pt idx="41">
                  <c:v>103041</c:v>
                </c:pt>
                <c:pt idx="42">
                  <c:v>106245</c:v>
                </c:pt>
                <c:pt idx="43">
                  <c:v>109751</c:v>
                </c:pt>
                <c:pt idx="44">
                  <c:v>113574</c:v>
                </c:pt>
                <c:pt idx="45">
                  <c:v>117287</c:v>
                </c:pt>
                <c:pt idx="46">
                  <c:v>120797</c:v>
                </c:pt>
                <c:pt idx="47">
                  <c:v>124046</c:v>
                </c:pt>
                <c:pt idx="48">
                  <c:v>127105</c:v>
                </c:pt>
                <c:pt idx="49">
                  <c:v>130246</c:v>
                </c:pt>
                <c:pt idx="50">
                  <c:v>133439</c:v>
                </c:pt>
                <c:pt idx="51">
                  <c:v>136743</c:v>
                </c:pt>
                <c:pt idx="52">
                  <c:v>140256</c:v>
                </c:pt>
                <c:pt idx="53">
                  <c:v>143766</c:v>
                </c:pt>
                <c:pt idx="54">
                  <c:v>147035</c:v>
                </c:pt>
                <c:pt idx="55">
                  <c:v>149915</c:v>
                </c:pt>
                <c:pt idx="56">
                  <c:v>152586</c:v>
                </c:pt>
                <c:pt idx="57">
                  <c:v>154881</c:v>
                </c:pt>
                <c:pt idx="58">
                  <c:v>156877</c:v>
                </c:pt>
                <c:pt idx="59">
                  <c:v>158651</c:v>
                </c:pt>
                <c:pt idx="60">
                  <c:v>160392</c:v>
                </c:pt>
                <c:pt idx="61">
                  <c:v>161905</c:v>
                </c:pt>
                <c:pt idx="62">
                  <c:v>163297</c:v>
                </c:pt>
                <c:pt idx="63">
                  <c:v>164530</c:v>
                </c:pt>
                <c:pt idx="64">
                  <c:v>165634</c:v>
                </c:pt>
                <c:pt idx="65">
                  <c:v>166739</c:v>
                </c:pt>
                <c:pt idx="67">
                  <c:v>1030</c:v>
                </c:pt>
                <c:pt idx="68">
                  <c:v>1965</c:v>
                </c:pt>
                <c:pt idx="69">
                  <c:v>2842</c:v>
                </c:pt>
                <c:pt idx="70">
                  <c:v>3749</c:v>
                </c:pt>
                <c:pt idx="71">
                  <c:v>4616</c:v>
                </c:pt>
                <c:pt idx="72">
                  <c:v>5444</c:v>
                </c:pt>
                <c:pt idx="73">
                  <c:v>6283</c:v>
                </c:pt>
                <c:pt idx="74">
                  <c:v>7053</c:v>
                </c:pt>
                <c:pt idx="75">
                  <c:v>7856</c:v>
                </c:pt>
                <c:pt idx="76">
                  <c:v>8642</c:v>
                </c:pt>
                <c:pt idx="77">
                  <c:v>9358</c:v>
                </c:pt>
                <c:pt idx="78">
                  <c:v>10082</c:v>
                </c:pt>
                <c:pt idx="79">
                  <c:v>10813</c:v>
                </c:pt>
                <c:pt idx="80">
                  <c:v>11602</c:v>
                </c:pt>
                <c:pt idx="81">
                  <c:v>12369</c:v>
                </c:pt>
                <c:pt idx="82">
                  <c:v>13082</c:v>
                </c:pt>
                <c:pt idx="83">
                  <c:v>13786</c:v>
                </c:pt>
                <c:pt idx="84">
                  <c:v>14542</c:v>
                </c:pt>
                <c:pt idx="85">
                  <c:v>15364</c:v>
                </c:pt>
                <c:pt idx="86">
                  <c:v>16255</c:v>
                </c:pt>
                <c:pt idx="87">
                  <c:v>17212</c:v>
                </c:pt>
                <c:pt idx="88">
                  <c:v>18294</c:v>
                </c:pt>
                <c:pt idx="89">
                  <c:v>19501</c:v>
                </c:pt>
                <c:pt idx="90">
                  <c:v>20781</c:v>
                </c:pt>
                <c:pt idx="91">
                  <c:v>22104</c:v>
                </c:pt>
                <c:pt idx="92">
                  <c:v>23413</c:v>
                </c:pt>
                <c:pt idx="93">
                  <c:v>24652</c:v>
                </c:pt>
                <c:pt idx="94">
                  <c:v>25740</c:v>
                </c:pt>
                <c:pt idx="95">
                  <c:v>26764</c:v>
                </c:pt>
                <c:pt idx="96">
                  <c:v>27690</c:v>
                </c:pt>
                <c:pt idx="97">
                  <c:v>28548</c:v>
                </c:pt>
                <c:pt idx="98">
                  <c:v>29296</c:v>
                </c:pt>
                <c:pt idx="99">
                  <c:v>30021</c:v>
                </c:pt>
                <c:pt idx="100">
                  <c:v>30888</c:v>
                </c:pt>
                <c:pt idx="101">
                  <c:v>31742</c:v>
                </c:pt>
                <c:pt idx="102">
                  <c:v>32568</c:v>
                </c:pt>
                <c:pt idx="103">
                  <c:v>33357</c:v>
                </c:pt>
                <c:pt idx="104">
                  <c:v>34129</c:v>
                </c:pt>
                <c:pt idx="105">
                  <c:v>34885</c:v>
                </c:pt>
                <c:pt idx="106">
                  <c:v>35555</c:v>
                </c:pt>
                <c:pt idx="107">
                  <c:v>36275</c:v>
                </c:pt>
                <c:pt idx="108">
                  <c:v>36989</c:v>
                </c:pt>
                <c:pt idx="109">
                  <c:v>37647</c:v>
                </c:pt>
                <c:pt idx="110">
                  <c:v>38270</c:v>
                </c:pt>
                <c:pt idx="111">
                  <c:v>38856</c:v>
                </c:pt>
                <c:pt idx="112">
                  <c:v>39433</c:v>
                </c:pt>
                <c:pt idx="113">
                  <c:v>40055</c:v>
                </c:pt>
                <c:pt idx="114">
                  <c:v>40624</c:v>
                </c:pt>
                <c:pt idx="115">
                  <c:v>41122</c:v>
                </c:pt>
                <c:pt idx="116">
                  <c:v>41609</c:v>
                </c:pt>
                <c:pt idx="117">
                  <c:v>42111</c:v>
                </c:pt>
                <c:pt idx="118">
                  <c:v>42628</c:v>
                </c:pt>
                <c:pt idx="119">
                  <c:v>43109</c:v>
                </c:pt>
                <c:pt idx="120">
                  <c:v>43618</c:v>
                </c:pt>
                <c:pt idx="121">
                  <c:v>44184</c:v>
                </c:pt>
                <c:pt idx="122">
                  <c:v>44673</c:v>
                </c:pt>
                <c:pt idx="123">
                  <c:v>45163</c:v>
                </c:pt>
                <c:pt idx="124">
                  <c:v>45733</c:v>
                </c:pt>
                <c:pt idx="125">
                  <c:v>46296</c:v>
                </c:pt>
                <c:pt idx="126">
                  <c:v>46825</c:v>
                </c:pt>
                <c:pt idx="127">
                  <c:v>47400</c:v>
                </c:pt>
                <c:pt idx="128">
                  <c:v>47943</c:v>
                </c:pt>
                <c:pt idx="129">
                  <c:v>48485</c:v>
                </c:pt>
                <c:pt idx="130">
                  <c:v>48950</c:v>
                </c:pt>
                <c:pt idx="131">
                  <c:v>49555</c:v>
                </c:pt>
                <c:pt idx="132">
                  <c:v>50088</c:v>
                </c:pt>
                <c:pt idx="133">
                  <c:v>50669</c:v>
                </c:pt>
                <c:pt idx="134">
                  <c:v>51271</c:v>
                </c:pt>
                <c:pt idx="135">
                  <c:v>51920</c:v>
                </c:pt>
                <c:pt idx="136">
                  <c:v>52549</c:v>
                </c:pt>
                <c:pt idx="137">
                  <c:v>53107</c:v>
                </c:pt>
                <c:pt idx="138">
                  <c:v>53702</c:v>
                </c:pt>
                <c:pt idx="139">
                  <c:v>54238</c:v>
                </c:pt>
                <c:pt idx="140">
                  <c:v>54779</c:v>
                </c:pt>
                <c:pt idx="141">
                  <c:v>55309</c:v>
                </c:pt>
                <c:pt idx="142">
                  <c:v>55863</c:v>
                </c:pt>
                <c:pt idx="143">
                  <c:v>56453</c:v>
                </c:pt>
                <c:pt idx="144">
                  <c:v>57066</c:v>
                </c:pt>
                <c:pt idx="145">
                  <c:v>57690</c:v>
                </c:pt>
                <c:pt idx="146">
                  <c:v>58408</c:v>
                </c:pt>
                <c:pt idx="147">
                  <c:v>59193</c:v>
                </c:pt>
                <c:pt idx="148">
                  <c:v>59883</c:v>
                </c:pt>
                <c:pt idx="149">
                  <c:v>60522</c:v>
                </c:pt>
                <c:pt idx="150">
                  <c:v>61115</c:v>
                </c:pt>
                <c:pt idx="151">
                  <c:v>61637</c:v>
                </c:pt>
                <c:pt idx="152">
                  <c:v>62203</c:v>
                </c:pt>
                <c:pt idx="153">
                  <c:v>62754</c:v>
                </c:pt>
                <c:pt idx="154">
                  <c:v>63310</c:v>
                </c:pt>
                <c:pt idx="155">
                  <c:v>63837</c:v>
                </c:pt>
                <c:pt idx="156">
                  <c:v>64385</c:v>
                </c:pt>
                <c:pt idx="157">
                  <c:v>64906</c:v>
                </c:pt>
                <c:pt idx="158">
                  <c:v>65425</c:v>
                </c:pt>
                <c:pt idx="159">
                  <c:v>65960</c:v>
                </c:pt>
                <c:pt idx="160">
                  <c:v>66509</c:v>
                </c:pt>
                <c:pt idx="161">
                  <c:v>67018</c:v>
                </c:pt>
                <c:pt idx="162">
                  <c:v>67523</c:v>
                </c:pt>
                <c:pt idx="163">
                  <c:v>67993</c:v>
                </c:pt>
                <c:pt idx="164">
                  <c:v>68453</c:v>
                </c:pt>
                <c:pt idx="165">
                  <c:v>68949</c:v>
                </c:pt>
                <c:pt idx="166">
                  <c:v>69380</c:v>
                </c:pt>
                <c:pt idx="167">
                  <c:v>69846</c:v>
                </c:pt>
                <c:pt idx="168">
                  <c:v>70284</c:v>
                </c:pt>
                <c:pt idx="169">
                  <c:v>70729</c:v>
                </c:pt>
                <c:pt idx="170">
                  <c:v>71211</c:v>
                </c:pt>
                <c:pt idx="171">
                  <c:v>71665</c:v>
                </c:pt>
                <c:pt idx="172">
                  <c:v>72168</c:v>
                </c:pt>
                <c:pt idx="173">
                  <c:v>72600</c:v>
                </c:pt>
                <c:pt idx="174">
                  <c:v>73042</c:v>
                </c:pt>
                <c:pt idx="175">
                  <c:v>73507</c:v>
                </c:pt>
                <c:pt idx="176">
                  <c:v>73960</c:v>
                </c:pt>
                <c:pt idx="177">
                  <c:v>74370</c:v>
                </c:pt>
                <c:pt idx="178">
                  <c:v>74796</c:v>
                </c:pt>
                <c:pt idx="179">
                  <c:v>75258</c:v>
                </c:pt>
                <c:pt idx="180">
                  <c:v>75790</c:v>
                </c:pt>
                <c:pt idx="181">
                  <c:v>76274</c:v>
                </c:pt>
                <c:pt idx="182">
                  <c:v>76668</c:v>
                </c:pt>
                <c:pt idx="183">
                  <c:v>77107</c:v>
                </c:pt>
                <c:pt idx="184">
                  <c:v>77555</c:v>
                </c:pt>
                <c:pt idx="185">
                  <c:v>78034</c:v>
                </c:pt>
                <c:pt idx="186">
                  <c:v>78491</c:v>
                </c:pt>
                <c:pt idx="187">
                  <c:v>79007</c:v>
                </c:pt>
                <c:pt idx="188">
                  <c:v>79490</c:v>
                </c:pt>
                <c:pt idx="189">
                  <c:v>79976</c:v>
                </c:pt>
                <c:pt idx="190">
                  <c:v>80447</c:v>
                </c:pt>
                <c:pt idx="191">
                  <c:v>80961</c:v>
                </c:pt>
                <c:pt idx="192">
                  <c:v>81451</c:v>
                </c:pt>
                <c:pt idx="193">
                  <c:v>82004</c:v>
                </c:pt>
                <c:pt idx="194">
                  <c:v>82512</c:v>
                </c:pt>
                <c:pt idx="195">
                  <c:v>83066</c:v>
                </c:pt>
                <c:pt idx="196">
                  <c:v>83656</c:v>
                </c:pt>
                <c:pt idx="197">
                  <c:v>84167</c:v>
                </c:pt>
                <c:pt idx="198">
                  <c:v>84771</c:v>
                </c:pt>
                <c:pt idx="199">
                  <c:v>85330</c:v>
                </c:pt>
                <c:pt idx="200">
                  <c:v>85898</c:v>
                </c:pt>
                <c:pt idx="201">
                  <c:v>86380</c:v>
                </c:pt>
                <c:pt idx="202">
                  <c:v>86902</c:v>
                </c:pt>
                <c:pt idx="203">
                  <c:v>87442</c:v>
                </c:pt>
                <c:pt idx="204">
                  <c:v>87948</c:v>
                </c:pt>
                <c:pt idx="205">
                  <c:v>88463</c:v>
                </c:pt>
                <c:pt idx="206">
                  <c:v>88931</c:v>
                </c:pt>
                <c:pt idx="207">
                  <c:v>89378</c:v>
                </c:pt>
                <c:pt idx="208">
                  <c:v>89787</c:v>
                </c:pt>
                <c:pt idx="209">
                  <c:v>90258</c:v>
                </c:pt>
                <c:pt idx="210">
                  <c:v>90719</c:v>
                </c:pt>
                <c:pt idx="211">
                  <c:v>91131</c:v>
                </c:pt>
                <c:pt idx="212">
                  <c:v>91565</c:v>
                </c:pt>
                <c:pt idx="213">
                  <c:v>91969</c:v>
                </c:pt>
                <c:pt idx="214">
                  <c:v>92386</c:v>
                </c:pt>
                <c:pt idx="215">
                  <c:v>92828</c:v>
                </c:pt>
                <c:pt idx="216">
                  <c:v>93207</c:v>
                </c:pt>
                <c:pt idx="217">
                  <c:v>93606</c:v>
                </c:pt>
                <c:pt idx="218">
                  <c:v>94003</c:v>
                </c:pt>
                <c:pt idx="219">
                  <c:v>94382</c:v>
                </c:pt>
                <c:pt idx="220">
                  <c:v>94780</c:v>
                </c:pt>
                <c:pt idx="221">
                  <c:v>95190</c:v>
                </c:pt>
                <c:pt idx="222">
                  <c:v>95594</c:v>
                </c:pt>
                <c:pt idx="223">
                  <c:v>95947</c:v>
                </c:pt>
                <c:pt idx="224">
                  <c:v>96357</c:v>
                </c:pt>
                <c:pt idx="225">
                  <c:v>96737</c:v>
                </c:pt>
                <c:pt idx="226">
                  <c:v>97084</c:v>
                </c:pt>
                <c:pt idx="227">
                  <c:v>97497</c:v>
                </c:pt>
                <c:pt idx="228">
                  <c:v>97859</c:v>
                </c:pt>
                <c:pt idx="229">
                  <c:v>98215</c:v>
                </c:pt>
                <c:pt idx="230">
                  <c:v>98585</c:v>
                </c:pt>
                <c:pt idx="231">
                  <c:v>98913</c:v>
                </c:pt>
                <c:pt idx="232">
                  <c:v>99225</c:v>
                </c:pt>
                <c:pt idx="233">
                  <c:v>99535</c:v>
                </c:pt>
                <c:pt idx="234">
                  <c:v>99839</c:v>
                </c:pt>
                <c:pt idx="235">
                  <c:v>100053</c:v>
                </c:pt>
                <c:pt idx="236">
                  <c:v>100235</c:v>
                </c:pt>
                <c:pt idx="237">
                  <c:v>100368</c:v>
                </c:pt>
                <c:pt idx="238">
                  <c:v>100516</c:v>
                </c:pt>
                <c:pt idx="239">
                  <c:v>100578</c:v>
                </c:pt>
                <c:pt idx="240">
                  <c:v>100590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0-4CE5-A10F-2D56034F9A70}"/>
            </c:ext>
          </c:extLst>
        </c:ser>
        <c:ser>
          <c:idx val="1"/>
          <c:order val="1"/>
          <c:tx>
            <c:strRef>
              <c:f>'2022_06 all ages slope4'!$W$13</c:f>
              <c:strCache>
                <c:ptCount val="1"/>
                <c:pt idx="0">
                  <c:v>death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slope4'!$U$14:$U$254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slope4'!$W$14:$W$254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11</c:v>
                </c:pt>
                <c:pt idx="45">
                  <c:v>24</c:v>
                </c:pt>
                <c:pt idx="46">
                  <c:v>107</c:v>
                </c:pt>
                <c:pt idx="47">
                  <c:v>274</c:v>
                </c:pt>
                <c:pt idx="48">
                  <c:v>468</c:v>
                </c:pt>
                <c:pt idx="49">
                  <c:v>723</c:v>
                </c:pt>
                <c:pt idx="50">
                  <c:v>913</c:v>
                </c:pt>
                <c:pt idx="51">
                  <c:v>1116</c:v>
                </c:pt>
                <c:pt idx="52">
                  <c:v>1339</c:v>
                </c:pt>
                <c:pt idx="53">
                  <c:v>1585</c:v>
                </c:pt>
                <c:pt idx="54">
                  <c:v>1863</c:v>
                </c:pt>
                <c:pt idx="55">
                  <c:v>2106</c:v>
                </c:pt>
                <c:pt idx="56">
                  <c:v>2362</c:v>
                </c:pt>
                <c:pt idx="57">
                  <c:v>2585</c:v>
                </c:pt>
                <c:pt idx="58">
                  <c:v>2750</c:v>
                </c:pt>
                <c:pt idx="59">
                  <c:v>2918</c:v>
                </c:pt>
                <c:pt idx="60">
                  <c:v>3096</c:v>
                </c:pt>
                <c:pt idx="61">
                  <c:v>3275</c:v>
                </c:pt>
                <c:pt idx="62">
                  <c:v>3472</c:v>
                </c:pt>
                <c:pt idx="63">
                  <c:v>3636</c:v>
                </c:pt>
                <c:pt idx="64">
                  <c:v>3817</c:v>
                </c:pt>
                <c:pt idx="65">
                  <c:v>4023</c:v>
                </c:pt>
                <c:pt idx="67">
                  <c:v>175</c:v>
                </c:pt>
                <c:pt idx="68">
                  <c:v>364</c:v>
                </c:pt>
                <c:pt idx="69">
                  <c:v>490</c:v>
                </c:pt>
                <c:pt idx="70">
                  <c:v>622</c:v>
                </c:pt>
                <c:pt idx="71">
                  <c:v>737</c:v>
                </c:pt>
                <c:pt idx="72">
                  <c:v>847</c:v>
                </c:pt>
                <c:pt idx="73">
                  <c:v>939</c:v>
                </c:pt>
                <c:pt idx="74">
                  <c:v>1016</c:v>
                </c:pt>
                <c:pt idx="75">
                  <c:v>1098</c:v>
                </c:pt>
                <c:pt idx="76">
                  <c:v>1166</c:v>
                </c:pt>
                <c:pt idx="77">
                  <c:v>1239</c:v>
                </c:pt>
                <c:pt idx="78">
                  <c:v>1289</c:v>
                </c:pt>
                <c:pt idx="79">
                  <c:v>1344</c:v>
                </c:pt>
                <c:pt idx="80">
                  <c:v>1394</c:v>
                </c:pt>
                <c:pt idx="81">
                  <c:v>1446</c:v>
                </c:pt>
                <c:pt idx="82">
                  <c:v>1489</c:v>
                </c:pt>
                <c:pt idx="83">
                  <c:v>1534</c:v>
                </c:pt>
                <c:pt idx="84">
                  <c:v>1577</c:v>
                </c:pt>
                <c:pt idx="85">
                  <c:v>1619</c:v>
                </c:pt>
                <c:pt idx="86">
                  <c:v>1669</c:v>
                </c:pt>
                <c:pt idx="87">
                  <c:v>1718</c:v>
                </c:pt>
                <c:pt idx="88">
                  <c:v>1768</c:v>
                </c:pt>
                <c:pt idx="89">
                  <c:v>1823</c:v>
                </c:pt>
                <c:pt idx="90">
                  <c:v>1884</c:v>
                </c:pt>
                <c:pt idx="91">
                  <c:v>1963</c:v>
                </c:pt>
                <c:pt idx="92">
                  <c:v>2061</c:v>
                </c:pt>
                <c:pt idx="93">
                  <c:v>2131</c:v>
                </c:pt>
                <c:pt idx="94">
                  <c:v>2194</c:v>
                </c:pt>
                <c:pt idx="95">
                  <c:v>2252</c:v>
                </c:pt>
                <c:pt idx="96">
                  <c:v>2317</c:v>
                </c:pt>
                <c:pt idx="97">
                  <c:v>2372</c:v>
                </c:pt>
                <c:pt idx="98">
                  <c:v>2411</c:v>
                </c:pt>
                <c:pt idx="99">
                  <c:v>2449</c:v>
                </c:pt>
                <c:pt idx="100">
                  <c:v>2490</c:v>
                </c:pt>
                <c:pt idx="101">
                  <c:v>2547</c:v>
                </c:pt>
                <c:pt idx="102">
                  <c:v>2586</c:v>
                </c:pt>
                <c:pt idx="103">
                  <c:v>2634</c:v>
                </c:pt>
                <c:pt idx="104">
                  <c:v>2682</c:v>
                </c:pt>
                <c:pt idx="105">
                  <c:v>2715</c:v>
                </c:pt>
                <c:pt idx="106">
                  <c:v>2735</c:v>
                </c:pt>
                <c:pt idx="107">
                  <c:v>2769</c:v>
                </c:pt>
                <c:pt idx="108">
                  <c:v>2803</c:v>
                </c:pt>
                <c:pt idx="109">
                  <c:v>2826</c:v>
                </c:pt>
                <c:pt idx="110">
                  <c:v>2855</c:v>
                </c:pt>
                <c:pt idx="111">
                  <c:v>2892</c:v>
                </c:pt>
                <c:pt idx="112">
                  <c:v>2925</c:v>
                </c:pt>
                <c:pt idx="113">
                  <c:v>2948</c:v>
                </c:pt>
                <c:pt idx="114">
                  <c:v>2973</c:v>
                </c:pt>
                <c:pt idx="115">
                  <c:v>3005</c:v>
                </c:pt>
                <c:pt idx="116">
                  <c:v>3027</c:v>
                </c:pt>
                <c:pt idx="117">
                  <c:v>3043</c:v>
                </c:pt>
                <c:pt idx="118">
                  <c:v>3070</c:v>
                </c:pt>
                <c:pt idx="119">
                  <c:v>3096</c:v>
                </c:pt>
                <c:pt idx="120">
                  <c:v>3127</c:v>
                </c:pt>
                <c:pt idx="121">
                  <c:v>3151</c:v>
                </c:pt>
                <c:pt idx="122">
                  <c:v>3163</c:v>
                </c:pt>
                <c:pt idx="123">
                  <c:v>3182</c:v>
                </c:pt>
                <c:pt idx="124">
                  <c:v>3209</c:v>
                </c:pt>
                <c:pt idx="125">
                  <c:v>3239</c:v>
                </c:pt>
                <c:pt idx="126">
                  <c:v>3251</c:v>
                </c:pt>
                <c:pt idx="127">
                  <c:v>3270</c:v>
                </c:pt>
                <c:pt idx="128">
                  <c:v>3291</c:v>
                </c:pt>
                <c:pt idx="129">
                  <c:v>3313</c:v>
                </c:pt>
                <c:pt idx="130">
                  <c:v>3334</c:v>
                </c:pt>
                <c:pt idx="131">
                  <c:v>3353</c:v>
                </c:pt>
                <c:pt idx="132">
                  <c:v>3374</c:v>
                </c:pt>
                <c:pt idx="133">
                  <c:v>3404</c:v>
                </c:pt>
                <c:pt idx="134">
                  <c:v>3433</c:v>
                </c:pt>
                <c:pt idx="135">
                  <c:v>3458</c:v>
                </c:pt>
                <c:pt idx="136">
                  <c:v>3476</c:v>
                </c:pt>
                <c:pt idx="137">
                  <c:v>3507</c:v>
                </c:pt>
                <c:pt idx="138">
                  <c:v>3537</c:v>
                </c:pt>
                <c:pt idx="139">
                  <c:v>3554</c:v>
                </c:pt>
                <c:pt idx="140">
                  <c:v>3567</c:v>
                </c:pt>
                <c:pt idx="141">
                  <c:v>3586</c:v>
                </c:pt>
                <c:pt idx="142">
                  <c:v>3610</c:v>
                </c:pt>
                <c:pt idx="143">
                  <c:v>3636</c:v>
                </c:pt>
                <c:pt idx="144">
                  <c:v>3658</c:v>
                </c:pt>
                <c:pt idx="145">
                  <c:v>3680</c:v>
                </c:pt>
                <c:pt idx="146">
                  <c:v>3712</c:v>
                </c:pt>
                <c:pt idx="147">
                  <c:v>3742</c:v>
                </c:pt>
                <c:pt idx="148">
                  <c:v>3771</c:v>
                </c:pt>
                <c:pt idx="149">
                  <c:v>3803</c:v>
                </c:pt>
                <c:pt idx="150">
                  <c:v>3839</c:v>
                </c:pt>
                <c:pt idx="151">
                  <c:v>3865</c:v>
                </c:pt>
                <c:pt idx="152">
                  <c:v>3883</c:v>
                </c:pt>
                <c:pt idx="153">
                  <c:v>3911</c:v>
                </c:pt>
                <c:pt idx="154">
                  <c:v>3933</c:v>
                </c:pt>
                <c:pt idx="155">
                  <c:v>3962</c:v>
                </c:pt>
                <c:pt idx="156">
                  <c:v>3990</c:v>
                </c:pt>
                <c:pt idx="157">
                  <c:v>4014</c:v>
                </c:pt>
                <c:pt idx="158">
                  <c:v>4039</c:v>
                </c:pt>
                <c:pt idx="159">
                  <c:v>4052</c:v>
                </c:pt>
                <c:pt idx="160">
                  <c:v>4071</c:v>
                </c:pt>
                <c:pt idx="161">
                  <c:v>4089</c:v>
                </c:pt>
                <c:pt idx="162">
                  <c:v>4107</c:v>
                </c:pt>
                <c:pt idx="163">
                  <c:v>4122</c:v>
                </c:pt>
                <c:pt idx="164">
                  <c:v>4141</c:v>
                </c:pt>
                <c:pt idx="165">
                  <c:v>4159</c:v>
                </c:pt>
                <c:pt idx="166">
                  <c:v>4179</c:v>
                </c:pt>
                <c:pt idx="167">
                  <c:v>4192</c:v>
                </c:pt>
                <c:pt idx="168">
                  <c:v>4218</c:v>
                </c:pt>
                <c:pt idx="169">
                  <c:v>4235</c:v>
                </c:pt>
                <c:pt idx="170">
                  <c:v>4247</c:v>
                </c:pt>
                <c:pt idx="171">
                  <c:v>4260</c:v>
                </c:pt>
                <c:pt idx="172">
                  <c:v>4273</c:v>
                </c:pt>
                <c:pt idx="173">
                  <c:v>4292</c:v>
                </c:pt>
                <c:pt idx="174">
                  <c:v>4307</c:v>
                </c:pt>
                <c:pt idx="175">
                  <c:v>4327</c:v>
                </c:pt>
                <c:pt idx="176">
                  <c:v>4340</c:v>
                </c:pt>
                <c:pt idx="177">
                  <c:v>4354</c:v>
                </c:pt>
                <c:pt idx="178">
                  <c:v>4367</c:v>
                </c:pt>
                <c:pt idx="179">
                  <c:v>4384</c:v>
                </c:pt>
                <c:pt idx="180">
                  <c:v>4406</c:v>
                </c:pt>
                <c:pt idx="181">
                  <c:v>4429</c:v>
                </c:pt>
                <c:pt idx="182">
                  <c:v>4445</c:v>
                </c:pt>
                <c:pt idx="183">
                  <c:v>4459</c:v>
                </c:pt>
                <c:pt idx="184">
                  <c:v>4478</c:v>
                </c:pt>
                <c:pt idx="185">
                  <c:v>4496</c:v>
                </c:pt>
                <c:pt idx="186">
                  <c:v>4511</c:v>
                </c:pt>
                <c:pt idx="187">
                  <c:v>4528</c:v>
                </c:pt>
                <c:pt idx="188">
                  <c:v>4552</c:v>
                </c:pt>
                <c:pt idx="189">
                  <c:v>4568</c:v>
                </c:pt>
                <c:pt idx="190">
                  <c:v>4589</c:v>
                </c:pt>
                <c:pt idx="191">
                  <c:v>4612</c:v>
                </c:pt>
                <c:pt idx="192">
                  <c:v>4629</c:v>
                </c:pt>
                <c:pt idx="193">
                  <c:v>4647</c:v>
                </c:pt>
                <c:pt idx="194">
                  <c:v>4670</c:v>
                </c:pt>
                <c:pt idx="195">
                  <c:v>4687</c:v>
                </c:pt>
                <c:pt idx="196">
                  <c:v>4711</c:v>
                </c:pt>
                <c:pt idx="197">
                  <c:v>4732</c:v>
                </c:pt>
                <c:pt idx="198">
                  <c:v>4748</c:v>
                </c:pt>
                <c:pt idx="199">
                  <c:v>4772</c:v>
                </c:pt>
                <c:pt idx="200">
                  <c:v>4784</c:v>
                </c:pt>
                <c:pt idx="201">
                  <c:v>4797</c:v>
                </c:pt>
                <c:pt idx="202">
                  <c:v>4813</c:v>
                </c:pt>
                <c:pt idx="203">
                  <c:v>4830</c:v>
                </c:pt>
                <c:pt idx="204">
                  <c:v>4846</c:v>
                </c:pt>
                <c:pt idx="205">
                  <c:v>4877</c:v>
                </c:pt>
                <c:pt idx="206">
                  <c:v>4898</c:v>
                </c:pt>
                <c:pt idx="207">
                  <c:v>4917</c:v>
                </c:pt>
                <c:pt idx="208">
                  <c:v>4931</c:v>
                </c:pt>
                <c:pt idx="209">
                  <c:v>4943</c:v>
                </c:pt>
                <c:pt idx="210">
                  <c:v>4965</c:v>
                </c:pt>
                <c:pt idx="211">
                  <c:v>4980</c:v>
                </c:pt>
                <c:pt idx="212">
                  <c:v>5001</c:v>
                </c:pt>
                <c:pt idx="213">
                  <c:v>5020</c:v>
                </c:pt>
                <c:pt idx="214">
                  <c:v>5040</c:v>
                </c:pt>
                <c:pt idx="215">
                  <c:v>5054</c:v>
                </c:pt>
                <c:pt idx="216">
                  <c:v>5070</c:v>
                </c:pt>
                <c:pt idx="217">
                  <c:v>5091</c:v>
                </c:pt>
                <c:pt idx="218">
                  <c:v>5103</c:v>
                </c:pt>
                <c:pt idx="219">
                  <c:v>5117</c:v>
                </c:pt>
                <c:pt idx="220">
                  <c:v>5132</c:v>
                </c:pt>
                <c:pt idx="221">
                  <c:v>5143</c:v>
                </c:pt>
                <c:pt idx="222">
                  <c:v>5160</c:v>
                </c:pt>
                <c:pt idx="223">
                  <c:v>5175</c:v>
                </c:pt>
                <c:pt idx="224">
                  <c:v>5188</c:v>
                </c:pt>
                <c:pt idx="225">
                  <c:v>5207</c:v>
                </c:pt>
                <c:pt idx="226">
                  <c:v>5225</c:v>
                </c:pt>
                <c:pt idx="227">
                  <c:v>5239</c:v>
                </c:pt>
                <c:pt idx="228">
                  <c:v>5250</c:v>
                </c:pt>
                <c:pt idx="229">
                  <c:v>5269</c:v>
                </c:pt>
                <c:pt idx="230">
                  <c:v>5279</c:v>
                </c:pt>
                <c:pt idx="231">
                  <c:v>5291</c:v>
                </c:pt>
                <c:pt idx="232">
                  <c:v>5304</c:v>
                </c:pt>
                <c:pt idx="233">
                  <c:v>5315</c:v>
                </c:pt>
                <c:pt idx="234">
                  <c:v>5326</c:v>
                </c:pt>
                <c:pt idx="235">
                  <c:v>5333</c:v>
                </c:pt>
                <c:pt idx="236">
                  <c:v>5343</c:v>
                </c:pt>
                <c:pt idx="237">
                  <c:v>5347</c:v>
                </c:pt>
                <c:pt idx="238">
                  <c:v>5354</c:v>
                </c:pt>
                <c:pt idx="239">
                  <c:v>5357</c:v>
                </c:pt>
                <c:pt idx="240">
                  <c:v>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0-4CE5-A10F-2D56034F9A70}"/>
            </c:ext>
          </c:extLst>
        </c:ser>
        <c:ser>
          <c:idx val="2"/>
          <c:order val="2"/>
          <c:tx>
            <c:strRef>
              <c:f>'2022_06 all ages slope4'!$X$13</c:f>
              <c:strCache>
                <c:ptCount val="1"/>
                <c:pt idx="0">
                  <c:v>death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slope4'!$U$14:$U$254</c:f>
              <c:strCache>
                <c:ptCount val="241"/>
                <c:pt idx="0">
                  <c:v>2020-10</c:v>
                </c:pt>
                <c:pt idx="1">
                  <c:v>2020-11</c:v>
                </c:pt>
                <c:pt idx="2">
                  <c:v>2020-12</c:v>
                </c:pt>
                <c:pt idx="3">
                  <c:v>2020-13</c:v>
                </c:pt>
                <c:pt idx="4">
                  <c:v>2020-14</c:v>
                </c:pt>
                <c:pt idx="5">
                  <c:v>2020-15</c:v>
                </c:pt>
                <c:pt idx="6">
                  <c:v>2020-16</c:v>
                </c:pt>
                <c:pt idx="7">
                  <c:v>2020-17</c:v>
                </c:pt>
                <c:pt idx="8">
                  <c:v>2020-18</c:v>
                </c:pt>
                <c:pt idx="9">
                  <c:v>2020-19</c:v>
                </c:pt>
                <c:pt idx="10">
                  <c:v>2020-20</c:v>
                </c:pt>
                <c:pt idx="11">
                  <c:v>2020-21</c:v>
                </c:pt>
                <c:pt idx="12">
                  <c:v>2020-22</c:v>
                </c:pt>
                <c:pt idx="13">
                  <c:v>2020-23</c:v>
                </c:pt>
                <c:pt idx="14">
                  <c:v>2020-24</c:v>
                </c:pt>
                <c:pt idx="15">
                  <c:v>2020-25</c:v>
                </c:pt>
                <c:pt idx="16">
                  <c:v>2020-26</c:v>
                </c:pt>
                <c:pt idx="17">
                  <c:v>2020-27</c:v>
                </c:pt>
                <c:pt idx="18">
                  <c:v>2020-28</c:v>
                </c:pt>
                <c:pt idx="19">
                  <c:v>2020-29</c:v>
                </c:pt>
                <c:pt idx="20">
                  <c:v>2020-30</c:v>
                </c:pt>
                <c:pt idx="21">
                  <c:v>2020-31</c:v>
                </c:pt>
                <c:pt idx="22">
                  <c:v>2020-32</c:v>
                </c:pt>
                <c:pt idx="23">
                  <c:v>2020-33</c:v>
                </c:pt>
                <c:pt idx="24">
                  <c:v>2020-34</c:v>
                </c:pt>
                <c:pt idx="25">
                  <c:v>2020-35</c:v>
                </c:pt>
                <c:pt idx="26">
                  <c:v>2020-36</c:v>
                </c:pt>
                <c:pt idx="27">
                  <c:v>2020-37</c:v>
                </c:pt>
                <c:pt idx="28">
                  <c:v>2020-38</c:v>
                </c:pt>
                <c:pt idx="29">
                  <c:v>2020-39</c:v>
                </c:pt>
                <c:pt idx="30">
                  <c:v>2020-40</c:v>
                </c:pt>
                <c:pt idx="31">
                  <c:v>2020-41</c:v>
                </c:pt>
                <c:pt idx="32">
                  <c:v>2020-42</c:v>
                </c:pt>
                <c:pt idx="33">
                  <c:v>2020-43</c:v>
                </c:pt>
                <c:pt idx="34">
                  <c:v>2020-44</c:v>
                </c:pt>
                <c:pt idx="35">
                  <c:v>2020-45</c:v>
                </c:pt>
                <c:pt idx="36">
                  <c:v>2020-46</c:v>
                </c:pt>
                <c:pt idx="37">
                  <c:v>2020-47</c:v>
                </c:pt>
                <c:pt idx="38">
                  <c:v>2020-48</c:v>
                </c:pt>
                <c:pt idx="39">
                  <c:v>2020-49</c:v>
                </c:pt>
                <c:pt idx="40">
                  <c:v>2020-50</c:v>
                </c:pt>
                <c:pt idx="41">
                  <c:v>2020-51</c:v>
                </c:pt>
                <c:pt idx="42">
                  <c:v>2020-52</c:v>
                </c:pt>
                <c:pt idx="43">
                  <c:v>2020-53</c:v>
                </c:pt>
                <c:pt idx="44">
                  <c:v>2021-01</c:v>
                </c:pt>
                <c:pt idx="45">
                  <c:v>2021-02</c:v>
                </c:pt>
                <c:pt idx="46">
                  <c:v>2021-03</c:v>
                </c:pt>
                <c:pt idx="47">
                  <c:v>2021-04</c:v>
                </c:pt>
                <c:pt idx="48">
                  <c:v>2021-05</c:v>
                </c:pt>
                <c:pt idx="49">
                  <c:v>2021-06</c:v>
                </c:pt>
                <c:pt idx="50">
                  <c:v>2021-07</c:v>
                </c:pt>
                <c:pt idx="51">
                  <c:v>2021-08</c:v>
                </c:pt>
                <c:pt idx="52">
                  <c:v>2021-09</c:v>
                </c:pt>
                <c:pt idx="53">
                  <c:v>2021-10</c:v>
                </c:pt>
                <c:pt idx="54">
                  <c:v>2021-11</c:v>
                </c:pt>
                <c:pt idx="55">
                  <c:v>2021-12</c:v>
                </c:pt>
                <c:pt idx="56">
                  <c:v>2021-13</c:v>
                </c:pt>
                <c:pt idx="57">
                  <c:v>2021-14</c:v>
                </c:pt>
                <c:pt idx="58">
                  <c:v>2021-15</c:v>
                </c:pt>
                <c:pt idx="59">
                  <c:v>2021-16</c:v>
                </c:pt>
                <c:pt idx="60">
                  <c:v>2021-17</c:v>
                </c:pt>
                <c:pt idx="61">
                  <c:v>2021-18</c:v>
                </c:pt>
                <c:pt idx="62">
                  <c:v>2021-19</c:v>
                </c:pt>
                <c:pt idx="63">
                  <c:v>2021-20</c:v>
                </c:pt>
                <c:pt idx="64">
                  <c:v>2021-21</c:v>
                </c:pt>
                <c:pt idx="65">
                  <c:v>2021-22</c:v>
                </c:pt>
                <c:pt idx="66">
                  <c:v>2021-23</c:v>
                </c:pt>
                <c:pt idx="67">
                  <c:v>2021-24</c:v>
                </c:pt>
                <c:pt idx="68">
                  <c:v>2021-25</c:v>
                </c:pt>
                <c:pt idx="69">
                  <c:v>2021-26</c:v>
                </c:pt>
                <c:pt idx="70">
                  <c:v>2021-27</c:v>
                </c:pt>
                <c:pt idx="71">
                  <c:v>2021-28</c:v>
                </c:pt>
                <c:pt idx="72">
                  <c:v>2021-29</c:v>
                </c:pt>
                <c:pt idx="73">
                  <c:v>2021-30</c:v>
                </c:pt>
                <c:pt idx="74">
                  <c:v>2021-31</c:v>
                </c:pt>
                <c:pt idx="75">
                  <c:v>2021-32</c:v>
                </c:pt>
                <c:pt idx="76">
                  <c:v>2021-33</c:v>
                </c:pt>
                <c:pt idx="77">
                  <c:v>2021-34</c:v>
                </c:pt>
                <c:pt idx="78">
                  <c:v>2021-35</c:v>
                </c:pt>
                <c:pt idx="79">
                  <c:v>2021-36</c:v>
                </c:pt>
                <c:pt idx="80">
                  <c:v>2021-37</c:v>
                </c:pt>
                <c:pt idx="81">
                  <c:v>2021-38</c:v>
                </c:pt>
                <c:pt idx="82">
                  <c:v>2021-39</c:v>
                </c:pt>
                <c:pt idx="83">
                  <c:v>2021-40</c:v>
                </c:pt>
                <c:pt idx="84">
                  <c:v>2021-41</c:v>
                </c:pt>
                <c:pt idx="85">
                  <c:v>2021-42</c:v>
                </c:pt>
                <c:pt idx="86">
                  <c:v>2021-43</c:v>
                </c:pt>
                <c:pt idx="87">
                  <c:v>2021-44</c:v>
                </c:pt>
                <c:pt idx="88">
                  <c:v>2021-45</c:v>
                </c:pt>
                <c:pt idx="89">
                  <c:v>2021-46</c:v>
                </c:pt>
                <c:pt idx="90">
                  <c:v>2021-47</c:v>
                </c:pt>
                <c:pt idx="91">
                  <c:v>2021-48</c:v>
                </c:pt>
                <c:pt idx="92">
                  <c:v>2021-49</c:v>
                </c:pt>
                <c:pt idx="93">
                  <c:v>2021-50</c:v>
                </c:pt>
                <c:pt idx="94">
                  <c:v>2021-51</c:v>
                </c:pt>
                <c:pt idx="95">
                  <c:v>2021-52</c:v>
                </c:pt>
                <c:pt idx="96">
                  <c:v>2022-01</c:v>
                </c:pt>
                <c:pt idx="97">
                  <c:v>2022-02</c:v>
                </c:pt>
                <c:pt idx="98">
                  <c:v>2022-03</c:v>
                </c:pt>
                <c:pt idx="99">
                  <c:v>2022-04</c:v>
                </c:pt>
                <c:pt idx="100">
                  <c:v>2022-05</c:v>
                </c:pt>
                <c:pt idx="101">
                  <c:v>2022-06</c:v>
                </c:pt>
                <c:pt idx="102">
                  <c:v>2022-07</c:v>
                </c:pt>
                <c:pt idx="103">
                  <c:v>2022-08</c:v>
                </c:pt>
                <c:pt idx="104">
                  <c:v>2022-09</c:v>
                </c:pt>
                <c:pt idx="105">
                  <c:v>2022-10</c:v>
                </c:pt>
                <c:pt idx="106">
                  <c:v>2022-11</c:v>
                </c:pt>
                <c:pt idx="107">
                  <c:v>2022-12</c:v>
                </c:pt>
                <c:pt idx="108">
                  <c:v>2022-13</c:v>
                </c:pt>
                <c:pt idx="109">
                  <c:v>2022-14</c:v>
                </c:pt>
                <c:pt idx="110">
                  <c:v>2022-15</c:v>
                </c:pt>
                <c:pt idx="111">
                  <c:v>2022-16</c:v>
                </c:pt>
                <c:pt idx="112">
                  <c:v>2022-17</c:v>
                </c:pt>
                <c:pt idx="113">
                  <c:v>2022-18</c:v>
                </c:pt>
                <c:pt idx="114">
                  <c:v>2022-19</c:v>
                </c:pt>
                <c:pt idx="115">
                  <c:v>2022-20</c:v>
                </c:pt>
                <c:pt idx="116">
                  <c:v>2022-21</c:v>
                </c:pt>
                <c:pt idx="117">
                  <c:v>2022-22</c:v>
                </c:pt>
                <c:pt idx="118">
                  <c:v>2022-23</c:v>
                </c:pt>
                <c:pt idx="119">
                  <c:v>2022-24</c:v>
                </c:pt>
                <c:pt idx="120">
                  <c:v>2022-25</c:v>
                </c:pt>
                <c:pt idx="121">
                  <c:v>2022-26</c:v>
                </c:pt>
                <c:pt idx="122">
                  <c:v>2022-27</c:v>
                </c:pt>
                <c:pt idx="123">
                  <c:v>2022-28</c:v>
                </c:pt>
                <c:pt idx="124">
                  <c:v>2022-29</c:v>
                </c:pt>
                <c:pt idx="125">
                  <c:v>2022-30</c:v>
                </c:pt>
                <c:pt idx="126">
                  <c:v>2022-31</c:v>
                </c:pt>
                <c:pt idx="127">
                  <c:v>2022-32</c:v>
                </c:pt>
                <c:pt idx="128">
                  <c:v>2022-33</c:v>
                </c:pt>
                <c:pt idx="129">
                  <c:v>2022-34</c:v>
                </c:pt>
                <c:pt idx="130">
                  <c:v>2022-35</c:v>
                </c:pt>
                <c:pt idx="131">
                  <c:v>2022-36</c:v>
                </c:pt>
                <c:pt idx="132">
                  <c:v>2022-37</c:v>
                </c:pt>
                <c:pt idx="133">
                  <c:v>2022-38</c:v>
                </c:pt>
                <c:pt idx="134">
                  <c:v>2022-39</c:v>
                </c:pt>
                <c:pt idx="135">
                  <c:v>2022-40</c:v>
                </c:pt>
                <c:pt idx="136">
                  <c:v>2022-41</c:v>
                </c:pt>
                <c:pt idx="137">
                  <c:v>2022-42</c:v>
                </c:pt>
                <c:pt idx="138">
                  <c:v>2022-43</c:v>
                </c:pt>
                <c:pt idx="139">
                  <c:v>2022-44</c:v>
                </c:pt>
                <c:pt idx="140">
                  <c:v>2022-45</c:v>
                </c:pt>
                <c:pt idx="141">
                  <c:v>2022-46</c:v>
                </c:pt>
                <c:pt idx="142">
                  <c:v>2022-47</c:v>
                </c:pt>
                <c:pt idx="143">
                  <c:v>2022-48</c:v>
                </c:pt>
                <c:pt idx="144">
                  <c:v>2022-49</c:v>
                </c:pt>
                <c:pt idx="145">
                  <c:v>2022-50</c:v>
                </c:pt>
                <c:pt idx="146">
                  <c:v>2022-51</c:v>
                </c:pt>
                <c:pt idx="147">
                  <c:v>2022-52</c:v>
                </c:pt>
                <c:pt idx="148">
                  <c:v>2023-01</c:v>
                </c:pt>
                <c:pt idx="149">
                  <c:v>2023-02</c:v>
                </c:pt>
                <c:pt idx="150">
                  <c:v>2023-03</c:v>
                </c:pt>
                <c:pt idx="151">
                  <c:v>2023-04</c:v>
                </c:pt>
                <c:pt idx="152">
                  <c:v>2023-05</c:v>
                </c:pt>
                <c:pt idx="153">
                  <c:v>2023-06</c:v>
                </c:pt>
                <c:pt idx="154">
                  <c:v>2023-07</c:v>
                </c:pt>
                <c:pt idx="155">
                  <c:v>2023-08</c:v>
                </c:pt>
                <c:pt idx="156">
                  <c:v>2023-09</c:v>
                </c:pt>
                <c:pt idx="157">
                  <c:v>2023-10</c:v>
                </c:pt>
                <c:pt idx="158">
                  <c:v>2023-11</c:v>
                </c:pt>
                <c:pt idx="159">
                  <c:v>2023-12</c:v>
                </c:pt>
                <c:pt idx="160">
                  <c:v>2023-13</c:v>
                </c:pt>
                <c:pt idx="161">
                  <c:v>2023-14</c:v>
                </c:pt>
                <c:pt idx="162">
                  <c:v>2023-15</c:v>
                </c:pt>
                <c:pt idx="163">
                  <c:v>2023-16</c:v>
                </c:pt>
                <c:pt idx="164">
                  <c:v>2023-17</c:v>
                </c:pt>
                <c:pt idx="165">
                  <c:v>2023-18</c:v>
                </c:pt>
                <c:pt idx="166">
                  <c:v>2023-19</c:v>
                </c:pt>
                <c:pt idx="167">
                  <c:v>2023-20</c:v>
                </c:pt>
                <c:pt idx="168">
                  <c:v>2023-21</c:v>
                </c:pt>
                <c:pt idx="169">
                  <c:v>2023-22</c:v>
                </c:pt>
                <c:pt idx="170">
                  <c:v>2023-23</c:v>
                </c:pt>
                <c:pt idx="171">
                  <c:v>2023-24</c:v>
                </c:pt>
                <c:pt idx="172">
                  <c:v>2023-25</c:v>
                </c:pt>
                <c:pt idx="173">
                  <c:v>2023-26</c:v>
                </c:pt>
                <c:pt idx="174">
                  <c:v>2023-27</c:v>
                </c:pt>
                <c:pt idx="175">
                  <c:v>2023-28</c:v>
                </c:pt>
                <c:pt idx="176">
                  <c:v>2023-29</c:v>
                </c:pt>
                <c:pt idx="177">
                  <c:v>2023-30</c:v>
                </c:pt>
                <c:pt idx="178">
                  <c:v>2023-31</c:v>
                </c:pt>
                <c:pt idx="179">
                  <c:v>2023-32</c:v>
                </c:pt>
                <c:pt idx="180">
                  <c:v>2023-33</c:v>
                </c:pt>
                <c:pt idx="181">
                  <c:v>2023-34</c:v>
                </c:pt>
                <c:pt idx="182">
                  <c:v>2023-35</c:v>
                </c:pt>
                <c:pt idx="183">
                  <c:v>2023-36</c:v>
                </c:pt>
                <c:pt idx="184">
                  <c:v>2023-37</c:v>
                </c:pt>
                <c:pt idx="185">
                  <c:v>2023-38</c:v>
                </c:pt>
                <c:pt idx="186">
                  <c:v>2023-39</c:v>
                </c:pt>
                <c:pt idx="187">
                  <c:v>2023-40</c:v>
                </c:pt>
                <c:pt idx="188">
                  <c:v>2023-41</c:v>
                </c:pt>
                <c:pt idx="189">
                  <c:v>2023-42</c:v>
                </c:pt>
                <c:pt idx="190">
                  <c:v>2023-43</c:v>
                </c:pt>
                <c:pt idx="191">
                  <c:v>2023-44</c:v>
                </c:pt>
                <c:pt idx="192">
                  <c:v>2023-45</c:v>
                </c:pt>
                <c:pt idx="193">
                  <c:v>2023-46</c:v>
                </c:pt>
                <c:pt idx="194">
                  <c:v>2023-47</c:v>
                </c:pt>
                <c:pt idx="195">
                  <c:v>2023-48</c:v>
                </c:pt>
                <c:pt idx="196">
                  <c:v>2023-49</c:v>
                </c:pt>
                <c:pt idx="197">
                  <c:v>2023-50</c:v>
                </c:pt>
                <c:pt idx="198">
                  <c:v>2023-51</c:v>
                </c:pt>
                <c:pt idx="199">
                  <c:v>2023-52</c:v>
                </c:pt>
                <c:pt idx="200">
                  <c:v>2024-01</c:v>
                </c:pt>
                <c:pt idx="201">
                  <c:v>2024-02</c:v>
                </c:pt>
                <c:pt idx="202">
                  <c:v>2024-03</c:v>
                </c:pt>
                <c:pt idx="203">
                  <c:v>2024-04</c:v>
                </c:pt>
                <c:pt idx="204">
                  <c:v>2024-05</c:v>
                </c:pt>
                <c:pt idx="205">
                  <c:v>2024-06</c:v>
                </c:pt>
                <c:pt idx="206">
                  <c:v>2024-07</c:v>
                </c:pt>
                <c:pt idx="207">
                  <c:v>2024-08</c:v>
                </c:pt>
                <c:pt idx="208">
                  <c:v>2024-09</c:v>
                </c:pt>
                <c:pt idx="209">
                  <c:v>2024-10</c:v>
                </c:pt>
                <c:pt idx="210">
                  <c:v>2024-11</c:v>
                </c:pt>
                <c:pt idx="211">
                  <c:v>2024-12</c:v>
                </c:pt>
                <c:pt idx="212">
                  <c:v>2024-13</c:v>
                </c:pt>
                <c:pt idx="213">
                  <c:v>2024-14</c:v>
                </c:pt>
                <c:pt idx="214">
                  <c:v>2024-15</c:v>
                </c:pt>
                <c:pt idx="215">
                  <c:v>2024-16</c:v>
                </c:pt>
                <c:pt idx="216">
                  <c:v>2024-17</c:v>
                </c:pt>
                <c:pt idx="217">
                  <c:v>2024-18</c:v>
                </c:pt>
                <c:pt idx="218">
                  <c:v>2024-19</c:v>
                </c:pt>
                <c:pt idx="219">
                  <c:v>2024-20</c:v>
                </c:pt>
                <c:pt idx="220">
                  <c:v>2024-21</c:v>
                </c:pt>
                <c:pt idx="221">
                  <c:v>2024-22</c:v>
                </c:pt>
                <c:pt idx="222">
                  <c:v>2024-23</c:v>
                </c:pt>
                <c:pt idx="223">
                  <c:v>2024-24</c:v>
                </c:pt>
                <c:pt idx="224">
                  <c:v>2024-25</c:v>
                </c:pt>
                <c:pt idx="225">
                  <c:v>2024-26</c:v>
                </c:pt>
                <c:pt idx="226">
                  <c:v>2024-27</c:v>
                </c:pt>
                <c:pt idx="227">
                  <c:v>2024-28</c:v>
                </c:pt>
                <c:pt idx="228">
                  <c:v>2024-29</c:v>
                </c:pt>
                <c:pt idx="229">
                  <c:v>2024-30</c:v>
                </c:pt>
                <c:pt idx="230">
                  <c:v>2024-31</c:v>
                </c:pt>
                <c:pt idx="231">
                  <c:v>2024-32</c:v>
                </c:pt>
                <c:pt idx="232">
                  <c:v>2024-33</c:v>
                </c:pt>
                <c:pt idx="233">
                  <c:v>2024-34</c:v>
                </c:pt>
                <c:pt idx="234">
                  <c:v>2024-35</c:v>
                </c:pt>
                <c:pt idx="235">
                  <c:v>2024-36</c:v>
                </c:pt>
                <c:pt idx="236">
                  <c:v>2024-37</c:v>
                </c:pt>
                <c:pt idx="237">
                  <c:v>2024-38</c:v>
                </c:pt>
                <c:pt idx="238">
                  <c:v>2024-39</c:v>
                </c:pt>
                <c:pt idx="239">
                  <c:v>2024-40</c:v>
                </c:pt>
                <c:pt idx="240">
                  <c:v>2024-41</c:v>
                </c:pt>
              </c:strCache>
            </c:strRef>
          </c:cat>
          <c:val>
            <c:numRef>
              <c:f>'2022_06 all ages slope4'!$X$14:$X$254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11</c:v>
                </c:pt>
                <c:pt idx="49">
                  <c:v>44</c:v>
                </c:pt>
                <c:pt idx="50">
                  <c:v>134</c:v>
                </c:pt>
                <c:pt idx="51">
                  <c:v>259</c:v>
                </c:pt>
                <c:pt idx="52">
                  <c:v>414</c:v>
                </c:pt>
                <c:pt idx="53">
                  <c:v>629</c:v>
                </c:pt>
                <c:pt idx="54">
                  <c:v>847</c:v>
                </c:pt>
                <c:pt idx="55">
                  <c:v>1093</c:v>
                </c:pt>
                <c:pt idx="56">
                  <c:v>1402</c:v>
                </c:pt>
                <c:pt idx="57">
                  <c:v>1703</c:v>
                </c:pt>
                <c:pt idx="58">
                  <c:v>2044</c:v>
                </c:pt>
                <c:pt idx="59">
                  <c:v>2437</c:v>
                </c:pt>
                <c:pt idx="60">
                  <c:v>2852</c:v>
                </c:pt>
                <c:pt idx="61">
                  <c:v>3326</c:v>
                </c:pt>
                <c:pt idx="62">
                  <c:v>3802</c:v>
                </c:pt>
                <c:pt idx="63">
                  <c:v>4270</c:v>
                </c:pt>
                <c:pt idx="64">
                  <c:v>4749</c:v>
                </c:pt>
                <c:pt idx="65">
                  <c:v>5314</c:v>
                </c:pt>
                <c:pt idx="67">
                  <c:v>636</c:v>
                </c:pt>
                <c:pt idx="68">
                  <c:v>1322</c:v>
                </c:pt>
                <c:pt idx="69">
                  <c:v>1996</c:v>
                </c:pt>
                <c:pt idx="70">
                  <c:v>2679</c:v>
                </c:pt>
                <c:pt idx="71">
                  <c:v>3490</c:v>
                </c:pt>
                <c:pt idx="72">
                  <c:v>4273</c:v>
                </c:pt>
                <c:pt idx="73">
                  <c:v>5165</c:v>
                </c:pt>
                <c:pt idx="74">
                  <c:v>5957</c:v>
                </c:pt>
                <c:pt idx="75">
                  <c:v>6837</c:v>
                </c:pt>
                <c:pt idx="76">
                  <c:v>7714</c:v>
                </c:pt>
                <c:pt idx="77">
                  <c:v>8618</c:v>
                </c:pt>
                <c:pt idx="78">
                  <c:v>9533</c:v>
                </c:pt>
                <c:pt idx="79">
                  <c:v>10513</c:v>
                </c:pt>
                <c:pt idx="80">
                  <c:v>11492</c:v>
                </c:pt>
                <c:pt idx="81">
                  <c:v>12461</c:v>
                </c:pt>
                <c:pt idx="82">
                  <c:v>13477</c:v>
                </c:pt>
                <c:pt idx="83">
                  <c:v>14520</c:v>
                </c:pt>
                <c:pt idx="84">
                  <c:v>15581</c:v>
                </c:pt>
                <c:pt idx="85">
                  <c:v>16703</c:v>
                </c:pt>
                <c:pt idx="86">
                  <c:v>17927</c:v>
                </c:pt>
                <c:pt idx="87">
                  <c:v>19175</c:v>
                </c:pt>
                <c:pt idx="88">
                  <c:v>20351</c:v>
                </c:pt>
                <c:pt idx="89">
                  <c:v>21498</c:v>
                </c:pt>
                <c:pt idx="90">
                  <c:v>22657</c:v>
                </c:pt>
                <c:pt idx="91">
                  <c:v>23739</c:v>
                </c:pt>
                <c:pt idx="92">
                  <c:v>24771</c:v>
                </c:pt>
                <c:pt idx="93">
                  <c:v>25653</c:v>
                </c:pt>
                <c:pt idx="94">
                  <c:v>26471</c:v>
                </c:pt>
                <c:pt idx="95">
                  <c:v>27178</c:v>
                </c:pt>
                <c:pt idx="96">
                  <c:v>27785</c:v>
                </c:pt>
                <c:pt idx="97">
                  <c:v>28400</c:v>
                </c:pt>
                <c:pt idx="98">
                  <c:v>28955</c:v>
                </c:pt>
                <c:pt idx="99">
                  <c:v>29439</c:v>
                </c:pt>
                <c:pt idx="100">
                  <c:v>29984</c:v>
                </c:pt>
                <c:pt idx="101">
                  <c:v>30503</c:v>
                </c:pt>
                <c:pt idx="102">
                  <c:v>31022</c:v>
                </c:pt>
                <c:pt idx="103">
                  <c:v>31474</c:v>
                </c:pt>
                <c:pt idx="104">
                  <c:v>31895</c:v>
                </c:pt>
                <c:pt idx="105">
                  <c:v>32343</c:v>
                </c:pt>
                <c:pt idx="106">
                  <c:v>32784</c:v>
                </c:pt>
                <c:pt idx="107">
                  <c:v>33207</c:v>
                </c:pt>
                <c:pt idx="108">
                  <c:v>33634</c:v>
                </c:pt>
                <c:pt idx="109">
                  <c:v>34049</c:v>
                </c:pt>
                <c:pt idx="110">
                  <c:v>34442</c:v>
                </c:pt>
                <c:pt idx="111">
                  <c:v>34836</c:v>
                </c:pt>
                <c:pt idx="112">
                  <c:v>35204</c:v>
                </c:pt>
                <c:pt idx="113">
                  <c:v>35568</c:v>
                </c:pt>
                <c:pt idx="114">
                  <c:v>35914</c:v>
                </c:pt>
                <c:pt idx="115">
                  <c:v>36275</c:v>
                </c:pt>
                <c:pt idx="116">
                  <c:v>36587</c:v>
                </c:pt>
                <c:pt idx="117">
                  <c:v>36922</c:v>
                </c:pt>
                <c:pt idx="118">
                  <c:v>37259</c:v>
                </c:pt>
                <c:pt idx="119">
                  <c:v>37594</c:v>
                </c:pt>
                <c:pt idx="120">
                  <c:v>37909</c:v>
                </c:pt>
                <c:pt idx="121">
                  <c:v>38254</c:v>
                </c:pt>
                <c:pt idx="122">
                  <c:v>38543</c:v>
                </c:pt>
                <c:pt idx="123">
                  <c:v>38837</c:v>
                </c:pt>
                <c:pt idx="124">
                  <c:v>39167</c:v>
                </c:pt>
                <c:pt idx="125">
                  <c:v>39482</c:v>
                </c:pt>
                <c:pt idx="126">
                  <c:v>39815</c:v>
                </c:pt>
                <c:pt idx="127">
                  <c:v>40153</c:v>
                </c:pt>
                <c:pt idx="128">
                  <c:v>40474</c:v>
                </c:pt>
                <c:pt idx="129">
                  <c:v>40819</c:v>
                </c:pt>
                <c:pt idx="130">
                  <c:v>41133</c:v>
                </c:pt>
                <c:pt idx="131">
                  <c:v>41453</c:v>
                </c:pt>
                <c:pt idx="132">
                  <c:v>41777</c:v>
                </c:pt>
                <c:pt idx="133">
                  <c:v>42117</c:v>
                </c:pt>
                <c:pt idx="134">
                  <c:v>42468</c:v>
                </c:pt>
                <c:pt idx="135">
                  <c:v>42825</c:v>
                </c:pt>
                <c:pt idx="136">
                  <c:v>43142</c:v>
                </c:pt>
                <c:pt idx="137">
                  <c:v>43482</c:v>
                </c:pt>
                <c:pt idx="138">
                  <c:v>43784</c:v>
                </c:pt>
                <c:pt idx="139">
                  <c:v>44077</c:v>
                </c:pt>
                <c:pt idx="140">
                  <c:v>44387</c:v>
                </c:pt>
                <c:pt idx="141">
                  <c:v>44704</c:v>
                </c:pt>
                <c:pt idx="142">
                  <c:v>45040</c:v>
                </c:pt>
                <c:pt idx="143">
                  <c:v>45399</c:v>
                </c:pt>
                <c:pt idx="144">
                  <c:v>45750</c:v>
                </c:pt>
                <c:pt idx="145">
                  <c:v>46157</c:v>
                </c:pt>
                <c:pt idx="146">
                  <c:v>46553</c:v>
                </c:pt>
                <c:pt idx="147">
                  <c:v>47010</c:v>
                </c:pt>
                <c:pt idx="148">
                  <c:v>47440</c:v>
                </c:pt>
                <c:pt idx="149">
                  <c:v>47819</c:v>
                </c:pt>
                <c:pt idx="150">
                  <c:v>48167</c:v>
                </c:pt>
                <c:pt idx="151">
                  <c:v>48473</c:v>
                </c:pt>
                <c:pt idx="152">
                  <c:v>48807</c:v>
                </c:pt>
                <c:pt idx="153">
                  <c:v>49115</c:v>
                </c:pt>
                <c:pt idx="154">
                  <c:v>49403</c:v>
                </c:pt>
                <c:pt idx="155">
                  <c:v>49709</c:v>
                </c:pt>
                <c:pt idx="156">
                  <c:v>50024</c:v>
                </c:pt>
                <c:pt idx="157">
                  <c:v>50339</c:v>
                </c:pt>
                <c:pt idx="158">
                  <c:v>50633</c:v>
                </c:pt>
                <c:pt idx="159">
                  <c:v>50931</c:v>
                </c:pt>
                <c:pt idx="160">
                  <c:v>51202</c:v>
                </c:pt>
                <c:pt idx="161">
                  <c:v>51497</c:v>
                </c:pt>
                <c:pt idx="162">
                  <c:v>51799</c:v>
                </c:pt>
                <c:pt idx="163">
                  <c:v>52101</c:v>
                </c:pt>
                <c:pt idx="164">
                  <c:v>52366</c:v>
                </c:pt>
                <c:pt idx="165">
                  <c:v>52669</c:v>
                </c:pt>
                <c:pt idx="166">
                  <c:v>52950</c:v>
                </c:pt>
                <c:pt idx="167">
                  <c:v>53229</c:v>
                </c:pt>
                <c:pt idx="168">
                  <c:v>53488</c:v>
                </c:pt>
                <c:pt idx="169">
                  <c:v>53757</c:v>
                </c:pt>
                <c:pt idx="170">
                  <c:v>54017</c:v>
                </c:pt>
                <c:pt idx="171">
                  <c:v>54305</c:v>
                </c:pt>
                <c:pt idx="172">
                  <c:v>54613</c:v>
                </c:pt>
                <c:pt idx="173">
                  <c:v>54903</c:v>
                </c:pt>
                <c:pt idx="174">
                  <c:v>55176</c:v>
                </c:pt>
                <c:pt idx="175">
                  <c:v>55438</c:v>
                </c:pt>
                <c:pt idx="176">
                  <c:v>55726</c:v>
                </c:pt>
                <c:pt idx="177">
                  <c:v>55980</c:v>
                </c:pt>
                <c:pt idx="178">
                  <c:v>56240</c:v>
                </c:pt>
                <c:pt idx="179">
                  <c:v>56548</c:v>
                </c:pt>
                <c:pt idx="180">
                  <c:v>56836</c:v>
                </c:pt>
                <c:pt idx="181">
                  <c:v>57118</c:v>
                </c:pt>
                <c:pt idx="182">
                  <c:v>57376</c:v>
                </c:pt>
                <c:pt idx="183">
                  <c:v>57630</c:v>
                </c:pt>
                <c:pt idx="184">
                  <c:v>57916</c:v>
                </c:pt>
                <c:pt idx="185">
                  <c:v>58180</c:v>
                </c:pt>
                <c:pt idx="186">
                  <c:v>58424</c:v>
                </c:pt>
                <c:pt idx="187">
                  <c:v>58718</c:v>
                </c:pt>
                <c:pt idx="188">
                  <c:v>59039</c:v>
                </c:pt>
                <c:pt idx="189">
                  <c:v>59352</c:v>
                </c:pt>
                <c:pt idx="190">
                  <c:v>59669</c:v>
                </c:pt>
                <c:pt idx="191">
                  <c:v>59956</c:v>
                </c:pt>
                <c:pt idx="192">
                  <c:v>60246</c:v>
                </c:pt>
                <c:pt idx="193">
                  <c:v>60551</c:v>
                </c:pt>
                <c:pt idx="194">
                  <c:v>60858</c:v>
                </c:pt>
                <c:pt idx="195">
                  <c:v>61185</c:v>
                </c:pt>
                <c:pt idx="196">
                  <c:v>61507</c:v>
                </c:pt>
                <c:pt idx="197">
                  <c:v>61819</c:v>
                </c:pt>
                <c:pt idx="198">
                  <c:v>62140</c:v>
                </c:pt>
                <c:pt idx="199">
                  <c:v>62486</c:v>
                </c:pt>
                <c:pt idx="200">
                  <c:v>62767</c:v>
                </c:pt>
                <c:pt idx="201">
                  <c:v>63082</c:v>
                </c:pt>
                <c:pt idx="202">
                  <c:v>63403</c:v>
                </c:pt>
                <c:pt idx="203">
                  <c:v>63692</c:v>
                </c:pt>
                <c:pt idx="204">
                  <c:v>64028</c:v>
                </c:pt>
                <c:pt idx="205">
                  <c:v>64359</c:v>
                </c:pt>
                <c:pt idx="206">
                  <c:v>64657</c:v>
                </c:pt>
                <c:pt idx="207">
                  <c:v>64938</c:v>
                </c:pt>
                <c:pt idx="208">
                  <c:v>65211</c:v>
                </c:pt>
                <c:pt idx="209">
                  <c:v>65479</c:v>
                </c:pt>
                <c:pt idx="210">
                  <c:v>65725</c:v>
                </c:pt>
                <c:pt idx="211">
                  <c:v>66006</c:v>
                </c:pt>
                <c:pt idx="212">
                  <c:v>66238</c:v>
                </c:pt>
                <c:pt idx="213">
                  <c:v>66502</c:v>
                </c:pt>
                <c:pt idx="214">
                  <c:v>66753</c:v>
                </c:pt>
                <c:pt idx="215">
                  <c:v>66996</c:v>
                </c:pt>
                <c:pt idx="216">
                  <c:v>67243</c:v>
                </c:pt>
                <c:pt idx="217">
                  <c:v>67498</c:v>
                </c:pt>
                <c:pt idx="218">
                  <c:v>67762</c:v>
                </c:pt>
                <c:pt idx="219">
                  <c:v>68030</c:v>
                </c:pt>
                <c:pt idx="220">
                  <c:v>68310</c:v>
                </c:pt>
                <c:pt idx="221">
                  <c:v>68549</c:v>
                </c:pt>
                <c:pt idx="222">
                  <c:v>68781</c:v>
                </c:pt>
                <c:pt idx="223">
                  <c:v>69026</c:v>
                </c:pt>
                <c:pt idx="224">
                  <c:v>69310</c:v>
                </c:pt>
                <c:pt idx="225">
                  <c:v>69561</c:v>
                </c:pt>
                <c:pt idx="226">
                  <c:v>69761</c:v>
                </c:pt>
                <c:pt idx="227">
                  <c:v>70003</c:v>
                </c:pt>
                <c:pt idx="228">
                  <c:v>70203</c:v>
                </c:pt>
                <c:pt idx="229">
                  <c:v>70441</c:v>
                </c:pt>
                <c:pt idx="230">
                  <c:v>70665</c:v>
                </c:pt>
                <c:pt idx="231">
                  <c:v>70865</c:v>
                </c:pt>
                <c:pt idx="232">
                  <c:v>71044</c:v>
                </c:pt>
                <c:pt idx="233">
                  <c:v>71234</c:v>
                </c:pt>
                <c:pt idx="234">
                  <c:v>71424</c:v>
                </c:pt>
                <c:pt idx="235">
                  <c:v>71550</c:v>
                </c:pt>
                <c:pt idx="236">
                  <c:v>71688</c:v>
                </c:pt>
                <c:pt idx="237">
                  <c:v>71802</c:v>
                </c:pt>
                <c:pt idx="238">
                  <c:v>71878</c:v>
                </c:pt>
                <c:pt idx="239">
                  <c:v>71920</c:v>
                </c:pt>
                <c:pt idx="240">
                  <c:v>71927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0-4CE5-A10F-2D56034F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558400"/>
        <c:axId val="159856368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'2022_06 all ages slope4'!$Y$13</c15:sqref>
                        </c15:formulaRef>
                      </c:ext>
                    </c:extLst>
                    <c:strCache>
                      <c:ptCount val="1"/>
                      <c:pt idx="0">
                        <c:v>death 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'2022_06 all ages slope4'!$U$14:$U$254</c15:sqref>
                        </c15:formulaRef>
                      </c:ext>
                    </c:extLst>
                    <c:strCache>
                      <c:ptCount val="241"/>
                      <c:pt idx="0">
                        <c:v>2020-10</c:v>
                      </c:pt>
                      <c:pt idx="1">
                        <c:v>2020-11</c:v>
                      </c:pt>
                      <c:pt idx="2">
                        <c:v>2020-12</c:v>
                      </c:pt>
                      <c:pt idx="3">
                        <c:v>2020-13</c:v>
                      </c:pt>
                      <c:pt idx="4">
                        <c:v>2020-14</c:v>
                      </c:pt>
                      <c:pt idx="5">
                        <c:v>2020-15</c:v>
                      </c:pt>
                      <c:pt idx="6">
                        <c:v>2020-16</c:v>
                      </c:pt>
                      <c:pt idx="7">
                        <c:v>2020-17</c:v>
                      </c:pt>
                      <c:pt idx="8">
                        <c:v>2020-18</c:v>
                      </c:pt>
                      <c:pt idx="9">
                        <c:v>2020-19</c:v>
                      </c:pt>
                      <c:pt idx="10">
                        <c:v>2020-20</c:v>
                      </c:pt>
                      <c:pt idx="11">
                        <c:v>2020-21</c:v>
                      </c:pt>
                      <c:pt idx="12">
                        <c:v>2020-22</c:v>
                      </c:pt>
                      <c:pt idx="13">
                        <c:v>2020-23</c:v>
                      </c:pt>
                      <c:pt idx="14">
                        <c:v>2020-24</c:v>
                      </c:pt>
                      <c:pt idx="15">
                        <c:v>2020-25</c:v>
                      </c:pt>
                      <c:pt idx="16">
                        <c:v>2020-26</c:v>
                      </c:pt>
                      <c:pt idx="17">
                        <c:v>2020-27</c:v>
                      </c:pt>
                      <c:pt idx="18">
                        <c:v>2020-28</c:v>
                      </c:pt>
                      <c:pt idx="19">
                        <c:v>2020-29</c:v>
                      </c:pt>
                      <c:pt idx="20">
                        <c:v>2020-30</c:v>
                      </c:pt>
                      <c:pt idx="21">
                        <c:v>2020-31</c:v>
                      </c:pt>
                      <c:pt idx="22">
                        <c:v>2020-32</c:v>
                      </c:pt>
                      <c:pt idx="23">
                        <c:v>2020-33</c:v>
                      </c:pt>
                      <c:pt idx="24">
                        <c:v>2020-34</c:v>
                      </c:pt>
                      <c:pt idx="25">
                        <c:v>2020-35</c:v>
                      </c:pt>
                      <c:pt idx="26">
                        <c:v>2020-36</c:v>
                      </c:pt>
                      <c:pt idx="27">
                        <c:v>2020-37</c:v>
                      </c:pt>
                      <c:pt idx="28">
                        <c:v>2020-38</c:v>
                      </c:pt>
                      <c:pt idx="29">
                        <c:v>2020-39</c:v>
                      </c:pt>
                      <c:pt idx="30">
                        <c:v>2020-40</c:v>
                      </c:pt>
                      <c:pt idx="31">
                        <c:v>2020-41</c:v>
                      </c:pt>
                      <c:pt idx="32">
                        <c:v>2020-42</c:v>
                      </c:pt>
                      <c:pt idx="33">
                        <c:v>2020-43</c:v>
                      </c:pt>
                      <c:pt idx="34">
                        <c:v>2020-44</c:v>
                      </c:pt>
                      <c:pt idx="35">
                        <c:v>2020-45</c:v>
                      </c:pt>
                      <c:pt idx="36">
                        <c:v>2020-46</c:v>
                      </c:pt>
                      <c:pt idx="37">
                        <c:v>2020-47</c:v>
                      </c:pt>
                      <c:pt idx="38">
                        <c:v>2020-48</c:v>
                      </c:pt>
                      <c:pt idx="39">
                        <c:v>2020-49</c:v>
                      </c:pt>
                      <c:pt idx="40">
                        <c:v>2020-50</c:v>
                      </c:pt>
                      <c:pt idx="41">
                        <c:v>2020-51</c:v>
                      </c:pt>
                      <c:pt idx="42">
                        <c:v>2020-52</c:v>
                      </c:pt>
                      <c:pt idx="43">
                        <c:v>2020-53</c:v>
                      </c:pt>
                      <c:pt idx="44">
                        <c:v>2021-01</c:v>
                      </c:pt>
                      <c:pt idx="45">
                        <c:v>2021-02</c:v>
                      </c:pt>
                      <c:pt idx="46">
                        <c:v>2021-03</c:v>
                      </c:pt>
                      <c:pt idx="47">
                        <c:v>2021-04</c:v>
                      </c:pt>
                      <c:pt idx="48">
                        <c:v>2021-05</c:v>
                      </c:pt>
                      <c:pt idx="49">
                        <c:v>2021-06</c:v>
                      </c:pt>
                      <c:pt idx="50">
                        <c:v>2021-07</c:v>
                      </c:pt>
                      <c:pt idx="51">
                        <c:v>2021-08</c:v>
                      </c:pt>
                      <c:pt idx="52">
                        <c:v>2021-09</c:v>
                      </c:pt>
                      <c:pt idx="53">
                        <c:v>2021-10</c:v>
                      </c:pt>
                      <c:pt idx="54">
                        <c:v>2021-11</c:v>
                      </c:pt>
                      <c:pt idx="55">
                        <c:v>2021-12</c:v>
                      </c:pt>
                      <c:pt idx="56">
                        <c:v>2021-13</c:v>
                      </c:pt>
                      <c:pt idx="57">
                        <c:v>2021-14</c:v>
                      </c:pt>
                      <c:pt idx="58">
                        <c:v>2021-15</c:v>
                      </c:pt>
                      <c:pt idx="59">
                        <c:v>2021-16</c:v>
                      </c:pt>
                      <c:pt idx="60">
                        <c:v>2021-17</c:v>
                      </c:pt>
                      <c:pt idx="61">
                        <c:v>2021-18</c:v>
                      </c:pt>
                      <c:pt idx="62">
                        <c:v>2021-19</c:v>
                      </c:pt>
                      <c:pt idx="63">
                        <c:v>2021-20</c:v>
                      </c:pt>
                      <c:pt idx="64">
                        <c:v>2021-21</c:v>
                      </c:pt>
                      <c:pt idx="65">
                        <c:v>2021-22</c:v>
                      </c:pt>
                      <c:pt idx="66">
                        <c:v>2021-23</c:v>
                      </c:pt>
                      <c:pt idx="67">
                        <c:v>2021-24</c:v>
                      </c:pt>
                      <c:pt idx="68">
                        <c:v>2021-25</c:v>
                      </c:pt>
                      <c:pt idx="69">
                        <c:v>2021-26</c:v>
                      </c:pt>
                      <c:pt idx="70">
                        <c:v>2021-27</c:v>
                      </c:pt>
                      <c:pt idx="71">
                        <c:v>2021-28</c:v>
                      </c:pt>
                      <c:pt idx="72">
                        <c:v>2021-29</c:v>
                      </c:pt>
                      <c:pt idx="73">
                        <c:v>2021-30</c:v>
                      </c:pt>
                      <c:pt idx="74">
                        <c:v>2021-31</c:v>
                      </c:pt>
                      <c:pt idx="75">
                        <c:v>2021-32</c:v>
                      </c:pt>
                      <c:pt idx="76">
                        <c:v>2021-33</c:v>
                      </c:pt>
                      <c:pt idx="77">
                        <c:v>2021-34</c:v>
                      </c:pt>
                      <c:pt idx="78">
                        <c:v>2021-35</c:v>
                      </c:pt>
                      <c:pt idx="79">
                        <c:v>2021-36</c:v>
                      </c:pt>
                      <c:pt idx="80">
                        <c:v>2021-37</c:v>
                      </c:pt>
                      <c:pt idx="81">
                        <c:v>2021-38</c:v>
                      </c:pt>
                      <c:pt idx="82">
                        <c:v>2021-39</c:v>
                      </c:pt>
                      <c:pt idx="83">
                        <c:v>2021-40</c:v>
                      </c:pt>
                      <c:pt idx="84">
                        <c:v>2021-41</c:v>
                      </c:pt>
                      <c:pt idx="85">
                        <c:v>2021-42</c:v>
                      </c:pt>
                      <c:pt idx="86">
                        <c:v>2021-43</c:v>
                      </c:pt>
                      <c:pt idx="87">
                        <c:v>2021-44</c:v>
                      </c:pt>
                      <c:pt idx="88">
                        <c:v>2021-45</c:v>
                      </c:pt>
                      <c:pt idx="89">
                        <c:v>2021-46</c:v>
                      </c:pt>
                      <c:pt idx="90">
                        <c:v>2021-47</c:v>
                      </c:pt>
                      <c:pt idx="91">
                        <c:v>2021-48</c:v>
                      </c:pt>
                      <c:pt idx="92">
                        <c:v>2021-49</c:v>
                      </c:pt>
                      <c:pt idx="93">
                        <c:v>2021-50</c:v>
                      </c:pt>
                      <c:pt idx="94">
                        <c:v>2021-51</c:v>
                      </c:pt>
                      <c:pt idx="95">
                        <c:v>2021-52</c:v>
                      </c:pt>
                      <c:pt idx="96">
                        <c:v>2022-01</c:v>
                      </c:pt>
                      <c:pt idx="97">
                        <c:v>2022-02</c:v>
                      </c:pt>
                      <c:pt idx="98">
                        <c:v>2022-03</c:v>
                      </c:pt>
                      <c:pt idx="99">
                        <c:v>2022-04</c:v>
                      </c:pt>
                      <c:pt idx="100">
                        <c:v>2022-05</c:v>
                      </c:pt>
                      <c:pt idx="101">
                        <c:v>2022-06</c:v>
                      </c:pt>
                      <c:pt idx="102">
                        <c:v>2022-07</c:v>
                      </c:pt>
                      <c:pt idx="103">
                        <c:v>2022-08</c:v>
                      </c:pt>
                      <c:pt idx="104">
                        <c:v>2022-09</c:v>
                      </c:pt>
                      <c:pt idx="105">
                        <c:v>2022-10</c:v>
                      </c:pt>
                      <c:pt idx="106">
                        <c:v>2022-11</c:v>
                      </c:pt>
                      <c:pt idx="107">
                        <c:v>2022-12</c:v>
                      </c:pt>
                      <c:pt idx="108">
                        <c:v>2022-13</c:v>
                      </c:pt>
                      <c:pt idx="109">
                        <c:v>2022-14</c:v>
                      </c:pt>
                      <c:pt idx="110">
                        <c:v>2022-15</c:v>
                      </c:pt>
                      <c:pt idx="111">
                        <c:v>2022-16</c:v>
                      </c:pt>
                      <c:pt idx="112">
                        <c:v>2022-17</c:v>
                      </c:pt>
                      <c:pt idx="113">
                        <c:v>2022-18</c:v>
                      </c:pt>
                      <c:pt idx="114">
                        <c:v>2022-19</c:v>
                      </c:pt>
                      <c:pt idx="115">
                        <c:v>2022-20</c:v>
                      </c:pt>
                      <c:pt idx="116">
                        <c:v>2022-21</c:v>
                      </c:pt>
                      <c:pt idx="117">
                        <c:v>2022-22</c:v>
                      </c:pt>
                      <c:pt idx="118">
                        <c:v>2022-23</c:v>
                      </c:pt>
                      <c:pt idx="119">
                        <c:v>2022-24</c:v>
                      </c:pt>
                      <c:pt idx="120">
                        <c:v>2022-25</c:v>
                      </c:pt>
                      <c:pt idx="121">
                        <c:v>2022-26</c:v>
                      </c:pt>
                      <c:pt idx="122">
                        <c:v>2022-27</c:v>
                      </c:pt>
                      <c:pt idx="123">
                        <c:v>2022-28</c:v>
                      </c:pt>
                      <c:pt idx="124">
                        <c:v>2022-29</c:v>
                      </c:pt>
                      <c:pt idx="125">
                        <c:v>2022-30</c:v>
                      </c:pt>
                      <c:pt idx="126">
                        <c:v>2022-31</c:v>
                      </c:pt>
                      <c:pt idx="127">
                        <c:v>2022-32</c:v>
                      </c:pt>
                      <c:pt idx="128">
                        <c:v>2022-33</c:v>
                      </c:pt>
                      <c:pt idx="129">
                        <c:v>2022-34</c:v>
                      </c:pt>
                      <c:pt idx="130">
                        <c:v>2022-35</c:v>
                      </c:pt>
                      <c:pt idx="131">
                        <c:v>2022-36</c:v>
                      </c:pt>
                      <c:pt idx="132">
                        <c:v>2022-37</c:v>
                      </c:pt>
                      <c:pt idx="133">
                        <c:v>2022-38</c:v>
                      </c:pt>
                      <c:pt idx="134">
                        <c:v>2022-39</c:v>
                      </c:pt>
                      <c:pt idx="135">
                        <c:v>2022-40</c:v>
                      </c:pt>
                      <c:pt idx="136">
                        <c:v>2022-41</c:v>
                      </c:pt>
                      <c:pt idx="137">
                        <c:v>2022-42</c:v>
                      </c:pt>
                      <c:pt idx="138">
                        <c:v>2022-43</c:v>
                      </c:pt>
                      <c:pt idx="139">
                        <c:v>2022-44</c:v>
                      </c:pt>
                      <c:pt idx="140">
                        <c:v>2022-45</c:v>
                      </c:pt>
                      <c:pt idx="141">
                        <c:v>2022-46</c:v>
                      </c:pt>
                      <c:pt idx="142">
                        <c:v>2022-47</c:v>
                      </c:pt>
                      <c:pt idx="143">
                        <c:v>2022-48</c:v>
                      </c:pt>
                      <c:pt idx="144">
                        <c:v>2022-49</c:v>
                      </c:pt>
                      <c:pt idx="145">
                        <c:v>2022-50</c:v>
                      </c:pt>
                      <c:pt idx="146">
                        <c:v>2022-51</c:v>
                      </c:pt>
                      <c:pt idx="147">
                        <c:v>2022-52</c:v>
                      </c:pt>
                      <c:pt idx="148">
                        <c:v>2023-01</c:v>
                      </c:pt>
                      <c:pt idx="149">
                        <c:v>2023-02</c:v>
                      </c:pt>
                      <c:pt idx="150">
                        <c:v>2023-03</c:v>
                      </c:pt>
                      <c:pt idx="151">
                        <c:v>2023-04</c:v>
                      </c:pt>
                      <c:pt idx="152">
                        <c:v>2023-05</c:v>
                      </c:pt>
                      <c:pt idx="153">
                        <c:v>2023-06</c:v>
                      </c:pt>
                      <c:pt idx="154">
                        <c:v>2023-07</c:v>
                      </c:pt>
                      <c:pt idx="155">
                        <c:v>2023-08</c:v>
                      </c:pt>
                      <c:pt idx="156">
                        <c:v>2023-09</c:v>
                      </c:pt>
                      <c:pt idx="157">
                        <c:v>2023-10</c:v>
                      </c:pt>
                      <c:pt idx="158">
                        <c:v>2023-11</c:v>
                      </c:pt>
                      <c:pt idx="159">
                        <c:v>2023-12</c:v>
                      </c:pt>
                      <c:pt idx="160">
                        <c:v>2023-13</c:v>
                      </c:pt>
                      <c:pt idx="161">
                        <c:v>2023-14</c:v>
                      </c:pt>
                      <c:pt idx="162">
                        <c:v>2023-15</c:v>
                      </c:pt>
                      <c:pt idx="163">
                        <c:v>2023-16</c:v>
                      </c:pt>
                      <c:pt idx="164">
                        <c:v>2023-17</c:v>
                      </c:pt>
                      <c:pt idx="165">
                        <c:v>2023-18</c:v>
                      </c:pt>
                      <c:pt idx="166">
                        <c:v>2023-19</c:v>
                      </c:pt>
                      <c:pt idx="167">
                        <c:v>2023-20</c:v>
                      </c:pt>
                      <c:pt idx="168">
                        <c:v>2023-21</c:v>
                      </c:pt>
                      <c:pt idx="169">
                        <c:v>2023-22</c:v>
                      </c:pt>
                      <c:pt idx="170">
                        <c:v>2023-23</c:v>
                      </c:pt>
                      <c:pt idx="171">
                        <c:v>2023-24</c:v>
                      </c:pt>
                      <c:pt idx="172">
                        <c:v>2023-25</c:v>
                      </c:pt>
                      <c:pt idx="173">
                        <c:v>2023-26</c:v>
                      </c:pt>
                      <c:pt idx="174">
                        <c:v>2023-27</c:v>
                      </c:pt>
                      <c:pt idx="175">
                        <c:v>2023-28</c:v>
                      </c:pt>
                      <c:pt idx="176">
                        <c:v>2023-29</c:v>
                      </c:pt>
                      <c:pt idx="177">
                        <c:v>2023-30</c:v>
                      </c:pt>
                      <c:pt idx="178">
                        <c:v>2023-31</c:v>
                      </c:pt>
                      <c:pt idx="179">
                        <c:v>2023-32</c:v>
                      </c:pt>
                      <c:pt idx="180">
                        <c:v>2023-33</c:v>
                      </c:pt>
                      <c:pt idx="181">
                        <c:v>2023-34</c:v>
                      </c:pt>
                      <c:pt idx="182">
                        <c:v>2023-35</c:v>
                      </c:pt>
                      <c:pt idx="183">
                        <c:v>2023-36</c:v>
                      </c:pt>
                      <c:pt idx="184">
                        <c:v>2023-37</c:v>
                      </c:pt>
                      <c:pt idx="185">
                        <c:v>2023-38</c:v>
                      </c:pt>
                      <c:pt idx="186">
                        <c:v>2023-39</c:v>
                      </c:pt>
                      <c:pt idx="187">
                        <c:v>2023-40</c:v>
                      </c:pt>
                      <c:pt idx="188">
                        <c:v>2023-41</c:v>
                      </c:pt>
                      <c:pt idx="189">
                        <c:v>2023-42</c:v>
                      </c:pt>
                      <c:pt idx="190">
                        <c:v>2023-43</c:v>
                      </c:pt>
                      <c:pt idx="191">
                        <c:v>2023-44</c:v>
                      </c:pt>
                      <c:pt idx="192">
                        <c:v>2023-45</c:v>
                      </c:pt>
                      <c:pt idx="193">
                        <c:v>2023-46</c:v>
                      </c:pt>
                      <c:pt idx="194">
                        <c:v>2023-47</c:v>
                      </c:pt>
                      <c:pt idx="195">
                        <c:v>2023-48</c:v>
                      </c:pt>
                      <c:pt idx="196">
                        <c:v>2023-49</c:v>
                      </c:pt>
                      <c:pt idx="197">
                        <c:v>2023-50</c:v>
                      </c:pt>
                      <c:pt idx="198">
                        <c:v>2023-51</c:v>
                      </c:pt>
                      <c:pt idx="199">
                        <c:v>2023-52</c:v>
                      </c:pt>
                      <c:pt idx="200">
                        <c:v>2024-01</c:v>
                      </c:pt>
                      <c:pt idx="201">
                        <c:v>2024-02</c:v>
                      </c:pt>
                      <c:pt idx="202">
                        <c:v>2024-03</c:v>
                      </c:pt>
                      <c:pt idx="203">
                        <c:v>2024-04</c:v>
                      </c:pt>
                      <c:pt idx="204">
                        <c:v>2024-05</c:v>
                      </c:pt>
                      <c:pt idx="205">
                        <c:v>2024-06</c:v>
                      </c:pt>
                      <c:pt idx="206">
                        <c:v>2024-07</c:v>
                      </c:pt>
                      <c:pt idx="207">
                        <c:v>2024-08</c:v>
                      </c:pt>
                      <c:pt idx="208">
                        <c:v>2024-09</c:v>
                      </c:pt>
                      <c:pt idx="209">
                        <c:v>2024-10</c:v>
                      </c:pt>
                      <c:pt idx="210">
                        <c:v>2024-11</c:v>
                      </c:pt>
                      <c:pt idx="211">
                        <c:v>2024-12</c:v>
                      </c:pt>
                      <c:pt idx="212">
                        <c:v>2024-13</c:v>
                      </c:pt>
                      <c:pt idx="213">
                        <c:v>2024-14</c:v>
                      </c:pt>
                      <c:pt idx="214">
                        <c:v>2024-15</c:v>
                      </c:pt>
                      <c:pt idx="215">
                        <c:v>2024-16</c:v>
                      </c:pt>
                      <c:pt idx="216">
                        <c:v>2024-17</c:v>
                      </c:pt>
                      <c:pt idx="217">
                        <c:v>2024-18</c:v>
                      </c:pt>
                      <c:pt idx="218">
                        <c:v>2024-19</c:v>
                      </c:pt>
                      <c:pt idx="219">
                        <c:v>2024-20</c:v>
                      </c:pt>
                      <c:pt idx="220">
                        <c:v>2024-21</c:v>
                      </c:pt>
                      <c:pt idx="221">
                        <c:v>2024-22</c:v>
                      </c:pt>
                      <c:pt idx="222">
                        <c:v>2024-23</c:v>
                      </c:pt>
                      <c:pt idx="223">
                        <c:v>2024-24</c:v>
                      </c:pt>
                      <c:pt idx="224">
                        <c:v>2024-25</c:v>
                      </c:pt>
                      <c:pt idx="225">
                        <c:v>2024-26</c:v>
                      </c:pt>
                      <c:pt idx="226">
                        <c:v>2024-27</c:v>
                      </c:pt>
                      <c:pt idx="227">
                        <c:v>2024-28</c:v>
                      </c:pt>
                      <c:pt idx="228">
                        <c:v>2024-29</c:v>
                      </c:pt>
                      <c:pt idx="229">
                        <c:v>2024-30</c:v>
                      </c:pt>
                      <c:pt idx="230">
                        <c:v>2024-31</c:v>
                      </c:pt>
                      <c:pt idx="231">
                        <c:v>2024-32</c:v>
                      </c:pt>
                      <c:pt idx="232">
                        <c:v>2024-33</c:v>
                      </c:pt>
                      <c:pt idx="233">
                        <c:v>2024-34</c:v>
                      </c:pt>
                      <c:pt idx="234">
                        <c:v>2024-35</c:v>
                      </c:pt>
                      <c:pt idx="235">
                        <c:v>2024-36</c:v>
                      </c:pt>
                      <c:pt idx="236">
                        <c:v>2024-37</c:v>
                      </c:pt>
                      <c:pt idx="237">
                        <c:v>2024-38</c:v>
                      </c:pt>
                      <c:pt idx="238">
                        <c:v>2024-39</c:v>
                      </c:pt>
                      <c:pt idx="239">
                        <c:v>2024-40</c:v>
                      </c:pt>
                      <c:pt idx="240">
                        <c:v>2024-41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'2022_06 all ages slope4'!$Y$14:$Y$254</c15:sqref>
                        </c15:formulaRef>
                      </c:ext>
                    </c:extLst>
                    <c:numCache>
                      <c:formatCode>General</c:formatCode>
                      <c:ptCount val="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2</c:v>
                      </c:pt>
                      <c:pt idx="83">
                        <c:v>3</c:v>
                      </c:pt>
                      <c:pt idx="84">
                        <c:v>9</c:v>
                      </c:pt>
                      <c:pt idx="85">
                        <c:v>25</c:v>
                      </c:pt>
                      <c:pt idx="86">
                        <c:v>66</c:v>
                      </c:pt>
                      <c:pt idx="87">
                        <c:v>136</c:v>
                      </c:pt>
                      <c:pt idx="88">
                        <c:v>282</c:v>
                      </c:pt>
                      <c:pt idx="89">
                        <c:v>480</c:v>
                      </c:pt>
                      <c:pt idx="90">
                        <c:v>746</c:v>
                      </c:pt>
                      <c:pt idx="91">
                        <c:v>1109</c:v>
                      </c:pt>
                      <c:pt idx="92">
                        <c:v>1550</c:v>
                      </c:pt>
                      <c:pt idx="93">
                        <c:v>2025</c:v>
                      </c:pt>
                      <c:pt idx="94">
                        <c:v>2551</c:v>
                      </c:pt>
                      <c:pt idx="95">
                        <c:v>3063</c:v>
                      </c:pt>
                      <c:pt idx="96">
                        <c:v>3655</c:v>
                      </c:pt>
                      <c:pt idx="97">
                        <c:v>4300</c:v>
                      </c:pt>
                      <c:pt idx="98">
                        <c:v>4925</c:v>
                      </c:pt>
                      <c:pt idx="99">
                        <c:v>5657</c:v>
                      </c:pt>
                      <c:pt idx="100">
                        <c:v>6428</c:v>
                      </c:pt>
                      <c:pt idx="101">
                        <c:v>7259</c:v>
                      </c:pt>
                      <c:pt idx="102">
                        <c:v>8094</c:v>
                      </c:pt>
                      <c:pt idx="103">
                        <c:v>8925</c:v>
                      </c:pt>
                      <c:pt idx="104">
                        <c:v>9725</c:v>
                      </c:pt>
                      <c:pt idx="105">
                        <c:v>10532</c:v>
                      </c:pt>
                      <c:pt idx="106">
                        <c:v>11362</c:v>
                      </c:pt>
                      <c:pt idx="107">
                        <c:v>12246</c:v>
                      </c:pt>
                      <c:pt idx="108">
                        <c:v>13152</c:v>
                      </c:pt>
                      <c:pt idx="109">
                        <c:v>14103</c:v>
                      </c:pt>
                      <c:pt idx="110">
                        <c:v>14998</c:v>
                      </c:pt>
                      <c:pt idx="111">
                        <c:v>15929</c:v>
                      </c:pt>
                      <c:pt idx="112">
                        <c:v>16864</c:v>
                      </c:pt>
                      <c:pt idx="113">
                        <c:v>17773</c:v>
                      </c:pt>
                      <c:pt idx="114">
                        <c:v>18699</c:v>
                      </c:pt>
                      <c:pt idx="115">
                        <c:v>19538</c:v>
                      </c:pt>
                      <c:pt idx="116">
                        <c:v>20295</c:v>
                      </c:pt>
                      <c:pt idx="117">
                        <c:v>21162</c:v>
                      </c:pt>
                      <c:pt idx="118">
                        <c:v>21996</c:v>
                      </c:pt>
                      <c:pt idx="119">
                        <c:v>22825</c:v>
                      </c:pt>
                      <c:pt idx="120">
                        <c:v>23616</c:v>
                      </c:pt>
                      <c:pt idx="121">
                        <c:v>24514</c:v>
                      </c:pt>
                      <c:pt idx="122">
                        <c:v>25296</c:v>
                      </c:pt>
                      <c:pt idx="123">
                        <c:v>26144</c:v>
                      </c:pt>
                      <c:pt idx="124">
                        <c:v>27168</c:v>
                      </c:pt>
                      <c:pt idx="125">
                        <c:v>28076</c:v>
                      </c:pt>
                      <c:pt idx="126">
                        <c:v>29064</c:v>
                      </c:pt>
                      <c:pt idx="127">
                        <c:v>29967</c:v>
                      </c:pt>
                      <c:pt idx="128">
                        <c:v>30896</c:v>
                      </c:pt>
                      <c:pt idx="129">
                        <c:v>31748</c:v>
                      </c:pt>
                      <c:pt idx="130">
                        <c:v>32651</c:v>
                      </c:pt>
                      <c:pt idx="131">
                        <c:v>33545</c:v>
                      </c:pt>
                      <c:pt idx="132">
                        <c:v>34541</c:v>
                      </c:pt>
                      <c:pt idx="133">
                        <c:v>35519</c:v>
                      </c:pt>
                      <c:pt idx="134">
                        <c:v>36494</c:v>
                      </c:pt>
                      <c:pt idx="135">
                        <c:v>37528</c:v>
                      </c:pt>
                      <c:pt idx="136">
                        <c:v>38537</c:v>
                      </c:pt>
                      <c:pt idx="137">
                        <c:v>39521</c:v>
                      </c:pt>
                      <c:pt idx="138">
                        <c:v>40546</c:v>
                      </c:pt>
                      <c:pt idx="139">
                        <c:v>41503</c:v>
                      </c:pt>
                      <c:pt idx="140">
                        <c:v>42481</c:v>
                      </c:pt>
                      <c:pt idx="141">
                        <c:v>43465</c:v>
                      </c:pt>
                      <c:pt idx="142">
                        <c:v>44442</c:v>
                      </c:pt>
                      <c:pt idx="143">
                        <c:v>45518</c:v>
                      </c:pt>
                      <c:pt idx="144">
                        <c:v>46572</c:v>
                      </c:pt>
                      <c:pt idx="145">
                        <c:v>47782</c:v>
                      </c:pt>
                      <c:pt idx="146">
                        <c:v>49151</c:v>
                      </c:pt>
                      <c:pt idx="147">
                        <c:v>50478</c:v>
                      </c:pt>
                      <c:pt idx="148">
                        <c:v>51756</c:v>
                      </c:pt>
                      <c:pt idx="149">
                        <c:v>52928</c:v>
                      </c:pt>
                      <c:pt idx="150">
                        <c:v>54026</c:v>
                      </c:pt>
                      <c:pt idx="151">
                        <c:v>55098</c:v>
                      </c:pt>
                      <c:pt idx="152">
                        <c:v>56116</c:v>
                      </c:pt>
                      <c:pt idx="153">
                        <c:v>57158</c:v>
                      </c:pt>
                      <c:pt idx="154">
                        <c:v>58220</c:v>
                      </c:pt>
                      <c:pt idx="155">
                        <c:v>59280</c:v>
                      </c:pt>
                      <c:pt idx="156">
                        <c:v>60286</c:v>
                      </c:pt>
                      <c:pt idx="157">
                        <c:v>61355</c:v>
                      </c:pt>
                      <c:pt idx="158">
                        <c:v>62346</c:v>
                      </c:pt>
                      <c:pt idx="159">
                        <c:v>63364</c:v>
                      </c:pt>
                      <c:pt idx="160">
                        <c:v>64372</c:v>
                      </c:pt>
                      <c:pt idx="161">
                        <c:v>65319</c:v>
                      </c:pt>
                      <c:pt idx="162">
                        <c:v>66337</c:v>
                      </c:pt>
                      <c:pt idx="163">
                        <c:v>67328</c:v>
                      </c:pt>
                      <c:pt idx="164">
                        <c:v>68284</c:v>
                      </c:pt>
                      <c:pt idx="165">
                        <c:v>69224</c:v>
                      </c:pt>
                      <c:pt idx="166">
                        <c:v>70158</c:v>
                      </c:pt>
                      <c:pt idx="167">
                        <c:v>71054</c:v>
                      </c:pt>
                      <c:pt idx="168">
                        <c:v>71960</c:v>
                      </c:pt>
                      <c:pt idx="169">
                        <c:v>72813</c:v>
                      </c:pt>
                      <c:pt idx="170">
                        <c:v>73709</c:v>
                      </c:pt>
                      <c:pt idx="171">
                        <c:v>74567</c:v>
                      </c:pt>
                      <c:pt idx="172">
                        <c:v>75512</c:v>
                      </c:pt>
                      <c:pt idx="173">
                        <c:v>76384</c:v>
                      </c:pt>
                      <c:pt idx="174">
                        <c:v>77294</c:v>
                      </c:pt>
                      <c:pt idx="175">
                        <c:v>78246</c:v>
                      </c:pt>
                      <c:pt idx="176">
                        <c:v>79136</c:v>
                      </c:pt>
                      <c:pt idx="177">
                        <c:v>79998</c:v>
                      </c:pt>
                      <c:pt idx="178">
                        <c:v>80865</c:v>
                      </c:pt>
                      <c:pt idx="179">
                        <c:v>81741</c:v>
                      </c:pt>
                      <c:pt idx="180">
                        <c:v>82694</c:v>
                      </c:pt>
                      <c:pt idx="181">
                        <c:v>83731</c:v>
                      </c:pt>
                      <c:pt idx="182">
                        <c:v>84645</c:v>
                      </c:pt>
                      <c:pt idx="183">
                        <c:v>85527</c:v>
                      </c:pt>
                      <c:pt idx="184">
                        <c:v>86431</c:v>
                      </c:pt>
                      <c:pt idx="185">
                        <c:v>87337</c:v>
                      </c:pt>
                      <c:pt idx="186">
                        <c:v>88237</c:v>
                      </c:pt>
                      <c:pt idx="187">
                        <c:v>89149</c:v>
                      </c:pt>
                      <c:pt idx="188">
                        <c:v>90195</c:v>
                      </c:pt>
                      <c:pt idx="189">
                        <c:v>91198</c:v>
                      </c:pt>
                      <c:pt idx="190">
                        <c:v>92248</c:v>
                      </c:pt>
                      <c:pt idx="191">
                        <c:v>93217</c:v>
                      </c:pt>
                      <c:pt idx="192">
                        <c:v>94177</c:v>
                      </c:pt>
                      <c:pt idx="193">
                        <c:v>95246</c:v>
                      </c:pt>
                      <c:pt idx="194">
                        <c:v>96296</c:v>
                      </c:pt>
                      <c:pt idx="195">
                        <c:v>97416</c:v>
                      </c:pt>
                      <c:pt idx="196">
                        <c:v>98534</c:v>
                      </c:pt>
                      <c:pt idx="197">
                        <c:v>99679</c:v>
                      </c:pt>
                      <c:pt idx="198">
                        <c:v>100776</c:v>
                      </c:pt>
                      <c:pt idx="199">
                        <c:v>101926</c:v>
                      </c:pt>
                      <c:pt idx="200">
                        <c:v>102974</c:v>
                      </c:pt>
                      <c:pt idx="201">
                        <c:v>103986</c:v>
                      </c:pt>
                      <c:pt idx="202">
                        <c:v>105005</c:v>
                      </c:pt>
                      <c:pt idx="203">
                        <c:v>106126</c:v>
                      </c:pt>
                      <c:pt idx="204">
                        <c:v>107211</c:v>
                      </c:pt>
                      <c:pt idx="205">
                        <c:v>108406</c:v>
                      </c:pt>
                      <c:pt idx="206">
                        <c:v>109457</c:v>
                      </c:pt>
                      <c:pt idx="207">
                        <c:v>110514</c:v>
                      </c:pt>
                      <c:pt idx="208">
                        <c:v>111460</c:v>
                      </c:pt>
                      <c:pt idx="209">
                        <c:v>112370</c:v>
                      </c:pt>
                      <c:pt idx="210">
                        <c:v>113295</c:v>
                      </c:pt>
                      <c:pt idx="211">
                        <c:v>114210</c:v>
                      </c:pt>
                      <c:pt idx="212">
                        <c:v>115192</c:v>
                      </c:pt>
                      <c:pt idx="213">
                        <c:v>116188</c:v>
                      </c:pt>
                      <c:pt idx="214">
                        <c:v>117062</c:v>
                      </c:pt>
                      <c:pt idx="215">
                        <c:v>117953</c:v>
                      </c:pt>
                      <c:pt idx="216">
                        <c:v>118817</c:v>
                      </c:pt>
                      <c:pt idx="217">
                        <c:v>119736</c:v>
                      </c:pt>
                      <c:pt idx="218">
                        <c:v>120612</c:v>
                      </c:pt>
                      <c:pt idx="219">
                        <c:v>121488</c:v>
                      </c:pt>
                      <c:pt idx="220">
                        <c:v>122385</c:v>
                      </c:pt>
                      <c:pt idx="221">
                        <c:v>123280</c:v>
                      </c:pt>
                      <c:pt idx="222">
                        <c:v>124139</c:v>
                      </c:pt>
                      <c:pt idx="223">
                        <c:v>124999</c:v>
                      </c:pt>
                      <c:pt idx="224">
                        <c:v>125918</c:v>
                      </c:pt>
                      <c:pt idx="225">
                        <c:v>126854</c:v>
                      </c:pt>
                      <c:pt idx="226">
                        <c:v>127603</c:v>
                      </c:pt>
                      <c:pt idx="227">
                        <c:v>128462</c:v>
                      </c:pt>
                      <c:pt idx="228">
                        <c:v>129206</c:v>
                      </c:pt>
                      <c:pt idx="229">
                        <c:v>129993</c:v>
                      </c:pt>
                      <c:pt idx="230">
                        <c:v>130763</c:v>
                      </c:pt>
                      <c:pt idx="231">
                        <c:v>131521</c:v>
                      </c:pt>
                      <c:pt idx="232">
                        <c:v>132212</c:v>
                      </c:pt>
                      <c:pt idx="233">
                        <c:v>132903</c:v>
                      </c:pt>
                      <c:pt idx="234">
                        <c:v>133568</c:v>
                      </c:pt>
                      <c:pt idx="235">
                        <c:v>134017</c:v>
                      </c:pt>
                      <c:pt idx="236">
                        <c:v>134468</c:v>
                      </c:pt>
                      <c:pt idx="237">
                        <c:v>134789</c:v>
                      </c:pt>
                      <c:pt idx="238">
                        <c:v>135084</c:v>
                      </c:pt>
                      <c:pt idx="239">
                        <c:v>135204</c:v>
                      </c:pt>
                      <c:pt idx="240">
                        <c:v>135223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850-4CE5-A10F-2D56034F9A7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slope4'!$Z$13</c15:sqref>
                        </c15:formulaRef>
                      </c:ext>
                    </c:extLst>
                    <c:strCache>
                      <c:ptCount val="1"/>
                      <c:pt idx="0">
                        <c:v>death 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slope4'!$U$14:$U$254</c15:sqref>
                        </c15:formulaRef>
                      </c:ext>
                    </c:extLst>
                    <c:strCache>
                      <c:ptCount val="241"/>
                      <c:pt idx="0">
                        <c:v>2020-10</c:v>
                      </c:pt>
                      <c:pt idx="1">
                        <c:v>2020-11</c:v>
                      </c:pt>
                      <c:pt idx="2">
                        <c:v>2020-12</c:v>
                      </c:pt>
                      <c:pt idx="3">
                        <c:v>2020-13</c:v>
                      </c:pt>
                      <c:pt idx="4">
                        <c:v>2020-14</c:v>
                      </c:pt>
                      <c:pt idx="5">
                        <c:v>2020-15</c:v>
                      </c:pt>
                      <c:pt idx="6">
                        <c:v>2020-16</c:v>
                      </c:pt>
                      <c:pt idx="7">
                        <c:v>2020-17</c:v>
                      </c:pt>
                      <c:pt idx="8">
                        <c:v>2020-18</c:v>
                      </c:pt>
                      <c:pt idx="9">
                        <c:v>2020-19</c:v>
                      </c:pt>
                      <c:pt idx="10">
                        <c:v>2020-20</c:v>
                      </c:pt>
                      <c:pt idx="11">
                        <c:v>2020-21</c:v>
                      </c:pt>
                      <c:pt idx="12">
                        <c:v>2020-22</c:v>
                      </c:pt>
                      <c:pt idx="13">
                        <c:v>2020-23</c:v>
                      </c:pt>
                      <c:pt idx="14">
                        <c:v>2020-24</c:v>
                      </c:pt>
                      <c:pt idx="15">
                        <c:v>2020-25</c:v>
                      </c:pt>
                      <c:pt idx="16">
                        <c:v>2020-26</c:v>
                      </c:pt>
                      <c:pt idx="17">
                        <c:v>2020-27</c:v>
                      </c:pt>
                      <c:pt idx="18">
                        <c:v>2020-28</c:v>
                      </c:pt>
                      <c:pt idx="19">
                        <c:v>2020-29</c:v>
                      </c:pt>
                      <c:pt idx="20">
                        <c:v>2020-30</c:v>
                      </c:pt>
                      <c:pt idx="21">
                        <c:v>2020-31</c:v>
                      </c:pt>
                      <c:pt idx="22">
                        <c:v>2020-32</c:v>
                      </c:pt>
                      <c:pt idx="23">
                        <c:v>2020-33</c:v>
                      </c:pt>
                      <c:pt idx="24">
                        <c:v>2020-34</c:v>
                      </c:pt>
                      <c:pt idx="25">
                        <c:v>2020-35</c:v>
                      </c:pt>
                      <c:pt idx="26">
                        <c:v>2020-36</c:v>
                      </c:pt>
                      <c:pt idx="27">
                        <c:v>2020-37</c:v>
                      </c:pt>
                      <c:pt idx="28">
                        <c:v>2020-38</c:v>
                      </c:pt>
                      <c:pt idx="29">
                        <c:v>2020-39</c:v>
                      </c:pt>
                      <c:pt idx="30">
                        <c:v>2020-40</c:v>
                      </c:pt>
                      <c:pt idx="31">
                        <c:v>2020-41</c:v>
                      </c:pt>
                      <c:pt idx="32">
                        <c:v>2020-42</c:v>
                      </c:pt>
                      <c:pt idx="33">
                        <c:v>2020-43</c:v>
                      </c:pt>
                      <c:pt idx="34">
                        <c:v>2020-44</c:v>
                      </c:pt>
                      <c:pt idx="35">
                        <c:v>2020-45</c:v>
                      </c:pt>
                      <c:pt idx="36">
                        <c:v>2020-46</c:v>
                      </c:pt>
                      <c:pt idx="37">
                        <c:v>2020-47</c:v>
                      </c:pt>
                      <c:pt idx="38">
                        <c:v>2020-48</c:v>
                      </c:pt>
                      <c:pt idx="39">
                        <c:v>2020-49</c:v>
                      </c:pt>
                      <c:pt idx="40">
                        <c:v>2020-50</c:v>
                      </c:pt>
                      <c:pt idx="41">
                        <c:v>2020-51</c:v>
                      </c:pt>
                      <c:pt idx="42">
                        <c:v>2020-52</c:v>
                      </c:pt>
                      <c:pt idx="43">
                        <c:v>2020-53</c:v>
                      </c:pt>
                      <c:pt idx="44">
                        <c:v>2021-01</c:v>
                      </c:pt>
                      <c:pt idx="45">
                        <c:v>2021-02</c:v>
                      </c:pt>
                      <c:pt idx="46">
                        <c:v>2021-03</c:v>
                      </c:pt>
                      <c:pt idx="47">
                        <c:v>2021-04</c:v>
                      </c:pt>
                      <c:pt idx="48">
                        <c:v>2021-05</c:v>
                      </c:pt>
                      <c:pt idx="49">
                        <c:v>2021-06</c:v>
                      </c:pt>
                      <c:pt idx="50">
                        <c:v>2021-07</c:v>
                      </c:pt>
                      <c:pt idx="51">
                        <c:v>2021-08</c:v>
                      </c:pt>
                      <c:pt idx="52">
                        <c:v>2021-09</c:v>
                      </c:pt>
                      <c:pt idx="53">
                        <c:v>2021-10</c:v>
                      </c:pt>
                      <c:pt idx="54">
                        <c:v>2021-11</c:v>
                      </c:pt>
                      <c:pt idx="55">
                        <c:v>2021-12</c:v>
                      </c:pt>
                      <c:pt idx="56">
                        <c:v>2021-13</c:v>
                      </c:pt>
                      <c:pt idx="57">
                        <c:v>2021-14</c:v>
                      </c:pt>
                      <c:pt idx="58">
                        <c:v>2021-15</c:v>
                      </c:pt>
                      <c:pt idx="59">
                        <c:v>2021-16</c:v>
                      </c:pt>
                      <c:pt idx="60">
                        <c:v>2021-17</c:v>
                      </c:pt>
                      <c:pt idx="61">
                        <c:v>2021-18</c:v>
                      </c:pt>
                      <c:pt idx="62">
                        <c:v>2021-19</c:v>
                      </c:pt>
                      <c:pt idx="63">
                        <c:v>2021-20</c:v>
                      </c:pt>
                      <c:pt idx="64">
                        <c:v>2021-21</c:v>
                      </c:pt>
                      <c:pt idx="65">
                        <c:v>2021-22</c:v>
                      </c:pt>
                      <c:pt idx="66">
                        <c:v>2021-23</c:v>
                      </c:pt>
                      <c:pt idx="67">
                        <c:v>2021-24</c:v>
                      </c:pt>
                      <c:pt idx="68">
                        <c:v>2021-25</c:v>
                      </c:pt>
                      <c:pt idx="69">
                        <c:v>2021-26</c:v>
                      </c:pt>
                      <c:pt idx="70">
                        <c:v>2021-27</c:v>
                      </c:pt>
                      <c:pt idx="71">
                        <c:v>2021-28</c:v>
                      </c:pt>
                      <c:pt idx="72">
                        <c:v>2021-29</c:v>
                      </c:pt>
                      <c:pt idx="73">
                        <c:v>2021-30</c:v>
                      </c:pt>
                      <c:pt idx="74">
                        <c:v>2021-31</c:v>
                      </c:pt>
                      <c:pt idx="75">
                        <c:v>2021-32</c:v>
                      </c:pt>
                      <c:pt idx="76">
                        <c:v>2021-33</c:v>
                      </c:pt>
                      <c:pt idx="77">
                        <c:v>2021-34</c:v>
                      </c:pt>
                      <c:pt idx="78">
                        <c:v>2021-35</c:v>
                      </c:pt>
                      <c:pt idx="79">
                        <c:v>2021-36</c:v>
                      </c:pt>
                      <c:pt idx="80">
                        <c:v>2021-37</c:v>
                      </c:pt>
                      <c:pt idx="81">
                        <c:v>2021-38</c:v>
                      </c:pt>
                      <c:pt idx="82">
                        <c:v>2021-39</c:v>
                      </c:pt>
                      <c:pt idx="83">
                        <c:v>2021-40</c:v>
                      </c:pt>
                      <c:pt idx="84">
                        <c:v>2021-41</c:v>
                      </c:pt>
                      <c:pt idx="85">
                        <c:v>2021-42</c:v>
                      </c:pt>
                      <c:pt idx="86">
                        <c:v>2021-43</c:v>
                      </c:pt>
                      <c:pt idx="87">
                        <c:v>2021-44</c:v>
                      </c:pt>
                      <c:pt idx="88">
                        <c:v>2021-45</c:v>
                      </c:pt>
                      <c:pt idx="89">
                        <c:v>2021-46</c:v>
                      </c:pt>
                      <c:pt idx="90">
                        <c:v>2021-47</c:v>
                      </c:pt>
                      <c:pt idx="91">
                        <c:v>2021-48</c:v>
                      </c:pt>
                      <c:pt idx="92">
                        <c:v>2021-49</c:v>
                      </c:pt>
                      <c:pt idx="93">
                        <c:v>2021-50</c:v>
                      </c:pt>
                      <c:pt idx="94">
                        <c:v>2021-51</c:v>
                      </c:pt>
                      <c:pt idx="95">
                        <c:v>2021-52</c:v>
                      </c:pt>
                      <c:pt idx="96">
                        <c:v>2022-01</c:v>
                      </c:pt>
                      <c:pt idx="97">
                        <c:v>2022-02</c:v>
                      </c:pt>
                      <c:pt idx="98">
                        <c:v>2022-03</c:v>
                      </c:pt>
                      <c:pt idx="99">
                        <c:v>2022-04</c:v>
                      </c:pt>
                      <c:pt idx="100">
                        <c:v>2022-05</c:v>
                      </c:pt>
                      <c:pt idx="101">
                        <c:v>2022-06</c:v>
                      </c:pt>
                      <c:pt idx="102">
                        <c:v>2022-07</c:v>
                      </c:pt>
                      <c:pt idx="103">
                        <c:v>2022-08</c:v>
                      </c:pt>
                      <c:pt idx="104">
                        <c:v>2022-09</c:v>
                      </c:pt>
                      <c:pt idx="105">
                        <c:v>2022-10</c:v>
                      </c:pt>
                      <c:pt idx="106">
                        <c:v>2022-11</c:v>
                      </c:pt>
                      <c:pt idx="107">
                        <c:v>2022-12</c:v>
                      </c:pt>
                      <c:pt idx="108">
                        <c:v>2022-13</c:v>
                      </c:pt>
                      <c:pt idx="109">
                        <c:v>2022-14</c:v>
                      </c:pt>
                      <c:pt idx="110">
                        <c:v>2022-15</c:v>
                      </c:pt>
                      <c:pt idx="111">
                        <c:v>2022-16</c:v>
                      </c:pt>
                      <c:pt idx="112">
                        <c:v>2022-17</c:v>
                      </c:pt>
                      <c:pt idx="113">
                        <c:v>2022-18</c:v>
                      </c:pt>
                      <c:pt idx="114">
                        <c:v>2022-19</c:v>
                      </c:pt>
                      <c:pt idx="115">
                        <c:v>2022-20</c:v>
                      </c:pt>
                      <c:pt idx="116">
                        <c:v>2022-21</c:v>
                      </c:pt>
                      <c:pt idx="117">
                        <c:v>2022-22</c:v>
                      </c:pt>
                      <c:pt idx="118">
                        <c:v>2022-23</c:v>
                      </c:pt>
                      <c:pt idx="119">
                        <c:v>2022-24</c:v>
                      </c:pt>
                      <c:pt idx="120">
                        <c:v>2022-25</c:v>
                      </c:pt>
                      <c:pt idx="121">
                        <c:v>2022-26</c:v>
                      </c:pt>
                      <c:pt idx="122">
                        <c:v>2022-27</c:v>
                      </c:pt>
                      <c:pt idx="123">
                        <c:v>2022-28</c:v>
                      </c:pt>
                      <c:pt idx="124">
                        <c:v>2022-29</c:v>
                      </c:pt>
                      <c:pt idx="125">
                        <c:v>2022-30</c:v>
                      </c:pt>
                      <c:pt idx="126">
                        <c:v>2022-31</c:v>
                      </c:pt>
                      <c:pt idx="127">
                        <c:v>2022-32</c:v>
                      </c:pt>
                      <c:pt idx="128">
                        <c:v>2022-33</c:v>
                      </c:pt>
                      <c:pt idx="129">
                        <c:v>2022-34</c:v>
                      </c:pt>
                      <c:pt idx="130">
                        <c:v>2022-35</c:v>
                      </c:pt>
                      <c:pt idx="131">
                        <c:v>2022-36</c:v>
                      </c:pt>
                      <c:pt idx="132">
                        <c:v>2022-37</c:v>
                      </c:pt>
                      <c:pt idx="133">
                        <c:v>2022-38</c:v>
                      </c:pt>
                      <c:pt idx="134">
                        <c:v>2022-39</c:v>
                      </c:pt>
                      <c:pt idx="135">
                        <c:v>2022-40</c:v>
                      </c:pt>
                      <c:pt idx="136">
                        <c:v>2022-41</c:v>
                      </c:pt>
                      <c:pt idx="137">
                        <c:v>2022-42</c:v>
                      </c:pt>
                      <c:pt idx="138">
                        <c:v>2022-43</c:v>
                      </c:pt>
                      <c:pt idx="139">
                        <c:v>2022-44</c:v>
                      </c:pt>
                      <c:pt idx="140">
                        <c:v>2022-45</c:v>
                      </c:pt>
                      <c:pt idx="141">
                        <c:v>2022-46</c:v>
                      </c:pt>
                      <c:pt idx="142">
                        <c:v>2022-47</c:v>
                      </c:pt>
                      <c:pt idx="143">
                        <c:v>2022-48</c:v>
                      </c:pt>
                      <c:pt idx="144">
                        <c:v>2022-49</c:v>
                      </c:pt>
                      <c:pt idx="145">
                        <c:v>2022-50</c:v>
                      </c:pt>
                      <c:pt idx="146">
                        <c:v>2022-51</c:v>
                      </c:pt>
                      <c:pt idx="147">
                        <c:v>2022-52</c:v>
                      </c:pt>
                      <c:pt idx="148">
                        <c:v>2023-01</c:v>
                      </c:pt>
                      <c:pt idx="149">
                        <c:v>2023-02</c:v>
                      </c:pt>
                      <c:pt idx="150">
                        <c:v>2023-03</c:v>
                      </c:pt>
                      <c:pt idx="151">
                        <c:v>2023-04</c:v>
                      </c:pt>
                      <c:pt idx="152">
                        <c:v>2023-05</c:v>
                      </c:pt>
                      <c:pt idx="153">
                        <c:v>2023-06</c:v>
                      </c:pt>
                      <c:pt idx="154">
                        <c:v>2023-07</c:v>
                      </c:pt>
                      <c:pt idx="155">
                        <c:v>2023-08</c:v>
                      </c:pt>
                      <c:pt idx="156">
                        <c:v>2023-09</c:v>
                      </c:pt>
                      <c:pt idx="157">
                        <c:v>2023-10</c:v>
                      </c:pt>
                      <c:pt idx="158">
                        <c:v>2023-11</c:v>
                      </c:pt>
                      <c:pt idx="159">
                        <c:v>2023-12</c:v>
                      </c:pt>
                      <c:pt idx="160">
                        <c:v>2023-13</c:v>
                      </c:pt>
                      <c:pt idx="161">
                        <c:v>2023-14</c:v>
                      </c:pt>
                      <c:pt idx="162">
                        <c:v>2023-15</c:v>
                      </c:pt>
                      <c:pt idx="163">
                        <c:v>2023-16</c:v>
                      </c:pt>
                      <c:pt idx="164">
                        <c:v>2023-17</c:v>
                      </c:pt>
                      <c:pt idx="165">
                        <c:v>2023-18</c:v>
                      </c:pt>
                      <c:pt idx="166">
                        <c:v>2023-19</c:v>
                      </c:pt>
                      <c:pt idx="167">
                        <c:v>2023-20</c:v>
                      </c:pt>
                      <c:pt idx="168">
                        <c:v>2023-21</c:v>
                      </c:pt>
                      <c:pt idx="169">
                        <c:v>2023-22</c:v>
                      </c:pt>
                      <c:pt idx="170">
                        <c:v>2023-23</c:v>
                      </c:pt>
                      <c:pt idx="171">
                        <c:v>2023-24</c:v>
                      </c:pt>
                      <c:pt idx="172">
                        <c:v>2023-25</c:v>
                      </c:pt>
                      <c:pt idx="173">
                        <c:v>2023-26</c:v>
                      </c:pt>
                      <c:pt idx="174">
                        <c:v>2023-27</c:v>
                      </c:pt>
                      <c:pt idx="175">
                        <c:v>2023-28</c:v>
                      </c:pt>
                      <c:pt idx="176">
                        <c:v>2023-29</c:v>
                      </c:pt>
                      <c:pt idx="177">
                        <c:v>2023-30</c:v>
                      </c:pt>
                      <c:pt idx="178">
                        <c:v>2023-31</c:v>
                      </c:pt>
                      <c:pt idx="179">
                        <c:v>2023-32</c:v>
                      </c:pt>
                      <c:pt idx="180">
                        <c:v>2023-33</c:v>
                      </c:pt>
                      <c:pt idx="181">
                        <c:v>2023-34</c:v>
                      </c:pt>
                      <c:pt idx="182">
                        <c:v>2023-35</c:v>
                      </c:pt>
                      <c:pt idx="183">
                        <c:v>2023-36</c:v>
                      </c:pt>
                      <c:pt idx="184">
                        <c:v>2023-37</c:v>
                      </c:pt>
                      <c:pt idx="185">
                        <c:v>2023-38</c:v>
                      </c:pt>
                      <c:pt idx="186">
                        <c:v>2023-39</c:v>
                      </c:pt>
                      <c:pt idx="187">
                        <c:v>2023-40</c:v>
                      </c:pt>
                      <c:pt idx="188">
                        <c:v>2023-41</c:v>
                      </c:pt>
                      <c:pt idx="189">
                        <c:v>2023-42</c:v>
                      </c:pt>
                      <c:pt idx="190">
                        <c:v>2023-43</c:v>
                      </c:pt>
                      <c:pt idx="191">
                        <c:v>2023-44</c:v>
                      </c:pt>
                      <c:pt idx="192">
                        <c:v>2023-45</c:v>
                      </c:pt>
                      <c:pt idx="193">
                        <c:v>2023-46</c:v>
                      </c:pt>
                      <c:pt idx="194">
                        <c:v>2023-47</c:v>
                      </c:pt>
                      <c:pt idx="195">
                        <c:v>2023-48</c:v>
                      </c:pt>
                      <c:pt idx="196">
                        <c:v>2023-49</c:v>
                      </c:pt>
                      <c:pt idx="197">
                        <c:v>2023-50</c:v>
                      </c:pt>
                      <c:pt idx="198">
                        <c:v>2023-51</c:v>
                      </c:pt>
                      <c:pt idx="199">
                        <c:v>2023-52</c:v>
                      </c:pt>
                      <c:pt idx="200">
                        <c:v>2024-01</c:v>
                      </c:pt>
                      <c:pt idx="201">
                        <c:v>2024-02</c:v>
                      </c:pt>
                      <c:pt idx="202">
                        <c:v>2024-03</c:v>
                      </c:pt>
                      <c:pt idx="203">
                        <c:v>2024-04</c:v>
                      </c:pt>
                      <c:pt idx="204">
                        <c:v>2024-05</c:v>
                      </c:pt>
                      <c:pt idx="205">
                        <c:v>2024-06</c:v>
                      </c:pt>
                      <c:pt idx="206">
                        <c:v>2024-07</c:v>
                      </c:pt>
                      <c:pt idx="207">
                        <c:v>2024-08</c:v>
                      </c:pt>
                      <c:pt idx="208">
                        <c:v>2024-09</c:v>
                      </c:pt>
                      <c:pt idx="209">
                        <c:v>2024-10</c:v>
                      </c:pt>
                      <c:pt idx="210">
                        <c:v>2024-11</c:v>
                      </c:pt>
                      <c:pt idx="211">
                        <c:v>2024-12</c:v>
                      </c:pt>
                      <c:pt idx="212">
                        <c:v>2024-13</c:v>
                      </c:pt>
                      <c:pt idx="213">
                        <c:v>2024-14</c:v>
                      </c:pt>
                      <c:pt idx="214">
                        <c:v>2024-15</c:v>
                      </c:pt>
                      <c:pt idx="215">
                        <c:v>2024-16</c:v>
                      </c:pt>
                      <c:pt idx="216">
                        <c:v>2024-17</c:v>
                      </c:pt>
                      <c:pt idx="217">
                        <c:v>2024-18</c:v>
                      </c:pt>
                      <c:pt idx="218">
                        <c:v>2024-19</c:v>
                      </c:pt>
                      <c:pt idx="219">
                        <c:v>2024-20</c:v>
                      </c:pt>
                      <c:pt idx="220">
                        <c:v>2024-21</c:v>
                      </c:pt>
                      <c:pt idx="221">
                        <c:v>2024-22</c:v>
                      </c:pt>
                      <c:pt idx="222">
                        <c:v>2024-23</c:v>
                      </c:pt>
                      <c:pt idx="223">
                        <c:v>2024-24</c:v>
                      </c:pt>
                      <c:pt idx="224">
                        <c:v>2024-25</c:v>
                      </c:pt>
                      <c:pt idx="225">
                        <c:v>2024-26</c:v>
                      </c:pt>
                      <c:pt idx="226">
                        <c:v>2024-27</c:v>
                      </c:pt>
                      <c:pt idx="227">
                        <c:v>2024-28</c:v>
                      </c:pt>
                      <c:pt idx="228">
                        <c:v>2024-29</c:v>
                      </c:pt>
                      <c:pt idx="229">
                        <c:v>2024-30</c:v>
                      </c:pt>
                      <c:pt idx="230">
                        <c:v>2024-31</c:v>
                      </c:pt>
                      <c:pt idx="231">
                        <c:v>2024-32</c:v>
                      </c:pt>
                      <c:pt idx="232">
                        <c:v>2024-33</c:v>
                      </c:pt>
                      <c:pt idx="233">
                        <c:v>2024-34</c:v>
                      </c:pt>
                      <c:pt idx="234">
                        <c:v>2024-35</c:v>
                      </c:pt>
                      <c:pt idx="235">
                        <c:v>2024-36</c:v>
                      </c:pt>
                      <c:pt idx="236">
                        <c:v>2024-37</c:v>
                      </c:pt>
                      <c:pt idx="237">
                        <c:v>2024-38</c:v>
                      </c:pt>
                      <c:pt idx="238">
                        <c:v>2024-39</c:v>
                      </c:pt>
                      <c:pt idx="239">
                        <c:v>2024-40</c:v>
                      </c:pt>
                      <c:pt idx="240">
                        <c:v>2024-41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slope4'!$Z$14:$Z$254</c15:sqref>
                        </c15:formulaRef>
                      </c:ext>
                    </c:extLst>
                    <c:numCache>
                      <c:formatCode>General</c:formatCode>
                      <c:ptCount val="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3</c:v>
                      </c:pt>
                      <c:pt idx="93">
                        <c:v>3</c:v>
                      </c:pt>
                      <c:pt idx="94">
                        <c:v>3</c:v>
                      </c:pt>
                      <c:pt idx="95">
                        <c:v>4</c:v>
                      </c:pt>
                      <c:pt idx="96">
                        <c:v>4</c:v>
                      </c:pt>
                      <c:pt idx="97">
                        <c:v>4</c:v>
                      </c:pt>
                      <c:pt idx="98">
                        <c:v>4</c:v>
                      </c:pt>
                      <c:pt idx="99">
                        <c:v>4</c:v>
                      </c:pt>
                      <c:pt idx="100">
                        <c:v>4</c:v>
                      </c:pt>
                      <c:pt idx="101">
                        <c:v>4</c:v>
                      </c:pt>
                      <c:pt idx="102">
                        <c:v>4</c:v>
                      </c:pt>
                      <c:pt idx="103">
                        <c:v>4</c:v>
                      </c:pt>
                      <c:pt idx="104">
                        <c:v>4</c:v>
                      </c:pt>
                      <c:pt idx="105">
                        <c:v>4</c:v>
                      </c:pt>
                      <c:pt idx="106">
                        <c:v>6</c:v>
                      </c:pt>
                      <c:pt idx="107">
                        <c:v>7</c:v>
                      </c:pt>
                      <c:pt idx="108">
                        <c:v>7</c:v>
                      </c:pt>
                      <c:pt idx="109">
                        <c:v>7</c:v>
                      </c:pt>
                      <c:pt idx="110">
                        <c:v>8</c:v>
                      </c:pt>
                      <c:pt idx="111">
                        <c:v>8</c:v>
                      </c:pt>
                      <c:pt idx="112">
                        <c:v>8</c:v>
                      </c:pt>
                      <c:pt idx="113">
                        <c:v>8</c:v>
                      </c:pt>
                      <c:pt idx="114">
                        <c:v>8</c:v>
                      </c:pt>
                      <c:pt idx="115">
                        <c:v>9</c:v>
                      </c:pt>
                      <c:pt idx="116">
                        <c:v>9</c:v>
                      </c:pt>
                      <c:pt idx="117">
                        <c:v>9</c:v>
                      </c:pt>
                      <c:pt idx="118">
                        <c:v>9</c:v>
                      </c:pt>
                      <c:pt idx="119">
                        <c:v>9</c:v>
                      </c:pt>
                      <c:pt idx="120">
                        <c:v>9</c:v>
                      </c:pt>
                      <c:pt idx="121">
                        <c:v>9</c:v>
                      </c:pt>
                      <c:pt idx="122">
                        <c:v>10</c:v>
                      </c:pt>
                      <c:pt idx="123">
                        <c:v>10</c:v>
                      </c:pt>
                      <c:pt idx="124">
                        <c:v>10</c:v>
                      </c:pt>
                      <c:pt idx="125">
                        <c:v>10</c:v>
                      </c:pt>
                      <c:pt idx="126">
                        <c:v>11</c:v>
                      </c:pt>
                      <c:pt idx="127">
                        <c:v>11</c:v>
                      </c:pt>
                      <c:pt idx="128">
                        <c:v>12</c:v>
                      </c:pt>
                      <c:pt idx="129">
                        <c:v>12</c:v>
                      </c:pt>
                      <c:pt idx="130">
                        <c:v>12</c:v>
                      </c:pt>
                      <c:pt idx="131">
                        <c:v>12</c:v>
                      </c:pt>
                      <c:pt idx="132">
                        <c:v>12</c:v>
                      </c:pt>
                      <c:pt idx="133">
                        <c:v>12</c:v>
                      </c:pt>
                      <c:pt idx="134">
                        <c:v>12</c:v>
                      </c:pt>
                      <c:pt idx="135">
                        <c:v>12</c:v>
                      </c:pt>
                      <c:pt idx="136">
                        <c:v>12</c:v>
                      </c:pt>
                      <c:pt idx="137">
                        <c:v>12</c:v>
                      </c:pt>
                      <c:pt idx="138">
                        <c:v>12</c:v>
                      </c:pt>
                      <c:pt idx="139">
                        <c:v>12</c:v>
                      </c:pt>
                      <c:pt idx="140">
                        <c:v>12</c:v>
                      </c:pt>
                      <c:pt idx="141">
                        <c:v>12</c:v>
                      </c:pt>
                      <c:pt idx="142">
                        <c:v>12</c:v>
                      </c:pt>
                      <c:pt idx="143">
                        <c:v>12</c:v>
                      </c:pt>
                      <c:pt idx="144">
                        <c:v>12</c:v>
                      </c:pt>
                      <c:pt idx="145">
                        <c:v>12</c:v>
                      </c:pt>
                      <c:pt idx="146">
                        <c:v>12</c:v>
                      </c:pt>
                      <c:pt idx="147">
                        <c:v>12</c:v>
                      </c:pt>
                      <c:pt idx="148">
                        <c:v>13</c:v>
                      </c:pt>
                      <c:pt idx="149">
                        <c:v>14</c:v>
                      </c:pt>
                      <c:pt idx="150">
                        <c:v>14</c:v>
                      </c:pt>
                      <c:pt idx="151">
                        <c:v>14</c:v>
                      </c:pt>
                      <c:pt idx="152">
                        <c:v>15</c:v>
                      </c:pt>
                      <c:pt idx="153">
                        <c:v>15</c:v>
                      </c:pt>
                      <c:pt idx="154">
                        <c:v>15</c:v>
                      </c:pt>
                      <c:pt idx="155">
                        <c:v>15</c:v>
                      </c:pt>
                      <c:pt idx="156">
                        <c:v>15</c:v>
                      </c:pt>
                      <c:pt idx="157">
                        <c:v>15</c:v>
                      </c:pt>
                      <c:pt idx="158">
                        <c:v>15</c:v>
                      </c:pt>
                      <c:pt idx="159">
                        <c:v>15</c:v>
                      </c:pt>
                      <c:pt idx="160">
                        <c:v>15</c:v>
                      </c:pt>
                      <c:pt idx="161">
                        <c:v>15</c:v>
                      </c:pt>
                      <c:pt idx="162">
                        <c:v>15</c:v>
                      </c:pt>
                      <c:pt idx="163">
                        <c:v>16</c:v>
                      </c:pt>
                      <c:pt idx="164">
                        <c:v>16</c:v>
                      </c:pt>
                      <c:pt idx="165">
                        <c:v>16</c:v>
                      </c:pt>
                      <c:pt idx="166">
                        <c:v>17</c:v>
                      </c:pt>
                      <c:pt idx="167">
                        <c:v>19</c:v>
                      </c:pt>
                      <c:pt idx="168">
                        <c:v>20</c:v>
                      </c:pt>
                      <c:pt idx="169">
                        <c:v>21</c:v>
                      </c:pt>
                      <c:pt idx="170">
                        <c:v>21</c:v>
                      </c:pt>
                      <c:pt idx="171">
                        <c:v>21</c:v>
                      </c:pt>
                      <c:pt idx="172">
                        <c:v>21</c:v>
                      </c:pt>
                      <c:pt idx="173">
                        <c:v>21</c:v>
                      </c:pt>
                      <c:pt idx="174">
                        <c:v>21</c:v>
                      </c:pt>
                      <c:pt idx="175">
                        <c:v>21</c:v>
                      </c:pt>
                      <c:pt idx="176">
                        <c:v>21</c:v>
                      </c:pt>
                      <c:pt idx="177">
                        <c:v>21</c:v>
                      </c:pt>
                      <c:pt idx="178">
                        <c:v>21</c:v>
                      </c:pt>
                      <c:pt idx="179">
                        <c:v>21</c:v>
                      </c:pt>
                      <c:pt idx="180">
                        <c:v>21</c:v>
                      </c:pt>
                      <c:pt idx="181">
                        <c:v>22</c:v>
                      </c:pt>
                      <c:pt idx="182">
                        <c:v>22</c:v>
                      </c:pt>
                      <c:pt idx="183">
                        <c:v>22</c:v>
                      </c:pt>
                      <c:pt idx="184">
                        <c:v>22</c:v>
                      </c:pt>
                      <c:pt idx="185">
                        <c:v>22</c:v>
                      </c:pt>
                      <c:pt idx="186">
                        <c:v>22</c:v>
                      </c:pt>
                      <c:pt idx="187">
                        <c:v>22</c:v>
                      </c:pt>
                      <c:pt idx="188">
                        <c:v>22</c:v>
                      </c:pt>
                      <c:pt idx="189">
                        <c:v>22</c:v>
                      </c:pt>
                      <c:pt idx="190">
                        <c:v>22</c:v>
                      </c:pt>
                      <c:pt idx="191">
                        <c:v>22</c:v>
                      </c:pt>
                      <c:pt idx="192">
                        <c:v>22</c:v>
                      </c:pt>
                      <c:pt idx="193">
                        <c:v>22</c:v>
                      </c:pt>
                      <c:pt idx="194">
                        <c:v>22</c:v>
                      </c:pt>
                      <c:pt idx="195">
                        <c:v>23</c:v>
                      </c:pt>
                      <c:pt idx="196">
                        <c:v>24</c:v>
                      </c:pt>
                      <c:pt idx="197">
                        <c:v>24</c:v>
                      </c:pt>
                      <c:pt idx="198">
                        <c:v>24</c:v>
                      </c:pt>
                      <c:pt idx="199">
                        <c:v>24</c:v>
                      </c:pt>
                      <c:pt idx="200">
                        <c:v>24</c:v>
                      </c:pt>
                      <c:pt idx="201">
                        <c:v>24</c:v>
                      </c:pt>
                      <c:pt idx="202">
                        <c:v>24</c:v>
                      </c:pt>
                      <c:pt idx="203">
                        <c:v>24</c:v>
                      </c:pt>
                      <c:pt idx="204">
                        <c:v>25</c:v>
                      </c:pt>
                      <c:pt idx="205">
                        <c:v>25</c:v>
                      </c:pt>
                      <c:pt idx="206">
                        <c:v>25</c:v>
                      </c:pt>
                      <c:pt idx="207">
                        <c:v>25</c:v>
                      </c:pt>
                      <c:pt idx="208">
                        <c:v>25</c:v>
                      </c:pt>
                      <c:pt idx="209">
                        <c:v>25</c:v>
                      </c:pt>
                      <c:pt idx="210">
                        <c:v>25</c:v>
                      </c:pt>
                      <c:pt idx="211">
                        <c:v>25</c:v>
                      </c:pt>
                      <c:pt idx="212">
                        <c:v>25</c:v>
                      </c:pt>
                      <c:pt idx="213">
                        <c:v>25</c:v>
                      </c:pt>
                      <c:pt idx="214">
                        <c:v>25</c:v>
                      </c:pt>
                      <c:pt idx="215">
                        <c:v>25</c:v>
                      </c:pt>
                      <c:pt idx="216">
                        <c:v>25</c:v>
                      </c:pt>
                      <c:pt idx="217">
                        <c:v>25</c:v>
                      </c:pt>
                      <c:pt idx="218">
                        <c:v>25</c:v>
                      </c:pt>
                      <c:pt idx="219">
                        <c:v>25</c:v>
                      </c:pt>
                      <c:pt idx="220">
                        <c:v>25</c:v>
                      </c:pt>
                      <c:pt idx="221">
                        <c:v>25</c:v>
                      </c:pt>
                      <c:pt idx="222">
                        <c:v>25</c:v>
                      </c:pt>
                      <c:pt idx="223">
                        <c:v>25</c:v>
                      </c:pt>
                      <c:pt idx="224">
                        <c:v>25</c:v>
                      </c:pt>
                      <c:pt idx="225">
                        <c:v>25</c:v>
                      </c:pt>
                      <c:pt idx="226">
                        <c:v>25</c:v>
                      </c:pt>
                      <c:pt idx="227">
                        <c:v>26</c:v>
                      </c:pt>
                      <c:pt idx="228">
                        <c:v>26</c:v>
                      </c:pt>
                      <c:pt idx="229">
                        <c:v>26</c:v>
                      </c:pt>
                      <c:pt idx="230">
                        <c:v>26</c:v>
                      </c:pt>
                      <c:pt idx="231">
                        <c:v>26</c:v>
                      </c:pt>
                      <c:pt idx="232">
                        <c:v>26</c:v>
                      </c:pt>
                      <c:pt idx="233">
                        <c:v>26</c:v>
                      </c:pt>
                      <c:pt idx="234">
                        <c:v>26</c:v>
                      </c:pt>
                      <c:pt idx="235">
                        <c:v>26</c:v>
                      </c:pt>
                      <c:pt idx="236">
                        <c:v>26</c:v>
                      </c:pt>
                      <c:pt idx="237">
                        <c:v>26</c:v>
                      </c:pt>
                      <c:pt idx="238">
                        <c:v>26</c:v>
                      </c:pt>
                      <c:pt idx="239">
                        <c:v>26</c:v>
                      </c:pt>
                      <c:pt idx="240">
                        <c:v>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850-4CE5-A10F-2D56034F9A70}"/>
                  </c:ext>
                </c:extLst>
              </c15:ser>
            </c15:filteredLineSeries>
          </c:ext>
        </c:extLst>
      </c:lineChart>
      <c:catAx>
        <c:axId val="159855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63680"/>
        <c:crosses val="autoZero"/>
        <c:auto val="1"/>
        <c:lblAlgn val="ctr"/>
        <c:lblOffset val="100"/>
        <c:noMultiLvlLbl val="0"/>
      </c:catAx>
      <c:valAx>
        <c:axId val="159856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5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 adj hazards shows </a:t>
            </a:r>
            <a:r>
              <a:rPr lang="en-US" baseline="0"/>
              <a:t>same d0 slope at start and end which cannot happen if there was HVE</a:t>
            </a:r>
            <a:r>
              <a:rPr lang="en-US"/>
              <a:t>!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'2022_06 all ages slope4'!$AX$13</c:f>
              <c:strCache>
                <c:ptCount val="1"/>
                <c:pt idx="0">
                  <c:v>d0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slope4'!$AW$81:$AW$254</c:f>
              <c:strCache>
                <c:ptCount val="174"/>
                <c:pt idx="0">
                  <c:v>2021-24</c:v>
                </c:pt>
                <c:pt idx="1">
                  <c:v>2021-25</c:v>
                </c:pt>
                <c:pt idx="2">
                  <c:v>2021-26</c:v>
                </c:pt>
                <c:pt idx="3">
                  <c:v>2021-27</c:v>
                </c:pt>
                <c:pt idx="4">
                  <c:v>2021-28</c:v>
                </c:pt>
                <c:pt idx="5">
                  <c:v>2021-29</c:v>
                </c:pt>
                <c:pt idx="6">
                  <c:v>2021-30</c:v>
                </c:pt>
                <c:pt idx="7">
                  <c:v>2021-31</c:v>
                </c:pt>
                <c:pt idx="8">
                  <c:v>2021-32</c:v>
                </c:pt>
                <c:pt idx="9">
                  <c:v>2021-33</c:v>
                </c:pt>
                <c:pt idx="10">
                  <c:v>2021-34</c:v>
                </c:pt>
                <c:pt idx="11">
                  <c:v>2021-35</c:v>
                </c:pt>
                <c:pt idx="12">
                  <c:v>2021-36</c:v>
                </c:pt>
                <c:pt idx="13">
                  <c:v>2021-37</c:v>
                </c:pt>
                <c:pt idx="14">
                  <c:v>2021-38</c:v>
                </c:pt>
                <c:pt idx="15">
                  <c:v>2021-39</c:v>
                </c:pt>
                <c:pt idx="16">
                  <c:v>2021-40</c:v>
                </c:pt>
                <c:pt idx="17">
                  <c:v>2021-41</c:v>
                </c:pt>
                <c:pt idx="18">
                  <c:v>2021-42</c:v>
                </c:pt>
                <c:pt idx="19">
                  <c:v>2021-43</c:v>
                </c:pt>
                <c:pt idx="20">
                  <c:v>2021-44</c:v>
                </c:pt>
                <c:pt idx="21">
                  <c:v>2021-45</c:v>
                </c:pt>
                <c:pt idx="22">
                  <c:v>2021-46</c:v>
                </c:pt>
                <c:pt idx="23">
                  <c:v>2021-47</c:v>
                </c:pt>
                <c:pt idx="24">
                  <c:v>2021-48</c:v>
                </c:pt>
                <c:pt idx="25">
                  <c:v>2021-49</c:v>
                </c:pt>
                <c:pt idx="26">
                  <c:v>2021-50</c:v>
                </c:pt>
                <c:pt idx="27">
                  <c:v>2021-51</c:v>
                </c:pt>
                <c:pt idx="28">
                  <c:v>2021-52</c:v>
                </c:pt>
                <c:pt idx="29">
                  <c:v>2022-01</c:v>
                </c:pt>
                <c:pt idx="30">
                  <c:v>2022-02</c:v>
                </c:pt>
                <c:pt idx="31">
                  <c:v>2022-03</c:v>
                </c:pt>
                <c:pt idx="32">
                  <c:v>2022-04</c:v>
                </c:pt>
                <c:pt idx="33">
                  <c:v>2022-05</c:v>
                </c:pt>
                <c:pt idx="34">
                  <c:v>2022-06</c:v>
                </c:pt>
                <c:pt idx="35">
                  <c:v>2022-07</c:v>
                </c:pt>
                <c:pt idx="36">
                  <c:v>2022-08</c:v>
                </c:pt>
                <c:pt idx="37">
                  <c:v>2022-09</c:v>
                </c:pt>
                <c:pt idx="38">
                  <c:v>2022-10</c:v>
                </c:pt>
                <c:pt idx="39">
                  <c:v>2022-11</c:v>
                </c:pt>
                <c:pt idx="40">
                  <c:v>2022-12</c:v>
                </c:pt>
                <c:pt idx="41">
                  <c:v>2022-13</c:v>
                </c:pt>
                <c:pt idx="42">
                  <c:v>2022-14</c:v>
                </c:pt>
                <c:pt idx="43">
                  <c:v>2022-15</c:v>
                </c:pt>
                <c:pt idx="44">
                  <c:v>2022-16</c:v>
                </c:pt>
                <c:pt idx="45">
                  <c:v>2022-17</c:v>
                </c:pt>
                <c:pt idx="46">
                  <c:v>2022-18</c:v>
                </c:pt>
                <c:pt idx="47">
                  <c:v>2022-19</c:v>
                </c:pt>
                <c:pt idx="48">
                  <c:v>2022-20</c:v>
                </c:pt>
                <c:pt idx="49">
                  <c:v>2022-21</c:v>
                </c:pt>
                <c:pt idx="50">
                  <c:v>2022-22</c:v>
                </c:pt>
                <c:pt idx="51">
                  <c:v>2022-23</c:v>
                </c:pt>
                <c:pt idx="52">
                  <c:v>2022-24</c:v>
                </c:pt>
                <c:pt idx="53">
                  <c:v>2022-25</c:v>
                </c:pt>
                <c:pt idx="54">
                  <c:v>2022-26</c:v>
                </c:pt>
                <c:pt idx="55">
                  <c:v>2022-27</c:v>
                </c:pt>
                <c:pt idx="56">
                  <c:v>2022-28</c:v>
                </c:pt>
                <c:pt idx="57">
                  <c:v>2022-29</c:v>
                </c:pt>
                <c:pt idx="58">
                  <c:v>2022-30</c:v>
                </c:pt>
                <c:pt idx="59">
                  <c:v>2022-31</c:v>
                </c:pt>
                <c:pt idx="60">
                  <c:v>2022-32</c:v>
                </c:pt>
                <c:pt idx="61">
                  <c:v>2022-33</c:v>
                </c:pt>
                <c:pt idx="62">
                  <c:v>2022-34</c:v>
                </c:pt>
                <c:pt idx="63">
                  <c:v>2022-35</c:v>
                </c:pt>
                <c:pt idx="64">
                  <c:v>2022-36</c:v>
                </c:pt>
                <c:pt idx="65">
                  <c:v>2022-37</c:v>
                </c:pt>
                <c:pt idx="66">
                  <c:v>2022-38</c:v>
                </c:pt>
                <c:pt idx="67">
                  <c:v>2022-39</c:v>
                </c:pt>
                <c:pt idx="68">
                  <c:v>2022-40</c:v>
                </c:pt>
                <c:pt idx="69">
                  <c:v>2022-41</c:v>
                </c:pt>
                <c:pt idx="70">
                  <c:v>2022-42</c:v>
                </c:pt>
                <c:pt idx="71">
                  <c:v>2022-43</c:v>
                </c:pt>
                <c:pt idx="72">
                  <c:v>2022-44</c:v>
                </c:pt>
                <c:pt idx="73">
                  <c:v>2022-45</c:v>
                </c:pt>
                <c:pt idx="74">
                  <c:v>2022-46</c:v>
                </c:pt>
                <c:pt idx="75">
                  <c:v>2022-47</c:v>
                </c:pt>
                <c:pt idx="76">
                  <c:v>2022-48</c:v>
                </c:pt>
                <c:pt idx="77">
                  <c:v>2022-49</c:v>
                </c:pt>
                <c:pt idx="78">
                  <c:v>2022-50</c:v>
                </c:pt>
                <c:pt idx="79">
                  <c:v>2022-51</c:v>
                </c:pt>
                <c:pt idx="80">
                  <c:v>2022-52</c:v>
                </c:pt>
                <c:pt idx="81">
                  <c:v>2023-01</c:v>
                </c:pt>
                <c:pt idx="82">
                  <c:v>2023-02</c:v>
                </c:pt>
                <c:pt idx="83">
                  <c:v>2023-03</c:v>
                </c:pt>
                <c:pt idx="84">
                  <c:v>2023-04</c:v>
                </c:pt>
                <c:pt idx="85">
                  <c:v>2023-05</c:v>
                </c:pt>
                <c:pt idx="86">
                  <c:v>2023-06</c:v>
                </c:pt>
                <c:pt idx="87">
                  <c:v>2023-07</c:v>
                </c:pt>
                <c:pt idx="88">
                  <c:v>2023-08</c:v>
                </c:pt>
                <c:pt idx="89">
                  <c:v>2023-09</c:v>
                </c:pt>
                <c:pt idx="90">
                  <c:v>2023-10</c:v>
                </c:pt>
                <c:pt idx="91">
                  <c:v>2023-11</c:v>
                </c:pt>
                <c:pt idx="92">
                  <c:v>2023-12</c:v>
                </c:pt>
                <c:pt idx="93">
                  <c:v>2023-13</c:v>
                </c:pt>
                <c:pt idx="94">
                  <c:v>2023-14</c:v>
                </c:pt>
                <c:pt idx="95">
                  <c:v>2023-15</c:v>
                </c:pt>
                <c:pt idx="96">
                  <c:v>2023-16</c:v>
                </c:pt>
                <c:pt idx="97">
                  <c:v>2023-17</c:v>
                </c:pt>
                <c:pt idx="98">
                  <c:v>2023-18</c:v>
                </c:pt>
                <c:pt idx="99">
                  <c:v>2023-19</c:v>
                </c:pt>
                <c:pt idx="100">
                  <c:v>2023-20</c:v>
                </c:pt>
                <c:pt idx="101">
                  <c:v>2023-21</c:v>
                </c:pt>
                <c:pt idx="102">
                  <c:v>2023-22</c:v>
                </c:pt>
                <c:pt idx="103">
                  <c:v>2023-23</c:v>
                </c:pt>
                <c:pt idx="104">
                  <c:v>2023-24</c:v>
                </c:pt>
                <c:pt idx="105">
                  <c:v>2023-25</c:v>
                </c:pt>
                <c:pt idx="106">
                  <c:v>2023-26</c:v>
                </c:pt>
                <c:pt idx="107">
                  <c:v>2023-27</c:v>
                </c:pt>
                <c:pt idx="108">
                  <c:v>2023-28</c:v>
                </c:pt>
                <c:pt idx="109">
                  <c:v>2023-29</c:v>
                </c:pt>
                <c:pt idx="110">
                  <c:v>2023-30</c:v>
                </c:pt>
                <c:pt idx="111">
                  <c:v>2023-31</c:v>
                </c:pt>
                <c:pt idx="112">
                  <c:v>2023-32</c:v>
                </c:pt>
                <c:pt idx="113">
                  <c:v>2023-33</c:v>
                </c:pt>
                <c:pt idx="114">
                  <c:v>2023-34</c:v>
                </c:pt>
                <c:pt idx="115">
                  <c:v>2023-35</c:v>
                </c:pt>
                <c:pt idx="116">
                  <c:v>2023-36</c:v>
                </c:pt>
                <c:pt idx="117">
                  <c:v>2023-37</c:v>
                </c:pt>
                <c:pt idx="118">
                  <c:v>2023-38</c:v>
                </c:pt>
                <c:pt idx="119">
                  <c:v>2023-39</c:v>
                </c:pt>
                <c:pt idx="120">
                  <c:v>2023-40</c:v>
                </c:pt>
                <c:pt idx="121">
                  <c:v>2023-41</c:v>
                </c:pt>
                <c:pt idx="122">
                  <c:v>2023-42</c:v>
                </c:pt>
                <c:pt idx="123">
                  <c:v>2023-43</c:v>
                </c:pt>
                <c:pt idx="124">
                  <c:v>2023-44</c:v>
                </c:pt>
                <c:pt idx="125">
                  <c:v>2023-45</c:v>
                </c:pt>
                <c:pt idx="126">
                  <c:v>2023-46</c:v>
                </c:pt>
                <c:pt idx="127">
                  <c:v>2023-47</c:v>
                </c:pt>
                <c:pt idx="128">
                  <c:v>2023-48</c:v>
                </c:pt>
                <c:pt idx="129">
                  <c:v>2023-49</c:v>
                </c:pt>
                <c:pt idx="130">
                  <c:v>2023-50</c:v>
                </c:pt>
                <c:pt idx="131">
                  <c:v>2023-51</c:v>
                </c:pt>
                <c:pt idx="132">
                  <c:v>2023-52</c:v>
                </c:pt>
                <c:pt idx="133">
                  <c:v>2024-01</c:v>
                </c:pt>
                <c:pt idx="134">
                  <c:v>2024-02</c:v>
                </c:pt>
                <c:pt idx="135">
                  <c:v>2024-03</c:v>
                </c:pt>
                <c:pt idx="136">
                  <c:v>2024-04</c:v>
                </c:pt>
                <c:pt idx="137">
                  <c:v>2024-05</c:v>
                </c:pt>
                <c:pt idx="138">
                  <c:v>2024-06</c:v>
                </c:pt>
                <c:pt idx="139">
                  <c:v>2024-07</c:v>
                </c:pt>
                <c:pt idx="140">
                  <c:v>2024-08</c:v>
                </c:pt>
                <c:pt idx="141">
                  <c:v>2024-09</c:v>
                </c:pt>
                <c:pt idx="142">
                  <c:v>2024-10</c:v>
                </c:pt>
                <c:pt idx="143">
                  <c:v>2024-11</c:v>
                </c:pt>
                <c:pt idx="144">
                  <c:v>2024-12</c:v>
                </c:pt>
                <c:pt idx="145">
                  <c:v>2024-13</c:v>
                </c:pt>
                <c:pt idx="146">
                  <c:v>2024-14</c:v>
                </c:pt>
                <c:pt idx="147">
                  <c:v>2024-15</c:v>
                </c:pt>
                <c:pt idx="148">
                  <c:v>2024-16</c:v>
                </c:pt>
                <c:pt idx="149">
                  <c:v>2024-17</c:v>
                </c:pt>
                <c:pt idx="150">
                  <c:v>2024-18</c:v>
                </c:pt>
                <c:pt idx="151">
                  <c:v>2024-19</c:v>
                </c:pt>
                <c:pt idx="152">
                  <c:v>2024-20</c:v>
                </c:pt>
                <c:pt idx="153">
                  <c:v>2024-21</c:v>
                </c:pt>
                <c:pt idx="154">
                  <c:v>2024-22</c:v>
                </c:pt>
                <c:pt idx="155">
                  <c:v>2024-23</c:v>
                </c:pt>
                <c:pt idx="156">
                  <c:v>2024-24</c:v>
                </c:pt>
                <c:pt idx="157">
                  <c:v>2024-25</c:v>
                </c:pt>
                <c:pt idx="158">
                  <c:v>2024-26</c:v>
                </c:pt>
                <c:pt idx="159">
                  <c:v>2024-27</c:v>
                </c:pt>
                <c:pt idx="160">
                  <c:v>2024-28</c:v>
                </c:pt>
                <c:pt idx="161">
                  <c:v>2024-29</c:v>
                </c:pt>
                <c:pt idx="162">
                  <c:v>2024-30</c:v>
                </c:pt>
                <c:pt idx="163">
                  <c:v>2024-31</c:v>
                </c:pt>
                <c:pt idx="164">
                  <c:v>2024-32</c:v>
                </c:pt>
                <c:pt idx="165">
                  <c:v>2024-33</c:v>
                </c:pt>
                <c:pt idx="166">
                  <c:v>2024-34</c:v>
                </c:pt>
                <c:pt idx="167">
                  <c:v>2024-35</c:v>
                </c:pt>
                <c:pt idx="168">
                  <c:v>2024-36</c:v>
                </c:pt>
                <c:pt idx="169">
                  <c:v>2024-37</c:v>
                </c:pt>
                <c:pt idx="170">
                  <c:v>2024-38</c:v>
                </c:pt>
                <c:pt idx="171">
                  <c:v>2024-39</c:v>
                </c:pt>
                <c:pt idx="172">
                  <c:v>2024-40</c:v>
                </c:pt>
                <c:pt idx="173">
                  <c:v>2024-41</c:v>
                </c:pt>
              </c:strCache>
            </c:strRef>
          </c:cat>
          <c:val>
            <c:numRef>
              <c:f>'2022_06 all ages slope4'!$AX$81:$AX$254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1.997834995308228E-4</c:v>
                </c:pt>
                <c:pt idx="38">
                  <c:v>3.9604458272988818E-4</c:v>
                </c:pt>
                <c:pt idx="39">
                  <c:v>5.7052537553796596E-4</c:v>
                </c:pt>
                <c:pt idx="40">
                  <c:v>7.5861783404313681E-4</c:v>
                </c:pt>
                <c:pt idx="41">
                  <c:v>9.4573020496993099E-4</c:v>
                </c:pt>
                <c:pt idx="42">
                  <c:v>1.1187075799431005E-3</c:v>
                </c:pt>
                <c:pt idx="43">
                  <c:v>1.2829958847990004E-3</c:v>
                </c:pt>
                <c:pt idx="44">
                  <c:v>1.4380085770064174E-3</c:v>
                </c:pt>
                <c:pt idx="45">
                  <c:v>1.5911157347706269E-3</c:v>
                </c:pt>
                <c:pt idx="46">
                  <c:v>1.7566794561317783E-3</c:v>
                </c:pt>
                <c:pt idx="47">
                  <c:v>1.9086068957446386E-3</c:v>
                </c:pt>
                <c:pt idx="48">
                  <c:v>2.0419880490059172E-3</c:v>
                </c:pt>
                <c:pt idx="49">
                  <c:v>2.1728260885977985E-3</c:v>
                </c:pt>
                <c:pt idx="50">
                  <c:v>2.308111330380269E-3</c:v>
                </c:pt>
                <c:pt idx="51">
                  <c:v>2.4478705873283565E-3</c:v>
                </c:pt>
                <c:pt idx="52">
                  <c:v>2.5782996590473541E-3</c:v>
                </c:pt>
                <c:pt idx="53">
                  <c:v>2.716748574484782E-3</c:v>
                </c:pt>
                <c:pt idx="54">
                  <c:v>2.8711804998550645E-3</c:v>
                </c:pt>
                <c:pt idx="55">
                  <c:v>3.0050155063658856E-3</c:v>
                </c:pt>
                <c:pt idx="56">
                  <c:v>3.1395387330021484E-3</c:v>
                </c:pt>
                <c:pt idx="57">
                  <c:v>3.2965118951494461E-3</c:v>
                </c:pt>
                <c:pt idx="58">
                  <c:v>3.4520395136594982E-3</c:v>
                </c:pt>
                <c:pt idx="59">
                  <c:v>3.5986278953437523E-3</c:v>
                </c:pt>
                <c:pt idx="60">
                  <c:v>3.7584591358693509E-3</c:v>
                </c:pt>
                <c:pt idx="61">
                  <c:v>3.9098640608917464E-3</c:v>
                </c:pt>
                <c:pt idx="62">
                  <c:v>4.0614593489792222E-3</c:v>
                </c:pt>
                <c:pt idx="63">
                  <c:v>4.1919192165391769E-3</c:v>
                </c:pt>
                <c:pt idx="64">
                  <c:v>4.3621870945325398E-3</c:v>
                </c:pt>
                <c:pt idx="65">
                  <c:v>4.5126570563951487E-3</c:v>
                </c:pt>
                <c:pt idx="66">
                  <c:v>4.6771886915133402E-3</c:v>
                </c:pt>
                <c:pt idx="67">
                  <c:v>4.8481992135096024E-3</c:v>
                </c:pt>
                <c:pt idx="68">
                  <c:v>5.0331386012988479E-3</c:v>
                </c:pt>
                <c:pt idx="69">
                  <c:v>5.2129393497917405E-3</c:v>
                </c:pt>
                <c:pt idx="70">
                  <c:v>5.3729405248710595E-3</c:v>
                </c:pt>
                <c:pt idx="71">
                  <c:v>5.5440831744879588E-3</c:v>
                </c:pt>
                <c:pt idx="72">
                  <c:v>5.6987338182594178E-3</c:v>
                </c:pt>
                <c:pt idx="73">
                  <c:v>5.8553117088666956E-3</c:v>
                </c:pt>
                <c:pt idx="74">
                  <c:v>6.0091817388389793E-3</c:v>
                </c:pt>
                <c:pt idx="75">
                  <c:v>6.1705193604166091E-3</c:v>
                </c:pt>
                <c:pt idx="76">
                  <c:v>6.3428766645690698E-3</c:v>
                </c:pt>
                <c:pt idx="77">
                  <c:v>6.5225123277043778E-3</c:v>
                </c:pt>
                <c:pt idx="78">
                  <c:v>6.7059431604137047E-3</c:v>
                </c:pt>
                <c:pt idx="79">
                  <c:v>6.9176712583851581E-3</c:v>
                </c:pt>
                <c:pt idx="80">
                  <c:v>7.149890181578444E-3</c:v>
                </c:pt>
                <c:pt idx="81">
                  <c:v>7.3546478652477699E-3</c:v>
                </c:pt>
                <c:pt idx="82">
                  <c:v>7.5448648903630403E-3</c:v>
                </c:pt>
                <c:pt idx="83">
                  <c:v>7.7219391506138831E-3</c:v>
                </c:pt>
                <c:pt idx="84">
                  <c:v>7.8782954686324944E-3</c:v>
                </c:pt>
                <c:pt idx="85">
                  <c:v>8.0483587449820659E-3</c:v>
                </c:pt>
                <c:pt idx="86">
                  <c:v>8.2144295148382004E-3</c:v>
                </c:pt>
                <c:pt idx="87">
                  <c:v>8.3825282541836067E-3</c:v>
                </c:pt>
                <c:pt idx="88">
                  <c:v>8.5423533852921826E-3</c:v>
                </c:pt>
                <c:pt idx="89">
                  <c:v>8.709063591637721E-3</c:v>
                </c:pt>
                <c:pt idx="90">
                  <c:v>8.8680512746058503E-3</c:v>
                </c:pt>
                <c:pt idx="91">
                  <c:v>9.0269194919688125E-3</c:v>
                </c:pt>
                <c:pt idx="92">
                  <c:v>9.1911936218427494E-3</c:v>
                </c:pt>
                <c:pt idx="93">
                  <c:v>9.3602902945204933E-3</c:v>
                </c:pt>
                <c:pt idx="94">
                  <c:v>9.5175521149385833E-3</c:v>
                </c:pt>
                <c:pt idx="95">
                  <c:v>9.6740610900067619E-3</c:v>
                </c:pt>
                <c:pt idx="96">
                  <c:v>9.8201724957742119E-3</c:v>
                </c:pt>
                <c:pt idx="97">
                  <c:v>9.9636161556976924E-3</c:v>
                </c:pt>
                <c:pt idx="98">
                  <c:v>1.0118764289560399E-2</c:v>
                </c:pt>
                <c:pt idx="99">
                  <c:v>1.0253995251743444E-2</c:v>
                </c:pt>
                <c:pt idx="100">
                  <c:v>1.0400658989500964E-2</c:v>
                </c:pt>
                <c:pt idx="101">
                  <c:v>1.0538934648402408E-2</c:v>
                </c:pt>
                <c:pt idx="102">
                  <c:v>1.0679852895086711E-2</c:v>
                </c:pt>
                <c:pt idx="103">
                  <c:v>1.0832959546029865E-2</c:v>
                </c:pt>
                <c:pt idx="104">
                  <c:v>1.0977616560954832E-2</c:v>
                </c:pt>
                <c:pt idx="105">
                  <c:v>1.1138382420470463E-2</c:v>
                </c:pt>
                <c:pt idx="106">
                  <c:v>1.1276880493631007E-2</c:v>
                </c:pt>
                <c:pt idx="107">
                  <c:v>1.1419020895115531E-2</c:v>
                </c:pt>
                <c:pt idx="108">
                  <c:v>1.1569019121069977E-2</c:v>
                </c:pt>
                <c:pt idx="109">
                  <c:v>1.1715596825768509E-2</c:v>
                </c:pt>
                <c:pt idx="110">
                  <c:v>1.184866838286493E-2</c:v>
                </c:pt>
                <c:pt idx="111">
                  <c:v>1.1987358166563477E-2</c:v>
                </c:pt>
                <c:pt idx="112">
                  <c:v>1.2138232176096362E-2</c:v>
                </c:pt>
                <c:pt idx="113">
                  <c:v>1.2312504985705942E-2</c:v>
                </c:pt>
                <c:pt idx="114">
                  <c:v>1.2471543921241321E-2</c:v>
                </c:pt>
                <c:pt idx="115">
                  <c:v>1.2601406552306528E-2</c:v>
                </c:pt>
                <c:pt idx="116">
                  <c:v>1.2746546677192496E-2</c:v>
                </c:pt>
                <c:pt idx="117">
                  <c:v>1.2895118691435186E-2</c:v>
                </c:pt>
                <c:pt idx="118">
                  <c:v>1.3054462086370837E-2</c:v>
                </c:pt>
                <c:pt idx="119">
                  <c:v>1.3206955755199982E-2</c:v>
                </c:pt>
                <c:pt idx="120">
                  <c:v>1.3379670370916544E-2</c:v>
                </c:pt>
                <c:pt idx="121">
                  <c:v>1.35418388898757E-2</c:v>
                </c:pt>
                <c:pt idx="122">
                  <c:v>1.3705519060038862E-2</c:v>
                </c:pt>
                <c:pt idx="123">
                  <c:v>1.386463708713748E-2</c:v>
                </c:pt>
                <c:pt idx="124">
                  <c:v>1.4038819850240554E-2</c:v>
                </c:pt>
                <c:pt idx="125">
                  <c:v>1.420538302570473E-2</c:v>
                </c:pt>
                <c:pt idx="126">
                  <c:v>1.4393945850319216E-2</c:v>
                </c:pt>
                <c:pt idx="127">
                  <c:v>1.4567700956144045E-2</c:v>
                </c:pt>
                <c:pt idx="128">
                  <c:v>1.4757778928705152E-2</c:v>
                </c:pt>
                <c:pt idx="129">
                  <c:v>1.4960839829702968E-2</c:v>
                </c:pt>
                <c:pt idx="130">
                  <c:v>1.513725603776744E-2</c:v>
                </c:pt>
                <c:pt idx="131">
                  <c:v>1.5346430377280736E-2</c:v>
                </c:pt>
                <c:pt idx="132">
                  <c:v>1.5540622695144165E-2</c:v>
                </c:pt>
                <c:pt idx="133">
                  <c:v>1.5738555772960253E-2</c:v>
                </c:pt>
                <c:pt idx="134">
                  <c:v>1.5907039164540674E-2</c:v>
                </c:pt>
                <c:pt idx="135">
                  <c:v>1.6090070370842983E-2</c:v>
                </c:pt>
                <c:pt idx="136">
                  <c:v>1.6280001014141031E-2</c:v>
                </c:pt>
                <c:pt idx="137">
                  <c:v>1.6458524175924479E-2</c:v>
                </c:pt>
                <c:pt idx="138">
                  <c:v>1.6640785738611101E-2</c:v>
                </c:pt>
                <c:pt idx="139">
                  <c:v>1.6806924959854277E-2</c:v>
                </c:pt>
                <c:pt idx="140">
                  <c:v>1.6966098145992144E-2</c:v>
                </c:pt>
                <c:pt idx="141">
                  <c:v>1.711218711904984E-2</c:v>
                </c:pt>
                <c:pt idx="142">
                  <c:v>1.7280941032531541E-2</c:v>
                </c:pt>
                <c:pt idx="143">
                  <c:v>1.7446621593009404E-2</c:v>
                </c:pt>
                <c:pt idx="144">
                  <c:v>1.759514672468623E-2</c:v>
                </c:pt>
                <c:pt idx="145">
                  <c:v>1.7752084349353436E-2</c:v>
                </c:pt>
                <c:pt idx="146">
                  <c:v>1.7898622230882906E-2</c:v>
                </c:pt>
                <c:pt idx="147">
                  <c:v>1.8050340292384524E-2</c:v>
                </c:pt>
                <c:pt idx="148">
                  <c:v>1.8211649457815029E-2</c:v>
                </c:pt>
                <c:pt idx="149">
                  <c:v>1.8350390305883438E-2</c:v>
                </c:pt>
                <c:pt idx="150">
                  <c:v>1.8496900781400052E-2</c:v>
                </c:pt>
                <c:pt idx="151">
                  <c:v>1.864312412578047E-2</c:v>
                </c:pt>
                <c:pt idx="152">
                  <c:v>1.8783145323864291E-2</c:v>
                </c:pt>
                <c:pt idx="153">
                  <c:v>1.8930637233515436E-2</c:v>
                </c:pt>
                <c:pt idx="154">
                  <c:v>1.9083042826705757E-2</c:v>
                </c:pt>
                <c:pt idx="155">
                  <c:v>1.923367913236107E-2</c:v>
                </c:pt>
                <c:pt idx="156">
                  <c:v>1.936570177396035E-2</c:v>
                </c:pt>
                <c:pt idx="157">
                  <c:v>1.9519513521431057E-2</c:v>
                </c:pt>
                <c:pt idx="158">
                  <c:v>1.9662507503524999E-2</c:v>
                </c:pt>
                <c:pt idx="159">
                  <c:v>1.9793482497507588E-2</c:v>
                </c:pt>
                <c:pt idx="160">
                  <c:v>1.9949848112614535E-2</c:v>
                </c:pt>
                <c:pt idx="161">
                  <c:v>2.0087323909864407E-2</c:v>
                </c:pt>
                <c:pt idx="162">
                  <c:v>2.0222934455420519E-2</c:v>
                </c:pt>
                <c:pt idx="163">
                  <c:v>2.0364309443712071E-2</c:v>
                </c:pt>
                <c:pt idx="164">
                  <c:v>2.0490018711706349E-2</c:v>
                </c:pt>
                <c:pt idx="165">
                  <c:v>2.0609960029999631E-2</c:v>
                </c:pt>
                <c:pt idx="166">
                  <c:v>2.0729495408807204E-2</c:v>
                </c:pt>
                <c:pt idx="167">
                  <c:v>2.0847073989441526E-2</c:v>
                </c:pt>
                <c:pt idx="168">
                  <c:v>2.0930093080889962E-2</c:v>
                </c:pt>
                <c:pt idx="169">
                  <c:v>2.1000910730127203E-2</c:v>
                </c:pt>
                <c:pt idx="170">
                  <c:v>2.105281726920679E-2</c:v>
                </c:pt>
                <c:pt idx="171">
                  <c:v>2.1110751357457106E-2</c:v>
                </c:pt>
                <c:pt idx="172">
                  <c:v>2.1135093362374353E-2</c:v>
                </c:pt>
                <c:pt idx="173">
                  <c:v>2.1139818694945946E-2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3-44AD-A443-FD17EA44A1AD}"/>
            </c:ext>
          </c:extLst>
        </c:ser>
        <c:ser>
          <c:idx val="1"/>
          <c:order val="1"/>
          <c:tx>
            <c:strRef>
              <c:f>'2022_06 all ages slope4'!$AY$13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slope4'!$AW$81:$AW$254</c:f>
              <c:strCache>
                <c:ptCount val="174"/>
                <c:pt idx="0">
                  <c:v>2021-24</c:v>
                </c:pt>
                <c:pt idx="1">
                  <c:v>2021-25</c:v>
                </c:pt>
                <c:pt idx="2">
                  <c:v>2021-26</c:v>
                </c:pt>
                <c:pt idx="3">
                  <c:v>2021-27</c:v>
                </c:pt>
                <c:pt idx="4">
                  <c:v>2021-28</c:v>
                </c:pt>
                <c:pt idx="5">
                  <c:v>2021-29</c:v>
                </c:pt>
                <c:pt idx="6">
                  <c:v>2021-30</c:v>
                </c:pt>
                <c:pt idx="7">
                  <c:v>2021-31</c:v>
                </c:pt>
                <c:pt idx="8">
                  <c:v>2021-32</c:v>
                </c:pt>
                <c:pt idx="9">
                  <c:v>2021-33</c:v>
                </c:pt>
                <c:pt idx="10">
                  <c:v>2021-34</c:v>
                </c:pt>
                <c:pt idx="11">
                  <c:v>2021-35</c:v>
                </c:pt>
                <c:pt idx="12">
                  <c:v>2021-36</c:v>
                </c:pt>
                <c:pt idx="13">
                  <c:v>2021-37</c:v>
                </c:pt>
                <c:pt idx="14">
                  <c:v>2021-38</c:v>
                </c:pt>
                <c:pt idx="15">
                  <c:v>2021-39</c:v>
                </c:pt>
                <c:pt idx="16">
                  <c:v>2021-40</c:v>
                </c:pt>
                <c:pt idx="17">
                  <c:v>2021-41</c:v>
                </c:pt>
                <c:pt idx="18">
                  <c:v>2021-42</c:v>
                </c:pt>
                <c:pt idx="19">
                  <c:v>2021-43</c:v>
                </c:pt>
                <c:pt idx="20">
                  <c:v>2021-44</c:v>
                </c:pt>
                <c:pt idx="21">
                  <c:v>2021-45</c:v>
                </c:pt>
                <c:pt idx="22">
                  <c:v>2021-46</c:v>
                </c:pt>
                <c:pt idx="23">
                  <c:v>2021-47</c:v>
                </c:pt>
                <c:pt idx="24">
                  <c:v>2021-48</c:v>
                </c:pt>
                <c:pt idx="25">
                  <c:v>2021-49</c:v>
                </c:pt>
                <c:pt idx="26">
                  <c:v>2021-50</c:v>
                </c:pt>
                <c:pt idx="27">
                  <c:v>2021-51</c:v>
                </c:pt>
                <c:pt idx="28">
                  <c:v>2021-52</c:v>
                </c:pt>
                <c:pt idx="29">
                  <c:v>2022-01</c:v>
                </c:pt>
                <c:pt idx="30">
                  <c:v>2022-02</c:v>
                </c:pt>
                <c:pt idx="31">
                  <c:v>2022-03</c:v>
                </c:pt>
                <c:pt idx="32">
                  <c:v>2022-04</c:v>
                </c:pt>
                <c:pt idx="33">
                  <c:v>2022-05</c:v>
                </c:pt>
                <c:pt idx="34">
                  <c:v>2022-06</c:v>
                </c:pt>
                <c:pt idx="35">
                  <c:v>2022-07</c:v>
                </c:pt>
                <c:pt idx="36">
                  <c:v>2022-08</c:v>
                </c:pt>
                <c:pt idx="37">
                  <c:v>2022-09</c:v>
                </c:pt>
                <c:pt idx="38">
                  <c:v>2022-10</c:v>
                </c:pt>
                <c:pt idx="39">
                  <c:v>2022-11</c:v>
                </c:pt>
                <c:pt idx="40">
                  <c:v>2022-12</c:v>
                </c:pt>
                <c:pt idx="41">
                  <c:v>2022-13</c:v>
                </c:pt>
                <c:pt idx="42">
                  <c:v>2022-14</c:v>
                </c:pt>
                <c:pt idx="43">
                  <c:v>2022-15</c:v>
                </c:pt>
                <c:pt idx="44">
                  <c:v>2022-16</c:v>
                </c:pt>
                <c:pt idx="45">
                  <c:v>2022-17</c:v>
                </c:pt>
                <c:pt idx="46">
                  <c:v>2022-18</c:v>
                </c:pt>
                <c:pt idx="47">
                  <c:v>2022-19</c:v>
                </c:pt>
                <c:pt idx="48">
                  <c:v>2022-20</c:v>
                </c:pt>
                <c:pt idx="49">
                  <c:v>2022-21</c:v>
                </c:pt>
                <c:pt idx="50">
                  <c:v>2022-22</c:v>
                </c:pt>
                <c:pt idx="51">
                  <c:v>2022-23</c:v>
                </c:pt>
                <c:pt idx="52">
                  <c:v>2022-24</c:v>
                </c:pt>
                <c:pt idx="53">
                  <c:v>2022-25</c:v>
                </c:pt>
                <c:pt idx="54">
                  <c:v>2022-26</c:v>
                </c:pt>
                <c:pt idx="55">
                  <c:v>2022-27</c:v>
                </c:pt>
                <c:pt idx="56">
                  <c:v>2022-28</c:v>
                </c:pt>
                <c:pt idx="57">
                  <c:v>2022-29</c:v>
                </c:pt>
                <c:pt idx="58">
                  <c:v>2022-30</c:v>
                </c:pt>
                <c:pt idx="59">
                  <c:v>2022-31</c:v>
                </c:pt>
                <c:pt idx="60">
                  <c:v>2022-32</c:v>
                </c:pt>
                <c:pt idx="61">
                  <c:v>2022-33</c:v>
                </c:pt>
                <c:pt idx="62">
                  <c:v>2022-34</c:v>
                </c:pt>
                <c:pt idx="63">
                  <c:v>2022-35</c:v>
                </c:pt>
                <c:pt idx="64">
                  <c:v>2022-36</c:v>
                </c:pt>
                <c:pt idx="65">
                  <c:v>2022-37</c:v>
                </c:pt>
                <c:pt idx="66">
                  <c:v>2022-38</c:v>
                </c:pt>
                <c:pt idx="67">
                  <c:v>2022-39</c:v>
                </c:pt>
                <c:pt idx="68">
                  <c:v>2022-40</c:v>
                </c:pt>
                <c:pt idx="69">
                  <c:v>2022-41</c:v>
                </c:pt>
                <c:pt idx="70">
                  <c:v>2022-42</c:v>
                </c:pt>
                <c:pt idx="71">
                  <c:v>2022-43</c:v>
                </c:pt>
                <c:pt idx="72">
                  <c:v>2022-44</c:v>
                </c:pt>
                <c:pt idx="73">
                  <c:v>2022-45</c:v>
                </c:pt>
                <c:pt idx="74">
                  <c:v>2022-46</c:v>
                </c:pt>
                <c:pt idx="75">
                  <c:v>2022-47</c:v>
                </c:pt>
                <c:pt idx="76">
                  <c:v>2022-48</c:v>
                </c:pt>
                <c:pt idx="77">
                  <c:v>2022-49</c:v>
                </c:pt>
                <c:pt idx="78">
                  <c:v>2022-50</c:v>
                </c:pt>
                <c:pt idx="79">
                  <c:v>2022-51</c:v>
                </c:pt>
                <c:pt idx="80">
                  <c:v>2022-52</c:v>
                </c:pt>
                <c:pt idx="81">
                  <c:v>2023-01</c:v>
                </c:pt>
                <c:pt idx="82">
                  <c:v>2023-02</c:v>
                </c:pt>
                <c:pt idx="83">
                  <c:v>2023-03</c:v>
                </c:pt>
                <c:pt idx="84">
                  <c:v>2023-04</c:v>
                </c:pt>
                <c:pt idx="85">
                  <c:v>2023-05</c:v>
                </c:pt>
                <c:pt idx="86">
                  <c:v>2023-06</c:v>
                </c:pt>
                <c:pt idx="87">
                  <c:v>2023-07</c:v>
                </c:pt>
                <c:pt idx="88">
                  <c:v>2023-08</c:v>
                </c:pt>
                <c:pt idx="89">
                  <c:v>2023-09</c:v>
                </c:pt>
                <c:pt idx="90">
                  <c:v>2023-10</c:v>
                </c:pt>
                <c:pt idx="91">
                  <c:v>2023-11</c:v>
                </c:pt>
                <c:pt idx="92">
                  <c:v>2023-12</c:v>
                </c:pt>
                <c:pt idx="93">
                  <c:v>2023-13</c:v>
                </c:pt>
                <c:pt idx="94">
                  <c:v>2023-14</c:v>
                </c:pt>
                <c:pt idx="95">
                  <c:v>2023-15</c:v>
                </c:pt>
                <c:pt idx="96">
                  <c:v>2023-16</c:v>
                </c:pt>
                <c:pt idx="97">
                  <c:v>2023-17</c:v>
                </c:pt>
                <c:pt idx="98">
                  <c:v>2023-18</c:v>
                </c:pt>
                <c:pt idx="99">
                  <c:v>2023-19</c:v>
                </c:pt>
                <c:pt idx="100">
                  <c:v>2023-20</c:v>
                </c:pt>
                <c:pt idx="101">
                  <c:v>2023-21</c:v>
                </c:pt>
                <c:pt idx="102">
                  <c:v>2023-22</c:v>
                </c:pt>
                <c:pt idx="103">
                  <c:v>2023-23</c:v>
                </c:pt>
                <c:pt idx="104">
                  <c:v>2023-24</c:v>
                </c:pt>
                <c:pt idx="105">
                  <c:v>2023-25</c:v>
                </c:pt>
                <c:pt idx="106">
                  <c:v>2023-26</c:v>
                </c:pt>
                <c:pt idx="107">
                  <c:v>2023-27</c:v>
                </c:pt>
                <c:pt idx="108">
                  <c:v>2023-28</c:v>
                </c:pt>
                <c:pt idx="109">
                  <c:v>2023-29</c:v>
                </c:pt>
                <c:pt idx="110">
                  <c:v>2023-30</c:v>
                </c:pt>
                <c:pt idx="111">
                  <c:v>2023-31</c:v>
                </c:pt>
                <c:pt idx="112">
                  <c:v>2023-32</c:v>
                </c:pt>
                <c:pt idx="113">
                  <c:v>2023-33</c:v>
                </c:pt>
                <c:pt idx="114">
                  <c:v>2023-34</c:v>
                </c:pt>
                <c:pt idx="115">
                  <c:v>2023-35</c:v>
                </c:pt>
                <c:pt idx="116">
                  <c:v>2023-36</c:v>
                </c:pt>
                <c:pt idx="117">
                  <c:v>2023-37</c:v>
                </c:pt>
                <c:pt idx="118">
                  <c:v>2023-38</c:v>
                </c:pt>
                <c:pt idx="119">
                  <c:v>2023-39</c:v>
                </c:pt>
                <c:pt idx="120">
                  <c:v>2023-40</c:v>
                </c:pt>
                <c:pt idx="121">
                  <c:v>2023-41</c:v>
                </c:pt>
                <c:pt idx="122">
                  <c:v>2023-42</c:v>
                </c:pt>
                <c:pt idx="123">
                  <c:v>2023-43</c:v>
                </c:pt>
                <c:pt idx="124">
                  <c:v>2023-44</c:v>
                </c:pt>
                <c:pt idx="125">
                  <c:v>2023-45</c:v>
                </c:pt>
                <c:pt idx="126">
                  <c:v>2023-46</c:v>
                </c:pt>
                <c:pt idx="127">
                  <c:v>2023-47</c:v>
                </c:pt>
                <c:pt idx="128">
                  <c:v>2023-48</c:v>
                </c:pt>
                <c:pt idx="129">
                  <c:v>2023-49</c:v>
                </c:pt>
                <c:pt idx="130">
                  <c:v>2023-50</c:v>
                </c:pt>
                <c:pt idx="131">
                  <c:v>2023-51</c:v>
                </c:pt>
                <c:pt idx="132">
                  <c:v>2023-52</c:v>
                </c:pt>
                <c:pt idx="133">
                  <c:v>2024-01</c:v>
                </c:pt>
                <c:pt idx="134">
                  <c:v>2024-02</c:v>
                </c:pt>
                <c:pt idx="135">
                  <c:v>2024-03</c:v>
                </c:pt>
                <c:pt idx="136">
                  <c:v>2024-04</c:v>
                </c:pt>
                <c:pt idx="137">
                  <c:v>2024-05</c:v>
                </c:pt>
                <c:pt idx="138">
                  <c:v>2024-06</c:v>
                </c:pt>
                <c:pt idx="139">
                  <c:v>2024-07</c:v>
                </c:pt>
                <c:pt idx="140">
                  <c:v>2024-08</c:v>
                </c:pt>
                <c:pt idx="141">
                  <c:v>2024-09</c:v>
                </c:pt>
                <c:pt idx="142">
                  <c:v>2024-10</c:v>
                </c:pt>
                <c:pt idx="143">
                  <c:v>2024-11</c:v>
                </c:pt>
                <c:pt idx="144">
                  <c:v>2024-12</c:v>
                </c:pt>
                <c:pt idx="145">
                  <c:v>2024-13</c:v>
                </c:pt>
                <c:pt idx="146">
                  <c:v>2024-14</c:v>
                </c:pt>
                <c:pt idx="147">
                  <c:v>2024-15</c:v>
                </c:pt>
                <c:pt idx="148">
                  <c:v>2024-16</c:v>
                </c:pt>
                <c:pt idx="149">
                  <c:v>2024-17</c:v>
                </c:pt>
                <c:pt idx="150">
                  <c:v>2024-18</c:v>
                </c:pt>
                <c:pt idx="151">
                  <c:v>2024-19</c:v>
                </c:pt>
                <c:pt idx="152">
                  <c:v>2024-20</c:v>
                </c:pt>
                <c:pt idx="153">
                  <c:v>2024-21</c:v>
                </c:pt>
                <c:pt idx="154">
                  <c:v>2024-22</c:v>
                </c:pt>
                <c:pt idx="155">
                  <c:v>2024-23</c:v>
                </c:pt>
                <c:pt idx="156">
                  <c:v>2024-24</c:v>
                </c:pt>
                <c:pt idx="157">
                  <c:v>2024-25</c:v>
                </c:pt>
                <c:pt idx="158">
                  <c:v>2024-26</c:v>
                </c:pt>
                <c:pt idx="159">
                  <c:v>2024-27</c:v>
                </c:pt>
                <c:pt idx="160">
                  <c:v>2024-28</c:v>
                </c:pt>
                <c:pt idx="161">
                  <c:v>2024-29</c:v>
                </c:pt>
                <c:pt idx="162">
                  <c:v>2024-30</c:v>
                </c:pt>
                <c:pt idx="163">
                  <c:v>2024-31</c:v>
                </c:pt>
                <c:pt idx="164">
                  <c:v>2024-32</c:v>
                </c:pt>
                <c:pt idx="165">
                  <c:v>2024-33</c:v>
                </c:pt>
                <c:pt idx="166">
                  <c:v>2024-34</c:v>
                </c:pt>
                <c:pt idx="167">
                  <c:v>2024-35</c:v>
                </c:pt>
                <c:pt idx="168">
                  <c:v>2024-36</c:v>
                </c:pt>
                <c:pt idx="169">
                  <c:v>2024-37</c:v>
                </c:pt>
                <c:pt idx="170">
                  <c:v>2024-38</c:v>
                </c:pt>
                <c:pt idx="171">
                  <c:v>2024-39</c:v>
                </c:pt>
                <c:pt idx="172">
                  <c:v>2024-40</c:v>
                </c:pt>
                <c:pt idx="173">
                  <c:v>2024-41</c:v>
                </c:pt>
              </c:strCache>
            </c:strRef>
          </c:cat>
          <c:val>
            <c:numRef>
              <c:f>'2022_06 all ages slope4'!$AY$81:$AY$254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5.1018782395497646E-4</c:v>
                </c:pt>
                <c:pt idx="38">
                  <c:v>8.62371737120767E-4</c:v>
                </c:pt>
                <c:pt idx="39">
                  <c:v>1.0766569987358846E-3</c:v>
                </c:pt>
                <c:pt idx="40">
                  <c:v>1.4424308540058254E-3</c:v>
                </c:pt>
                <c:pt idx="41">
                  <c:v>1.8096997507323687E-3</c:v>
                </c:pt>
                <c:pt idx="42">
                  <c:v>2.0591326625039891E-3</c:v>
                </c:pt>
                <c:pt idx="43">
                  <c:v>2.3749037640006798E-3</c:v>
                </c:pt>
                <c:pt idx="44">
                  <c:v>2.7794439071883474E-3</c:v>
                </c:pt>
                <c:pt idx="45">
                  <c:v>3.141721027477111E-3</c:v>
                </c:pt>
                <c:pt idx="46">
                  <c:v>3.3952196645662715E-3</c:v>
                </c:pt>
                <c:pt idx="47">
                  <c:v>3.6718615377218E-3</c:v>
                </c:pt>
                <c:pt idx="48">
                  <c:v>4.0274031652831116E-3</c:v>
                </c:pt>
                <c:pt idx="49">
                  <c:v>4.2728059248984427E-3</c:v>
                </c:pt>
                <c:pt idx="50">
                  <c:v>4.4519759063289038E-3</c:v>
                </c:pt>
                <c:pt idx="51">
                  <c:v>4.755538695515535E-3</c:v>
                </c:pt>
                <c:pt idx="52">
                  <c:v>5.0490285007982255E-3</c:v>
                </c:pt>
                <c:pt idx="53">
                  <c:v>5.4003781239349439E-3</c:v>
                </c:pt>
                <c:pt idx="54">
                  <c:v>5.6734737441502137E-3</c:v>
                </c:pt>
                <c:pt idx="55">
                  <c:v>5.8105476481095609E-3</c:v>
                </c:pt>
                <c:pt idx="56">
                  <c:v>6.0284338222110611E-3</c:v>
                </c:pt>
                <c:pt idx="57">
                  <c:v>6.3393043325379482E-3</c:v>
                </c:pt>
                <c:pt idx="58">
                  <c:v>6.6861135825495733E-3</c:v>
                </c:pt>
                <c:pt idx="59">
                  <c:v>6.825371776080909E-3</c:v>
                </c:pt>
                <c:pt idx="60">
                  <c:v>7.0467300355427885E-3</c:v>
                </c:pt>
                <c:pt idx="61">
                  <c:v>7.2923554801645803E-3</c:v>
                </c:pt>
                <c:pt idx="62">
                  <c:v>7.5506964809946044E-3</c:v>
                </c:pt>
                <c:pt idx="63">
                  <c:v>7.7982687088501207E-3</c:v>
                </c:pt>
                <c:pt idx="64">
                  <c:v>8.0231425443714113E-3</c:v>
                </c:pt>
                <c:pt idx="65">
                  <c:v>8.2726690223714344E-3</c:v>
                </c:pt>
                <c:pt idx="66">
                  <c:v>8.6305779237579906E-3</c:v>
                </c:pt>
                <c:pt idx="67">
                  <c:v>8.977952904151645E-3</c:v>
                </c:pt>
                <c:pt idx="68">
                  <c:v>9.2786098638531992E-3</c:v>
                </c:pt>
                <c:pt idx="69">
                  <c:v>9.4959309742501732E-3</c:v>
                </c:pt>
                <c:pt idx="70">
                  <c:v>9.8717249530761615E-3</c:v>
                </c:pt>
                <c:pt idx="71">
                  <c:v>1.0236868372346931E-2</c:v>
                </c:pt>
                <c:pt idx="72">
                  <c:v>1.0444591432818336E-2</c:v>
                </c:pt>
                <c:pt idx="73">
                  <c:v>1.0604052287639045E-2</c:v>
                </c:pt>
                <c:pt idx="74">
                  <c:v>1.0838026101829244E-2</c:v>
                </c:pt>
                <c:pt idx="75">
                  <c:v>1.1134749054418781E-2</c:v>
                </c:pt>
                <c:pt idx="76">
                  <c:v>1.1457486122490238E-2</c:v>
                </c:pt>
                <c:pt idx="77">
                  <c:v>1.1731653108465643E-2</c:v>
                </c:pt>
                <c:pt idx="78">
                  <c:v>1.2006906170088616E-2</c:v>
                </c:pt>
                <c:pt idx="79">
                  <c:v>1.2408903484869173E-2</c:v>
                </c:pt>
                <c:pt idx="80">
                  <c:v>1.2787301488100993E-2</c:v>
                </c:pt>
                <c:pt idx="81">
                  <c:v>1.3154562952810247E-2</c:v>
                </c:pt>
                <c:pt idx="82">
                  <c:v>1.3561466225961256E-2</c:v>
                </c:pt>
                <c:pt idx="83">
                  <c:v>1.402111519720018E-2</c:v>
                </c:pt>
                <c:pt idx="84">
                  <c:v>1.4354413449675536E-2</c:v>
                </c:pt>
                <c:pt idx="85">
                  <c:v>1.4586062603481246E-2</c:v>
                </c:pt>
                <c:pt idx="86">
                  <c:v>1.4947856767951174E-2</c:v>
                </c:pt>
                <c:pt idx="87">
                  <c:v>1.5233249879294301E-2</c:v>
                </c:pt>
                <c:pt idx="88">
                  <c:v>1.5610968909858997E-2</c:v>
                </c:pt>
                <c:pt idx="89">
                  <c:v>1.5977131795880735E-2</c:v>
                </c:pt>
                <c:pt idx="90">
                  <c:v>1.6292236048560473E-2</c:v>
                </c:pt>
                <c:pt idx="91">
                  <c:v>1.6621780858992716E-2</c:v>
                </c:pt>
                <c:pt idx="92">
                  <c:v>1.6793806458609516E-2</c:v>
                </c:pt>
                <c:pt idx="93">
                  <c:v>1.7046216547972021E-2</c:v>
                </c:pt>
                <c:pt idx="94">
                  <c:v>1.7286279049603295E-2</c:v>
                </c:pt>
                <c:pt idx="95">
                  <c:v>1.7527282387017305E-2</c:v>
                </c:pt>
                <c:pt idx="96">
                  <c:v>1.7728899082438295E-2</c:v>
                </c:pt>
                <c:pt idx="97">
                  <c:v>1.798528388756197E-2</c:v>
                </c:pt>
                <c:pt idx="98">
                  <c:v>1.8229126702593815E-2</c:v>
                </c:pt>
                <c:pt idx="99">
                  <c:v>1.8501130914260321E-2</c:v>
                </c:pt>
                <c:pt idx="100">
                  <c:v>1.8678617010807929E-2</c:v>
                </c:pt>
                <c:pt idx="101">
                  <c:v>1.9035011269282382E-2</c:v>
                </c:pt>
                <c:pt idx="102">
                  <c:v>1.9268949081446933E-2</c:v>
                </c:pt>
                <c:pt idx="103">
                  <c:v>1.9434718129895927E-2</c:v>
                </c:pt>
                <c:pt idx="104">
                  <c:v>1.9614995390232867E-2</c:v>
                </c:pt>
                <c:pt idx="105">
                  <c:v>1.9795969461546492E-2</c:v>
                </c:pt>
                <c:pt idx="106">
                  <c:v>2.0061509613635245E-2</c:v>
                </c:pt>
                <c:pt idx="107">
                  <c:v>2.0271961430680739E-2</c:v>
                </c:pt>
                <c:pt idx="108">
                  <c:v>2.055366979480535E-2</c:v>
                </c:pt>
                <c:pt idx="109">
                  <c:v>2.0737488011620311E-2</c:v>
                </c:pt>
                <c:pt idx="110">
                  <c:v>2.0936213417128396E-2</c:v>
                </c:pt>
                <c:pt idx="111">
                  <c:v>2.1121457428829878E-2</c:v>
                </c:pt>
                <c:pt idx="112">
                  <c:v>2.1364646486097594E-2</c:v>
                </c:pt>
                <c:pt idx="113">
                  <c:v>2.1680609026283819E-2</c:v>
                </c:pt>
                <c:pt idx="114">
                  <c:v>2.2012246262622433E-2</c:v>
                </c:pt>
                <c:pt idx="115">
                  <c:v>2.2243849733828824E-2</c:v>
                </c:pt>
                <c:pt idx="116">
                  <c:v>2.2447288330488861E-2</c:v>
                </c:pt>
                <c:pt idx="117">
                  <c:v>2.2724468841230343E-2</c:v>
                </c:pt>
                <c:pt idx="118">
                  <c:v>2.2988090251833241E-2</c:v>
                </c:pt>
                <c:pt idx="119">
                  <c:v>2.3208628749345019E-2</c:v>
                </c:pt>
                <c:pt idx="120">
                  <c:v>2.3459549443767134E-2</c:v>
                </c:pt>
                <c:pt idx="121">
                  <c:v>2.3815202209511211E-2</c:v>
                </c:pt>
                <c:pt idx="122">
                  <c:v>2.4053228353814869E-2</c:v>
                </c:pt>
                <c:pt idx="123">
                  <c:v>2.4366872565228122E-2</c:v>
                </c:pt>
                <c:pt idx="124">
                  <c:v>2.4711753008746916E-2</c:v>
                </c:pt>
                <c:pt idx="125">
                  <c:v>2.4967661176352227E-2</c:v>
                </c:pt>
                <c:pt idx="126">
                  <c:v>2.5239685008664966E-2</c:v>
                </c:pt>
                <c:pt idx="127">
                  <c:v>2.5588652607198434E-2</c:v>
                </c:pt>
                <c:pt idx="128">
                  <c:v>2.5847593555429822E-2</c:v>
                </c:pt>
                <c:pt idx="129">
                  <c:v>2.6214614322708624E-2</c:v>
                </c:pt>
                <c:pt idx="130">
                  <c:v>2.6537027027528051E-2</c:v>
                </c:pt>
                <c:pt idx="131">
                  <c:v>2.6783632501962151E-2</c:v>
                </c:pt>
                <c:pt idx="132">
                  <c:v>2.7155015170110399E-2</c:v>
                </c:pt>
                <c:pt idx="133">
                  <c:v>2.7341422360161141E-2</c:v>
                </c:pt>
                <c:pt idx="134">
                  <c:v>2.7544144191620937E-2</c:v>
                </c:pt>
                <c:pt idx="135">
                  <c:v>2.7794620748308126E-2</c:v>
                </c:pt>
                <c:pt idx="136">
                  <c:v>2.8061792595323543E-2</c:v>
                </c:pt>
                <c:pt idx="137">
                  <c:v>2.8314228841622813E-2</c:v>
                </c:pt>
                <c:pt idx="138">
                  <c:v>2.8805311151636041E-2</c:v>
                </c:pt>
                <c:pt idx="139">
                  <c:v>2.9139295045330058E-2</c:v>
                </c:pt>
                <c:pt idx="140">
                  <c:v>2.9442659036914322E-2</c:v>
                </c:pt>
                <c:pt idx="141">
                  <c:v>2.9667057065390582E-2</c:v>
                </c:pt>
                <c:pt idx="142">
                  <c:v>2.9860139768643826E-2</c:v>
                </c:pt>
                <c:pt idx="143">
                  <c:v>3.0215528165050885E-2</c:v>
                </c:pt>
                <c:pt idx="144">
                  <c:v>3.0458780579741378E-2</c:v>
                </c:pt>
                <c:pt idx="145">
                  <c:v>3.0800680455435287E-2</c:v>
                </c:pt>
                <c:pt idx="146">
                  <c:v>3.1111234757765064E-2</c:v>
                </c:pt>
                <c:pt idx="147">
                  <c:v>3.1439422986428218E-2</c:v>
                </c:pt>
                <c:pt idx="148">
                  <c:v>3.1670045499722382E-2</c:v>
                </c:pt>
                <c:pt idx="149">
                  <c:v>3.193464181516293E-2</c:v>
                </c:pt>
                <c:pt idx="150">
                  <c:v>3.228329765905525E-2</c:v>
                </c:pt>
                <c:pt idx="151">
                  <c:v>3.2483297716965023E-2</c:v>
                </c:pt>
                <c:pt idx="152">
                  <c:v>3.2717535861125628E-2</c:v>
                </c:pt>
                <c:pt idx="153">
                  <c:v>3.2969481183073052E-2</c:v>
                </c:pt>
                <c:pt idx="154">
                  <c:v>3.315495142240428E-2</c:v>
                </c:pt>
                <c:pt idx="155">
                  <c:v>3.3442708111684871E-2</c:v>
                </c:pt>
                <c:pt idx="156">
                  <c:v>3.3697598380786238E-2</c:v>
                </c:pt>
                <c:pt idx="157">
                  <c:v>3.3919357437607912E-2</c:v>
                </c:pt>
                <c:pt idx="158">
                  <c:v>3.4244741367686675E-2</c:v>
                </c:pt>
                <c:pt idx="159">
                  <c:v>3.4554208666242599E-2</c:v>
                </c:pt>
                <c:pt idx="160">
                  <c:v>3.4795838797346976E-2</c:v>
                </c:pt>
                <c:pt idx="161">
                  <c:v>3.4986420984849283E-2</c:v>
                </c:pt>
                <c:pt idx="162">
                  <c:v>3.5316902954590154E-2</c:v>
                </c:pt>
                <c:pt idx="163">
                  <c:v>3.5491507685665086E-2</c:v>
                </c:pt>
                <c:pt idx="164">
                  <c:v>3.5701841255420835E-2</c:v>
                </c:pt>
                <c:pt idx="165">
                  <c:v>3.5930583719019235E-2</c:v>
                </c:pt>
                <c:pt idx="166">
                  <c:v>3.6124879214793466E-2</c:v>
                </c:pt>
                <c:pt idx="167">
                  <c:v>3.6319921755184746E-2</c:v>
                </c:pt>
                <c:pt idx="168">
                  <c:v>3.6444511506170382E-2</c:v>
                </c:pt>
                <c:pt idx="169">
                  <c:v>3.6623179248652951E-2</c:v>
                </c:pt>
                <c:pt idx="170">
                  <c:v>3.6694915637912273E-2</c:v>
                </c:pt>
                <c:pt idx="171">
                  <c:v>3.6820931492265445E-2</c:v>
                </c:pt>
                <c:pt idx="172">
                  <c:v>3.6875141195048963E-2</c:v>
                </c:pt>
                <c:pt idx="173">
                  <c:v>3.6893278589278683E-2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83-44AD-A443-FD17EA44A1AD}"/>
            </c:ext>
          </c:extLst>
        </c:ser>
        <c:ser>
          <c:idx val="2"/>
          <c:order val="2"/>
          <c:tx>
            <c:strRef>
              <c:f>'2022_06 all ages slope4'!$AZ$13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slope4'!$AW$81:$AW$254</c:f>
              <c:strCache>
                <c:ptCount val="174"/>
                <c:pt idx="0">
                  <c:v>2021-24</c:v>
                </c:pt>
                <c:pt idx="1">
                  <c:v>2021-25</c:v>
                </c:pt>
                <c:pt idx="2">
                  <c:v>2021-26</c:v>
                </c:pt>
                <c:pt idx="3">
                  <c:v>2021-27</c:v>
                </c:pt>
                <c:pt idx="4">
                  <c:v>2021-28</c:v>
                </c:pt>
                <c:pt idx="5">
                  <c:v>2021-29</c:v>
                </c:pt>
                <c:pt idx="6">
                  <c:v>2021-30</c:v>
                </c:pt>
                <c:pt idx="7">
                  <c:v>2021-31</c:v>
                </c:pt>
                <c:pt idx="8">
                  <c:v>2021-32</c:v>
                </c:pt>
                <c:pt idx="9">
                  <c:v>2021-33</c:v>
                </c:pt>
                <c:pt idx="10">
                  <c:v>2021-34</c:v>
                </c:pt>
                <c:pt idx="11">
                  <c:v>2021-35</c:v>
                </c:pt>
                <c:pt idx="12">
                  <c:v>2021-36</c:v>
                </c:pt>
                <c:pt idx="13">
                  <c:v>2021-37</c:v>
                </c:pt>
                <c:pt idx="14">
                  <c:v>2021-38</c:v>
                </c:pt>
                <c:pt idx="15">
                  <c:v>2021-39</c:v>
                </c:pt>
                <c:pt idx="16">
                  <c:v>2021-40</c:v>
                </c:pt>
                <c:pt idx="17">
                  <c:v>2021-41</c:v>
                </c:pt>
                <c:pt idx="18">
                  <c:v>2021-42</c:v>
                </c:pt>
                <c:pt idx="19">
                  <c:v>2021-43</c:v>
                </c:pt>
                <c:pt idx="20">
                  <c:v>2021-44</c:v>
                </c:pt>
                <c:pt idx="21">
                  <c:v>2021-45</c:v>
                </c:pt>
                <c:pt idx="22">
                  <c:v>2021-46</c:v>
                </c:pt>
                <c:pt idx="23">
                  <c:v>2021-47</c:v>
                </c:pt>
                <c:pt idx="24">
                  <c:v>2021-48</c:v>
                </c:pt>
                <c:pt idx="25">
                  <c:v>2021-49</c:v>
                </c:pt>
                <c:pt idx="26">
                  <c:v>2021-50</c:v>
                </c:pt>
                <c:pt idx="27">
                  <c:v>2021-51</c:v>
                </c:pt>
                <c:pt idx="28">
                  <c:v>2021-52</c:v>
                </c:pt>
                <c:pt idx="29">
                  <c:v>2022-01</c:v>
                </c:pt>
                <c:pt idx="30">
                  <c:v>2022-02</c:v>
                </c:pt>
                <c:pt idx="31">
                  <c:v>2022-03</c:v>
                </c:pt>
                <c:pt idx="32">
                  <c:v>2022-04</c:v>
                </c:pt>
                <c:pt idx="33">
                  <c:v>2022-05</c:v>
                </c:pt>
                <c:pt idx="34">
                  <c:v>2022-06</c:v>
                </c:pt>
                <c:pt idx="35">
                  <c:v>2022-07</c:v>
                </c:pt>
                <c:pt idx="36">
                  <c:v>2022-08</c:v>
                </c:pt>
                <c:pt idx="37">
                  <c:v>2022-09</c:v>
                </c:pt>
                <c:pt idx="38">
                  <c:v>2022-10</c:v>
                </c:pt>
                <c:pt idx="39">
                  <c:v>2022-11</c:v>
                </c:pt>
                <c:pt idx="40">
                  <c:v>2022-12</c:v>
                </c:pt>
                <c:pt idx="41">
                  <c:v>2022-13</c:v>
                </c:pt>
                <c:pt idx="42">
                  <c:v>2022-14</c:v>
                </c:pt>
                <c:pt idx="43">
                  <c:v>2022-15</c:v>
                </c:pt>
                <c:pt idx="44">
                  <c:v>2022-16</c:v>
                </c:pt>
                <c:pt idx="45">
                  <c:v>2022-17</c:v>
                </c:pt>
                <c:pt idx="46">
                  <c:v>2022-18</c:v>
                </c:pt>
                <c:pt idx="47">
                  <c:v>2022-19</c:v>
                </c:pt>
                <c:pt idx="48">
                  <c:v>2022-20</c:v>
                </c:pt>
                <c:pt idx="49">
                  <c:v>2022-21</c:v>
                </c:pt>
                <c:pt idx="50">
                  <c:v>2022-22</c:v>
                </c:pt>
                <c:pt idx="51">
                  <c:v>2022-23</c:v>
                </c:pt>
                <c:pt idx="52">
                  <c:v>2022-24</c:v>
                </c:pt>
                <c:pt idx="53">
                  <c:v>2022-25</c:v>
                </c:pt>
                <c:pt idx="54">
                  <c:v>2022-26</c:v>
                </c:pt>
                <c:pt idx="55">
                  <c:v>2022-27</c:v>
                </c:pt>
                <c:pt idx="56">
                  <c:v>2022-28</c:v>
                </c:pt>
                <c:pt idx="57">
                  <c:v>2022-29</c:v>
                </c:pt>
                <c:pt idx="58">
                  <c:v>2022-30</c:v>
                </c:pt>
                <c:pt idx="59">
                  <c:v>2022-31</c:v>
                </c:pt>
                <c:pt idx="60">
                  <c:v>2022-32</c:v>
                </c:pt>
                <c:pt idx="61">
                  <c:v>2022-33</c:v>
                </c:pt>
                <c:pt idx="62">
                  <c:v>2022-34</c:v>
                </c:pt>
                <c:pt idx="63">
                  <c:v>2022-35</c:v>
                </c:pt>
                <c:pt idx="64">
                  <c:v>2022-36</c:v>
                </c:pt>
                <c:pt idx="65">
                  <c:v>2022-37</c:v>
                </c:pt>
                <c:pt idx="66">
                  <c:v>2022-38</c:v>
                </c:pt>
                <c:pt idx="67">
                  <c:v>2022-39</c:v>
                </c:pt>
                <c:pt idx="68">
                  <c:v>2022-40</c:v>
                </c:pt>
                <c:pt idx="69">
                  <c:v>2022-41</c:v>
                </c:pt>
                <c:pt idx="70">
                  <c:v>2022-42</c:v>
                </c:pt>
                <c:pt idx="71">
                  <c:v>2022-43</c:v>
                </c:pt>
                <c:pt idx="72">
                  <c:v>2022-44</c:v>
                </c:pt>
                <c:pt idx="73">
                  <c:v>2022-45</c:v>
                </c:pt>
                <c:pt idx="74">
                  <c:v>2022-46</c:v>
                </c:pt>
                <c:pt idx="75">
                  <c:v>2022-47</c:v>
                </c:pt>
                <c:pt idx="76">
                  <c:v>2022-48</c:v>
                </c:pt>
                <c:pt idx="77">
                  <c:v>2022-49</c:v>
                </c:pt>
                <c:pt idx="78">
                  <c:v>2022-50</c:v>
                </c:pt>
                <c:pt idx="79">
                  <c:v>2022-51</c:v>
                </c:pt>
                <c:pt idx="80">
                  <c:v>2022-52</c:v>
                </c:pt>
                <c:pt idx="81">
                  <c:v>2023-01</c:v>
                </c:pt>
                <c:pt idx="82">
                  <c:v>2023-02</c:v>
                </c:pt>
                <c:pt idx="83">
                  <c:v>2023-03</c:v>
                </c:pt>
                <c:pt idx="84">
                  <c:v>2023-04</c:v>
                </c:pt>
                <c:pt idx="85">
                  <c:v>2023-05</c:v>
                </c:pt>
                <c:pt idx="86">
                  <c:v>2023-06</c:v>
                </c:pt>
                <c:pt idx="87">
                  <c:v>2023-07</c:v>
                </c:pt>
                <c:pt idx="88">
                  <c:v>2023-08</c:v>
                </c:pt>
                <c:pt idx="89">
                  <c:v>2023-09</c:v>
                </c:pt>
                <c:pt idx="90">
                  <c:v>2023-10</c:v>
                </c:pt>
                <c:pt idx="91">
                  <c:v>2023-11</c:v>
                </c:pt>
                <c:pt idx="92">
                  <c:v>2023-12</c:v>
                </c:pt>
                <c:pt idx="93">
                  <c:v>2023-13</c:v>
                </c:pt>
                <c:pt idx="94">
                  <c:v>2023-14</c:v>
                </c:pt>
                <c:pt idx="95">
                  <c:v>2023-15</c:v>
                </c:pt>
                <c:pt idx="96">
                  <c:v>2023-16</c:v>
                </c:pt>
                <c:pt idx="97">
                  <c:v>2023-17</c:v>
                </c:pt>
                <c:pt idx="98">
                  <c:v>2023-18</c:v>
                </c:pt>
                <c:pt idx="99">
                  <c:v>2023-19</c:v>
                </c:pt>
                <c:pt idx="100">
                  <c:v>2023-20</c:v>
                </c:pt>
                <c:pt idx="101">
                  <c:v>2023-21</c:v>
                </c:pt>
                <c:pt idx="102">
                  <c:v>2023-22</c:v>
                </c:pt>
                <c:pt idx="103">
                  <c:v>2023-23</c:v>
                </c:pt>
                <c:pt idx="104">
                  <c:v>2023-24</c:v>
                </c:pt>
                <c:pt idx="105">
                  <c:v>2023-25</c:v>
                </c:pt>
                <c:pt idx="106">
                  <c:v>2023-26</c:v>
                </c:pt>
                <c:pt idx="107">
                  <c:v>2023-27</c:v>
                </c:pt>
                <c:pt idx="108">
                  <c:v>2023-28</c:v>
                </c:pt>
                <c:pt idx="109">
                  <c:v>2023-29</c:v>
                </c:pt>
                <c:pt idx="110">
                  <c:v>2023-30</c:v>
                </c:pt>
                <c:pt idx="111">
                  <c:v>2023-31</c:v>
                </c:pt>
                <c:pt idx="112">
                  <c:v>2023-32</c:v>
                </c:pt>
                <c:pt idx="113">
                  <c:v>2023-33</c:v>
                </c:pt>
                <c:pt idx="114">
                  <c:v>2023-34</c:v>
                </c:pt>
                <c:pt idx="115">
                  <c:v>2023-35</c:v>
                </c:pt>
                <c:pt idx="116">
                  <c:v>2023-36</c:v>
                </c:pt>
                <c:pt idx="117">
                  <c:v>2023-37</c:v>
                </c:pt>
                <c:pt idx="118">
                  <c:v>2023-38</c:v>
                </c:pt>
                <c:pt idx="119">
                  <c:v>2023-39</c:v>
                </c:pt>
                <c:pt idx="120">
                  <c:v>2023-40</c:v>
                </c:pt>
                <c:pt idx="121">
                  <c:v>2023-41</c:v>
                </c:pt>
                <c:pt idx="122">
                  <c:v>2023-42</c:v>
                </c:pt>
                <c:pt idx="123">
                  <c:v>2023-43</c:v>
                </c:pt>
                <c:pt idx="124">
                  <c:v>2023-44</c:v>
                </c:pt>
                <c:pt idx="125">
                  <c:v>2023-45</c:v>
                </c:pt>
                <c:pt idx="126">
                  <c:v>2023-46</c:v>
                </c:pt>
                <c:pt idx="127">
                  <c:v>2023-47</c:v>
                </c:pt>
                <c:pt idx="128">
                  <c:v>2023-48</c:v>
                </c:pt>
                <c:pt idx="129">
                  <c:v>2023-49</c:v>
                </c:pt>
                <c:pt idx="130">
                  <c:v>2023-50</c:v>
                </c:pt>
                <c:pt idx="131">
                  <c:v>2023-51</c:v>
                </c:pt>
                <c:pt idx="132">
                  <c:v>2023-52</c:v>
                </c:pt>
                <c:pt idx="133">
                  <c:v>2024-01</c:v>
                </c:pt>
                <c:pt idx="134">
                  <c:v>2024-02</c:v>
                </c:pt>
                <c:pt idx="135">
                  <c:v>2024-03</c:v>
                </c:pt>
                <c:pt idx="136">
                  <c:v>2024-04</c:v>
                </c:pt>
                <c:pt idx="137">
                  <c:v>2024-05</c:v>
                </c:pt>
                <c:pt idx="138">
                  <c:v>2024-06</c:v>
                </c:pt>
                <c:pt idx="139">
                  <c:v>2024-07</c:v>
                </c:pt>
                <c:pt idx="140">
                  <c:v>2024-08</c:v>
                </c:pt>
                <c:pt idx="141">
                  <c:v>2024-09</c:v>
                </c:pt>
                <c:pt idx="142">
                  <c:v>2024-10</c:v>
                </c:pt>
                <c:pt idx="143">
                  <c:v>2024-11</c:v>
                </c:pt>
                <c:pt idx="144">
                  <c:v>2024-12</c:v>
                </c:pt>
                <c:pt idx="145">
                  <c:v>2024-13</c:v>
                </c:pt>
                <c:pt idx="146">
                  <c:v>2024-14</c:v>
                </c:pt>
                <c:pt idx="147">
                  <c:v>2024-15</c:v>
                </c:pt>
                <c:pt idx="148">
                  <c:v>2024-16</c:v>
                </c:pt>
                <c:pt idx="149">
                  <c:v>2024-17</c:v>
                </c:pt>
                <c:pt idx="150">
                  <c:v>2024-18</c:v>
                </c:pt>
                <c:pt idx="151">
                  <c:v>2024-19</c:v>
                </c:pt>
                <c:pt idx="152">
                  <c:v>2024-20</c:v>
                </c:pt>
                <c:pt idx="153">
                  <c:v>2024-21</c:v>
                </c:pt>
                <c:pt idx="154">
                  <c:v>2024-22</c:v>
                </c:pt>
                <c:pt idx="155">
                  <c:v>2024-23</c:v>
                </c:pt>
                <c:pt idx="156">
                  <c:v>2024-24</c:v>
                </c:pt>
                <c:pt idx="157">
                  <c:v>2024-25</c:v>
                </c:pt>
                <c:pt idx="158">
                  <c:v>2024-26</c:v>
                </c:pt>
                <c:pt idx="159">
                  <c:v>2024-27</c:v>
                </c:pt>
                <c:pt idx="160">
                  <c:v>2024-28</c:v>
                </c:pt>
                <c:pt idx="161">
                  <c:v>2024-29</c:v>
                </c:pt>
                <c:pt idx="162">
                  <c:v>2024-30</c:v>
                </c:pt>
                <c:pt idx="163">
                  <c:v>2024-31</c:v>
                </c:pt>
                <c:pt idx="164">
                  <c:v>2024-32</c:v>
                </c:pt>
                <c:pt idx="165">
                  <c:v>2024-33</c:v>
                </c:pt>
                <c:pt idx="166">
                  <c:v>2024-34</c:v>
                </c:pt>
                <c:pt idx="167">
                  <c:v>2024-35</c:v>
                </c:pt>
                <c:pt idx="168">
                  <c:v>2024-36</c:v>
                </c:pt>
                <c:pt idx="169">
                  <c:v>2024-37</c:v>
                </c:pt>
                <c:pt idx="170">
                  <c:v>2024-38</c:v>
                </c:pt>
                <c:pt idx="171">
                  <c:v>2024-39</c:v>
                </c:pt>
                <c:pt idx="172">
                  <c:v>2024-40</c:v>
                </c:pt>
                <c:pt idx="173">
                  <c:v>2024-41</c:v>
                </c:pt>
              </c:strCache>
            </c:strRef>
          </c:cat>
          <c:val>
            <c:numRef>
              <c:f>'2022_06 all ages slope4'!$AZ$81:$AZ$254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1.6651274493790721E-4</c:v>
                </c:pt>
                <c:pt idx="38">
                  <c:v>3.442933343455691E-4</c:v>
                </c:pt>
                <c:pt idx="39">
                  <c:v>5.1987722628237931E-4</c:v>
                </c:pt>
                <c:pt idx="40">
                  <c:v>6.8885248608843361E-4</c:v>
                </c:pt>
                <c:pt idx="41">
                  <c:v>8.5999109757431218E-4</c:v>
                </c:pt>
                <c:pt idx="42">
                  <c:v>1.0268708122812512E-3</c:v>
                </c:pt>
                <c:pt idx="43">
                  <c:v>1.1854256706570875E-3</c:v>
                </c:pt>
                <c:pt idx="44">
                  <c:v>1.3449088775369701E-3</c:v>
                </c:pt>
                <c:pt idx="45">
                  <c:v>1.49435815839581E-3</c:v>
                </c:pt>
                <c:pt idx="46">
                  <c:v>1.6426693720021962E-3</c:v>
                </c:pt>
                <c:pt idx="47">
                  <c:v>1.7841093597676465E-3</c:v>
                </c:pt>
                <c:pt idx="48">
                  <c:v>1.9321665178012703E-3</c:v>
                </c:pt>
                <c:pt idx="49">
                  <c:v>2.0605456609352514E-3</c:v>
                </c:pt>
                <c:pt idx="50">
                  <c:v>2.1988406113403873E-3</c:v>
                </c:pt>
                <c:pt idx="51">
                  <c:v>2.3384174655075455E-3</c:v>
                </c:pt>
                <c:pt idx="52">
                  <c:v>2.4776209044712894E-3</c:v>
                </c:pt>
                <c:pt idx="53">
                  <c:v>2.6089418278172479E-3</c:v>
                </c:pt>
                <c:pt idx="54">
                  <c:v>2.753241670785736E-3</c:v>
                </c:pt>
                <c:pt idx="55">
                  <c:v>2.8745130617386489E-3</c:v>
                </c:pt>
                <c:pt idx="56">
                  <c:v>2.9982850781770849E-3</c:v>
                </c:pt>
                <c:pt idx="57">
                  <c:v>3.13766810879298E-3</c:v>
                </c:pt>
                <c:pt idx="58">
                  <c:v>3.2711507426263094E-3</c:v>
                </c:pt>
                <c:pt idx="59">
                  <c:v>3.4127235375398181E-3</c:v>
                </c:pt>
                <c:pt idx="60">
                  <c:v>3.5568934055045928E-3</c:v>
                </c:pt>
                <c:pt idx="61">
                  <c:v>3.6942603184782511E-3</c:v>
                </c:pt>
                <c:pt idx="62">
                  <c:v>3.84238234703524E-3</c:v>
                </c:pt>
                <c:pt idx="63">
                  <c:v>3.9776357863970831E-3</c:v>
                </c:pt>
                <c:pt idx="64">
                  <c:v>4.1159248394332564E-3</c:v>
                </c:pt>
                <c:pt idx="65">
                  <c:v>4.2564010185884996E-3</c:v>
                </c:pt>
                <c:pt idx="66">
                  <c:v>4.4042979664014751E-3</c:v>
                </c:pt>
                <c:pt idx="67">
                  <c:v>4.5574814474606791E-3</c:v>
                </c:pt>
                <c:pt idx="68">
                  <c:v>4.7137957083241292E-3</c:v>
                </c:pt>
                <c:pt idx="69">
                  <c:v>4.8530499144132213E-3</c:v>
                </c:pt>
                <c:pt idx="70">
                  <c:v>5.0028978025540493E-3</c:v>
                </c:pt>
                <c:pt idx="71">
                  <c:v>5.1364326923319242E-3</c:v>
                </c:pt>
                <c:pt idx="72">
                  <c:v>5.2664107319040747E-3</c:v>
                </c:pt>
                <c:pt idx="73">
                  <c:v>5.4043797422227155E-3</c:v>
                </c:pt>
                <c:pt idx="74">
                  <c:v>5.5459258154596184E-3</c:v>
                </c:pt>
                <c:pt idx="75">
                  <c:v>5.6964477657582627E-3</c:v>
                </c:pt>
                <c:pt idx="76">
                  <c:v>5.8578022292396503E-3</c:v>
                </c:pt>
                <c:pt idx="77">
                  <c:v>6.0160793910934898E-3</c:v>
                </c:pt>
                <c:pt idx="78">
                  <c:v>6.2002158689936871E-3</c:v>
                </c:pt>
                <c:pt idx="79">
                  <c:v>6.3799675680492798E-3</c:v>
                </c:pt>
                <c:pt idx="80">
                  <c:v>6.5880986615085039E-3</c:v>
                </c:pt>
                <c:pt idx="81">
                  <c:v>6.784582808786222E-3</c:v>
                </c:pt>
                <c:pt idx="82">
                  <c:v>6.9583339886983972E-3</c:v>
                </c:pt>
                <c:pt idx="83">
                  <c:v>7.1183973521982379E-3</c:v>
                </c:pt>
                <c:pt idx="84">
                  <c:v>7.2596026560790171E-3</c:v>
                </c:pt>
                <c:pt idx="85">
                  <c:v>7.4142340914514831E-3</c:v>
                </c:pt>
                <c:pt idx="86">
                  <c:v>7.5572944420050038E-3</c:v>
                </c:pt>
                <c:pt idx="87">
                  <c:v>7.6915013439913266E-3</c:v>
                </c:pt>
                <c:pt idx="88">
                  <c:v>7.8345621622661309E-3</c:v>
                </c:pt>
                <c:pt idx="89">
                  <c:v>7.9823124415189049E-3</c:v>
                </c:pt>
                <c:pt idx="90">
                  <c:v>8.1305460891256953E-3</c:v>
                </c:pt>
                <c:pt idx="91">
                  <c:v>8.2693489539507562E-3</c:v>
                </c:pt>
                <c:pt idx="92">
                  <c:v>8.4104996160298002E-3</c:v>
                </c:pt>
                <c:pt idx="93">
                  <c:v>8.5392791457966598E-3</c:v>
                </c:pt>
                <c:pt idx="94">
                  <c:v>8.6799210081296065E-3</c:v>
                </c:pt>
                <c:pt idx="95">
                  <c:v>8.8243704279731654E-3</c:v>
                </c:pt>
                <c:pt idx="96">
                  <c:v>8.9692916790535971E-3</c:v>
                </c:pt>
                <c:pt idx="97">
                  <c:v>9.0968711735206296E-3</c:v>
                </c:pt>
                <c:pt idx="98">
                  <c:v>9.2432216326676486E-3</c:v>
                </c:pt>
                <c:pt idx="99">
                  <c:v>9.3793881826272681E-3</c:v>
                </c:pt>
                <c:pt idx="100">
                  <c:v>9.5150259490595739E-3</c:v>
                </c:pt>
                <c:pt idx="101">
                  <c:v>9.6413497087936024E-3</c:v>
                </c:pt>
                <c:pt idx="102">
                  <c:v>9.7729776682867163E-3</c:v>
                </c:pt>
                <c:pt idx="103">
                  <c:v>9.9006151574142758E-3</c:v>
                </c:pt>
                <c:pt idx="104">
                  <c:v>1.0042459260244788E-2</c:v>
                </c:pt>
                <c:pt idx="105">
                  <c:v>1.0194649527063447E-2</c:v>
                </c:pt>
                <c:pt idx="106">
                  <c:v>1.0338412952121904E-2</c:v>
                </c:pt>
                <c:pt idx="107">
                  <c:v>1.0474189377224302E-2</c:v>
                </c:pt>
                <c:pt idx="108">
                  <c:v>1.0604918522508257E-2</c:v>
                </c:pt>
                <c:pt idx="109">
                  <c:v>1.0749089399144681E-2</c:v>
                </c:pt>
                <c:pt idx="110">
                  <c:v>1.0876653008298893E-2</c:v>
                </c:pt>
                <c:pt idx="111">
                  <c:v>1.100765427799852E-2</c:v>
                </c:pt>
                <c:pt idx="112">
                  <c:v>1.1163347705623175E-2</c:v>
                </c:pt>
                <c:pt idx="113">
                  <c:v>1.1309405922423172E-2</c:v>
                </c:pt>
                <c:pt idx="114">
                  <c:v>1.1452887294961449E-2</c:v>
                </c:pt>
                <c:pt idx="115">
                  <c:v>1.1584583987728771E-2</c:v>
                </c:pt>
                <c:pt idx="116">
                  <c:v>1.1714659917485999E-2</c:v>
                </c:pt>
                <c:pt idx="117">
                  <c:v>1.1861600877535253E-2</c:v>
                </c:pt>
                <c:pt idx="118">
                  <c:v>1.1997679709000566E-2</c:v>
                </c:pt>
                <c:pt idx="119">
                  <c:v>1.2123857467541618E-2</c:v>
                </c:pt>
                <c:pt idx="120">
                  <c:v>1.2276387490158691E-2</c:v>
                </c:pt>
                <c:pt idx="121">
                  <c:v>1.244347067813766E-2</c:v>
                </c:pt>
                <c:pt idx="122">
                  <c:v>1.2606922735897407E-2</c:v>
                </c:pt>
                <c:pt idx="123">
                  <c:v>1.2773005419208764E-2</c:v>
                </c:pt>
                <c:pt idx="124">
                  <c:v>1.2923860804729261E-2</c:v>
                </c:pt>
                <c:pt idx="125">
                  <c:v>1.3076790308334601E-2</c:v>
                </c:pt>
                <c:pt idx="126">
                  <c:v>1.3238155586483072E-2</c:v>
                </c:pt>
                <c:pt idx="127">
                  <c:v>1.3401109933981267E-2</c:v>
                </c:pt>
                <c:pt idx="128">
                  <c:v>1.3575248969849822E-2</c:v>
                </c:pt>
                <c:pt idx="129">
                  <c:v>1.374728689645963E-2</c:v>
                </c:pt>
                <c:pt idx="130">
                  <c:v>1.3914527272815449E-2</c:v>
                </c:pt>
                <c:pt idx="131">
                  <c:v>1.4087155320974305E-2</c:v>
                </c:pt>
                <c:pt idx="132">
                  <c:v>1.4273839092473923E-2</c:v>
                </c:pt>
                <c:pt idx="133">
                  <c:v>1.4425946243362514E-2</c:v>
                </c:pt>
                <c:pt idx="134">
                  <c:v>1.4597015760238976E-2</c:v>
                </c:pt>
                <c:pt idx="135">
                  <c:v>1.4771914597095365E-2</c:v>
                </c:pt>
                <c:pt idx="136">
                  <c:v>1.492989164200109E-2</c:v>
                </c:pt>
                <c:pt idx="137">
                  <c:v>1.511416300900667E-2</c:v>
                </c:pt>
                <c:pt idx="138">
                  <c:v>1.5296287415275998E-2</c:v>
                </c:pt>
                <c:pt idx="139">
                  <c:v>1.5460789823003432E-2</c:v>
                </c:pt>
                <c:pt idx="140">
                  <c:v>1.5616413331347882E-2</c:v>
                </c:pt>
                <c:pt idx="141">
                  <c:v>1.5768098468626045E-2</c:v>
                </c:pt>
                <c:pt idx="142">
                  <c:v>1.591748994209774E-2</c:v>
                </c:pt>
                <c:pt idx="143">
                  <c:v>1.6055062855176879E-2</c:v>
                </c:pt>
                <c:pt idx="144">
                  <c:v>1.6212721233262839E-2</c:v>
                </c:pt>
                <c:pt idx="145">
                  <c:v>1.6343309182000543E-2</c:v>
                </c:pt>
                <c:pt idx="146">
                  <c:v>1.6492392482758019E-2</c:v>
                </c:pt>
                <c:pt idx="147">
                  <c:v>1.6634594740683351E-2</c:v>
                </c:pt>
                <c:pt idx="148">
                  <c:v>1.6772711173572246E-2</c:v>
                </c:pt>
                <c:pt idx="149">
                  <c:v>1.6913556695332187E-2</c:v>
                </c:pt>
                <c:pt idx="150">
                  <c:v>1.7059436333741008E-2</c:v>
                </c:pt>
                <c:pt idx="151">
                  <c:v>1.7210955790760266E-2</c:v>
                </c:pt>
                <c:pt idx="152">
                  <c:v>1.7365271434594886E-2</c:v>
                </c:pt>
                <c:pt idx="153">
                  <c:v>1.7527022061109954E-2</c:v>
                </c:pt>
                <c:pt idx="154">
                  <c:v>1.7665535362073905E-2</c:v>
                </c:pt>
                <c:pt idx="155">
                  <c:v>1.780042729726071E-2</c:v>
                </c:pt>
                <c:pt idx="156">
                  <c:v>1.7943339981637198E-2</c:v>
                </c:pt>
                <c:pt idx="157">
                  <c:v>1.8109542089921733E-2</c:v>
                </c:pt>
                <c:pt idx="158">
                  <c:v>1.8256908891320846E-2</c:v>
                </c:pt>
                <c:pt idx="159">
                  <c:v>1.8374711467909036E-2</c:v>
                </c:pt>
                <c:pt idx="160">
                  <c:v>1.8517714862109649E-2</c:v>
                </c:pt>
                <c:pt idx="161">
                  <c:v>1.8636280772295146E-2</c:v>
                </c:pt>
                <c:pt idx="162">
                  <c:v>1.8777831561972141E-2</c:v>
                </c:pt>
                <c:pt idx="163">
                  <c:v>1.8911486932727716E-2</c:v>
                </c:pt>
                <c:pt idx="164">
                  <c:v>1.9031207086471508E-2</c:v>
                </c:pt>
                <c:pt idx="165">
                  <c:v>1.9138701405713093E-2</c:v>
                </c:pt>
                <c:pt idx="166">
                  <c:v>1.9253169174543807E-2</c:v>
                </c:pt>
                <c:pt idx="167">
                  <c:v>1.9368005782125067E-2</c:v>
                </c:pt>
                <c:pt idx="168">
                  <c:v>1.9444404007206276E-2</c:v>
                </c:pt>
                <c:pt idx="169">
                  <c:v>1.952834611614267E-2</c:v>
                </c:pt>
                <c:pt idx="170">
                  <c:v>1.9597910912725031E-2</c:v>
                </c:pt>
                <c:pt idx="171">
                  <c:v>1.9644434747815416E-2</c:v>
                </c:pt>
                <c:pt idx="172">
                  <c:v>1.9670226599288229E-2</c:v>
                </c:pt>
                <c:pt idx="173">
                  <c:v>1.9674538775243198E-2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83-44AD-A443-FD17EA44A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750832"/>
        <c:axId val="81474939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'2022_06 all ages slope4'!$BA$13</c15:sqref>
                        </c15:formulaRef>
                      </c:ext>
                    </c:extLst>
                    <c:strCache>
                      <c:ptCount val="1"/>
                      <c:pt idx="0">
                        <c:v>d3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'2022_06 all ages slope4'!$AW$81:$AW$254</c15:sqref>
                        </c15:formulaRef>
                      </c:ext>
                    </c:extLst>
                    <c:strCache>
                      <c:ptCount val="174"/>
                      <c:pt idx="0">
                        <c:v>2021-24</c:v>
                      </c:pt>
                      <c:pt idx="1">
                        <c:v>2021-25</c:v>
                      </c:pt>
                      <c:pt idx="2">
                        <c:v>2021-26</c:v>
                      </c:pt>
                      <c:pt idx="3">
                        <c:v>2021-27</c:v>
                      </c:pt>
                      <c:pt idx="4">
                        <c:v>2021-28</c:v>
                      </c:pt>
                      <c:pt idx="5">
                        <c:v>2021-29</c:v>
                      </c:pt>
                      <c:pt idx="6">
                        <c:v>2021-30</c:v>
                      </c:pt>
                      <c:pt idx="7">
                        <c:v>2021-31</c:v>
                      </c:pt>
                      <c:pt idx="8">
                        <c:v>2021-32</c:v>
                      </c:pt>
                      <c:pt idx="9">
                        <c:v>2021-33</c:v>
                      </c:pt>
                      <c:pt idx="10">
                        <c:v>2021-34</c:v>
                      </c:pt>
                      <c:pt idx="11">
                        <c:v>2021-35</c:v>
                      </c:pt>
                      <c:pt idx="12">
                        <c:v>2021-36</c:v>
                      </c:pt>
                      <c:pt idx="13">
                        <c:v>2021-37</c:v>
                      </c:pt>
                      <c:pt idx="14">
                        <c:v>2021-38</c:v>
                      </c:pt>
                      <c:pt idx="15">
                        <c:v>2021-39</c:v>
                      </c:pt>
                      <c:pt idx="16">
                        <c:v>2021-40</c:v>
                      </c:pt>
                      <c:pt idx="17">
                        <c:v>2021-41</c:v>
                      </c:pt>
                      <c:pt idx="18">
                        <c:v>2021-42</c:v>
                      </c:pt>
                      <c:pt idx="19">
                        <c:v>2021-43</c:v>
                      </c:pt>
                      <c:pt idx="20">
                        <c:v>2021-44</c:v>
                      </c:pt>
                      <c:pt idx="21">
                        <c:v>2021-45</c:v>
                      </c:pt>
                      <c:pt idx="22">
                        <c:v>2021-46</c:v>
                      </c:pt>
                      <c:pt idx="23">
                        <c:v>2021-47</c:v>
                      </c:pt>
                      <c:pt idx="24">
                        <c:v>2021-48</c:v>
                      </c:pt>
                      <c:pt idx="25">
                        <c:v>2021-49</c:v>
                      </c:pt>
                      <c:pt idx="26">
                        <c:v>2021-50</c:v>
                      </c:pt>
                      <c:pt idx="27">
                        <c:v>2021-51</c:v>
                      </c:pt>
                      <c:pt idx="28">
                        <c:v>2021-52</c:v>
                      </c:pt>
                      <c:pt idx="29">
                        <c:v>2022-01</c:v>
                      </c:pt>
                      <c:pt idx="30">
                        <c:v>2022-02</c:v>
                      </c:pt>
                      <c:pt idx="31">
                        <c:v>2022-03</c:v>
                      </c:pt>
                      <c:pt idx="32">
                        <c:v>2022-04</c:v>
                      </c:pt>
                      <c:pt idx="33">
                        <c:v>2022-05</c:v>
                      </c:pt>
                      <c:pt idx="34">
                        <c:v>2022-06</c:v>
                      </c:pt>
                      <c:pt idx="35">
                        <c:v>2022-07</c:v>
                      </c:pt>
                      <c:pt idx="36">
                        <c:v>2022-08</c:v>
                      </c:pt>
                      <c:pt idx="37">
                        <c:v>2022-09</c:v>
                      </c:pt>
                      <c:pt idx="38">
                        <c:v>2022-10</c:v>
                      </c:pt>
                      <c:pt idx="39">
                        <c:v>2022-11</c:v>
                      </c:pt>
                      <c:pt idx="40">
                        <c:v>2022-12</c:v>
                      </c:pt>
                      <c:pt idx="41">
                        <c:v>2022-13</c:v>
                      </c:pt>
                      <c:pt idx="42">
                        <c:v>2022-14</c:v>
                      </c:pt>
                      <c:pt idx="43">
                        <c:v>2022-15</c:v>
                      </c:pt>
                      <c:pt idx="44">
                        <c:v>2022-16</c:v>
                      </c:pt>
                      <c:pt idx="45">
                        <c:v>2022-17</c:v>
                      </c:pt>
                      <c:pt idx="46">
                        <c:v>2022-18</c:v>
                      </c:pt>
                      <c:pt idx="47">
                        <c:v>2022-19</c:v>
                      </c:pt>
                      <c:pt idx="48">
                        <c:v>2022-20</c:v>
                      </c:pt>
                      <c:pt idx="49">
                        <c:v>2022-21</c:v>
                      </c:pt>
                      <c:pt idx="50">
                        <c:v>2022-22</c:v>
                      </c:pt>
                      <c:pt idx="51">
                        <c:v>2022-23</c:v>
                      </c:pt>
                      <c:pt idx="52">
                        <c:v>2022-24</c:v>
                      </c:pt>
                      <c:pt idx="53">
                        <c:v>2022-25</c:v>
                      </c:pt>
                      <c:pt idx="54">
                        <c:v>2022-26</c:v>
                      </c:pt>
                      <c:pt idx="55">
                        <c:v>2022-27</c:v>
                      </c:pt>
                      <c:pt idx="56">
                        <c:v>2022-28</c:v>
                      </c:pt>
                      <c:pt idx="57">
                        <c:v>2022-29</c:v>
                      </c:pt>
                      <c:pt idx="58">
                        <c:v>2022-30</c:v>
                      </c:pt>
                      <c:pt idx="59">
                        <c:v>2022-31</c:v>
                      </c:pt>
                      <c:pt idx="60">
                        <c:v>2022-32</c:v>
                      </c:pt>
                      <c:pt idx="61">
                        <c:v>2022-33</c:v>
                      </c:pt>
                      <c:pt idx="62">
                        <c:v>2022-34</c:v>
                      </c:pt>
                      <c:pt idx="63">
                        <c:v>2022-35</c:v>
                      </c:pt>
                      <c:pt idx="64">
                        <c:v>2022-36</c:v>
                      </c:pt>
                      <c:pt idx="65">
                        <c:v>2022-37</c:v>
                      </c:pt>
                      <c:pt idx="66">
                        <c:v>2022-38</c:v>
                      </c:pt>
                      <c:pt idx="67">
                        <c:v>2022-39</c:v>
                      </c:pt>
                      <c:pt idx="68">
                        <c:v>2022-40</c:v>
                      </c:pt>
                      <c:pt idx="69">
                        <c:v>2022-41</c:v>
                      </c:pt>
                      <c:pt idx="70">
                        <c:v>2022-42</c:v>
                      </c:pt>
                      <c:pt idx="71">
                        <c:v>2022-43</c:v>
                      </c:pt>
                      <c:pt idx="72">
                        <c:v>2022-44</c:v>
                      </c:pt>
                      <c:pt idx="73">
                        <c:v>2022-45</c:v>
                      </c:pt>
                      <c:pt idx="74">
                        <c:v>2022-46</c:v>
                      </c:pt>
                      <c:pt idx="75">
                        <c:v>2022-47</c:v>
                      </c:pt>
                      <c:pt idx="76">
                        <c:v>2022-48</c:v>
                      </c:pt>
                      <c:pt idx="77">
                        <c:v>2022-49</c:v>
                      </c:pt>
                      <c:pt idx="78">
                        <c:v>2022-50</c:v>
                      </c:pt>
                      <c:pt idx="79">
                        <c:v>2022-51</c:v>
                      </c:pt>
                      <c:pt idx="80">
                        <c:v>2022-52</c:v>
                      </c:pt>
                      <c:pt idx="81">
                        <c:v>2023-01</c:v>
                      </c:pt>
                      <c:pt idx="82">
                        <c:v>2023-02</c:v>
                      </c:pt>
                      <c:pt idx="83">
                        <c:v>2023-03</c:v>
                      </c:pt>
                      <c:pt idx="84">
                        <c:v>2023-04</c:v>
                      </c:pt>
                      <c:pt idx="85">
                        <c:v>2023-05</c:v>
                      </c:pt>
                      <c:pt idx="86">
                        <c:v>2023-06</c:v>
                      </c:pt>
                      <c:pt idx="87">
                        <c:v>2023-07</c:v>
                      </c:pt>
                      <c:pt idx="88">
                        <c:v>2023-08</c:v>
                      </c:pt>
                      <c:pt idx="89">
                        <c:v>2023-09</c:v>
                      </c:pt>
                      <c:pt idx="90">
                        <c:v>2023-10</c:v>
                      </c:pt>
                      <c:pt idx="91">
                        <c:v>2023-11</c:v>
                      </c:pt>
                      <c:pt idx="92">
                        <c:v>2023-12</c:v>
                      </c:pt>
                      <c:pt idx="93">
                        <c:v>2023-13</c:v>
                      </c:pt>
                      <c:pt idx="94">
                        <c:v>2023-14</c:v>
                      </c:pt>
                      <c:pt idx="95">
                        <c:v>2023-15</c:v>
                      </c:pt>
                      <c:pt idx="96">
                        <c:v>2023-16</c:v>
                      </c:pt>
                      <c:pt idx="97">
                        <c:v>2023-17</c:v>
                      </c:pt>
                      <c:pt idx="98">
                        <c:v>2023-18</c:v>
                      </c:pt>
                      <c:pt idx="99">
                        <c:v>2023-19</c:v>
                      </c:pt>
                      <c:pt idx="100">
                        <c:v>2023-20</c:v>
                      </c:pt>
                      <c:pt idx="101">
                        <c:v>2023-21</c:v>
                      </c:pt>
                      <c:pt idx="102">
                        <c:v>2023-22</c:v>
                      </c:pt>
                      <c:pt idx="103">
                        <c:v>2023-23</c:v>
                      </c:pt>
                      <c:pt idx="104">
                        <c:v>2023-24</c:v>
                      </c:pt>
                      <c:pt idx="105">
                        <c:v>2023-25</c:v>
                      </c:pt>
                      <c:pt idx="106">
                        <c:v>2023-26</c:v>
                      </c:pt>
                      <c:pt idx="107">
                        <c:v>2023-27</c:v>
                      </c:pt>
                      <c:pt idx="108">
                        <c:v>2023-28</c:v>
                      </c:pt>
                      <c:pt idx="109">
                        <c:v>2023-29</c:v>
                      </c:pt>
                      <c:pt idx="110">
                        <c:v>2023-30</c:v>
                      </c:pt>
                      <c:pt idx="111">
                        <c:v>2023-31</c:v>
                      </c:pt>
                      <c:pt idx="112">
                        <c:v>2023-32</c:v>
                      </c:pt>
                      <c:pt idx="113">
                        <c:v>2023-33</c:v>
                      </c:pt>
                      <c:pt idx="114">
                        <c:v>2023-34</c:v>
                      </c:pt>
                      <c:pt idx="115">
                        <c:v>2023-35</c:v>
                      </c:pt>
                      <c:pt idx="116">
                        <c:v>2023-36</c:v>
                      </c:pt>
                      <c:pt idx="117">
                        <c:v>2023-37</c:v>
                      </c:pt>
                      <c:pt idx="118">
                        <c:v>2023-38</c:v>
                      </c:pt>
                      <c:pt idx="119">
                        <c:v>2023-39</c:v>
                      </c:pt>
                      <c:pt idx="120">
                        <c:v>2023-40</c:v>
                      </c:pt>
                      <c:pt idx="121">
                        <c:v>2023-41</c:v>
                      </c:pt>
                      <c:pt idx="122">
                        <c:v>2023-42</c:v>
                      </c:pt>
                      <c:pt idx="123">
                        <c:v>2023-43</c:v>
                      </c:pt>
                      <c:pt idx="124">
                        <c:v>2023-44</c:v>
                      </c:pt>
                      <c:pt idx="125">
                        <c:v>2023-45</c:v>
                      </c:pt>
                      <c:pt idx="126">
                        <c:v>2023-46</c:v>
                      </c:pt>
                      <c:pt idx="127">
                        <c:v>2023-47</c:v>
                      </c:pt>
                      <c:pt idx="128">
                        <c:v>2023-48</c:v>
                      </c:pt>
                      <c:pt idx="129">
                        <c:v>2023-49</c:v>
                      </c:pt>
                      <c:pt idx="130">
                        <c:v>2023-50</c:v>
                      </c:pt>
                      <c:pt idx="131">
                        <c:v>2023-51</c:v>
                      </c:pt>
                      <c:pt idx="132">
                        <c:v>2023-52</c:v>
                      </c:pt>
                      <c:pt idx="133">
                        <c:v>2024-01</c:v>
                      </c:pt>
                      <c:pt idx="134">
                        <c:v>2024-02</c:v>
                      </c:pt>
                      <c:pt idx="135">
                        <c:v>2024-03</c:v>
                      </c:pt>
                      <c:pt idx="136">
                        <c:v>2024-04</c:v>
                      </c:pt>
                      <c:pt idx="137">
                        <c:v>2024-05</c:v>
                      </c:pt>
                      <c:pt idx="138">
                        <c:v>2024-06</c:v>
                      </c:pt>
                      <c:pt idx="139">
                        <c:v>2024-07</c:v>
                      </c:pt>
                      <c:pt idx="140">
                        <c:v>2024-08</c:v>
                      </c:pt>
                      <c:pt idx="141">
                        <c:v>2024-09</c:v>
                      </c:pt>
                      <c:pt idx="142">
                        <c:v>2024-10</c:v>
                      </c:pt>
                      <c:pt idx="143">
                        <c:v>2024-11</c:v>
                      </c:pt>
                      <c:pt idx="144">
                        <c:v>2024-12</c:v>
                      </c:pt>
                      <c:pt idx="145">
                        <c:v>2024-13</c:v>
                      </c:pt>
                      <c:pt idx="146">
                        <c:v>2024-14</c:v>
                      </c:pt>
                      <c:pt idx="147">
                        <c:v>2024-15</c:v>
                      </c:pt>
                      <c:pt idx="148">
                        <c:v>2024-16</c:v>
                      </c:pt>
                      <c:pt idx="149">
                        <c:v>2024-17</c:v>
                      </c:pt>
                      <c:pt idx="150">
                        <c:v>2024-18</c:v>
                      </c:pt>
                      <c:pt idx="151">
                        <c:v>2024-19</c:v>
                      </c:pt>
                      <c:pt idx="152">
                        <c:v>2024-20</c:v>
                      </c:pt>
                      <c:pt idx="153">
                        <c:v>2024-21</c:v>
                      </c:pt>
                      <c:pt idx="154">
                        <c:v>2024-22</c:v>
                      </c:pt>
                      <c:pt idx="155">
                        <c:v>2024-23</c:v>
                      </c:pt>
                      <c:pt idx="156">
                        <c:v>2024-24</c:v>
                      </c:pt>
                      <c:pt idx="157">
                        <c:v>2024-25</c:v>
                      </c:pt>
                      <c:pt idx="158">
                        <c:v>2024-26</c:v>
                      </c:pt>
                      <c:pt idx="159">
                        <c:v>2024-27</c:v>
                      </c:pt>
                      <c:pt idx="160">
                        <c:v>2024-28</c:v>
                      </c:pt>
                      <c:pt idx="161">
                        <c:v>2024-29</c:v>
                      </c:pt>
                      <c:pt idx="162">
                        <c:v>2024-30</c:v>
                      </c:pt>
                      <c:pt idx="163">
                        <c:v>2024-31</c:v>
                      </c:pt>
                      <c:pt idx="164">
                        <c:v>2024-32</c:v>
                      </c:pt>
                      <c:pt idx="165">
                        <c:v>2024-33</c:v>
                      </c:pt>
                      <c:pt idx="166">
                        <c:v>2024-34</c:v>
                      </c:pt>
                      <c:pt idx="167">
                        <c:v>2024-35</c:v>
                      </c:pt>
                      <c:pt idx="168">
                        <c:v>2024-36</c:v>
                      </c:pt>
                      <c:pt idx="169">
                        <c:v>2024-37</c:v>
                      </c:pt>
                      <c:pt idx="170">
                        <c:v>2024-38</c:v>
                      </c:pt>
                      <c:pt idx="171">
                        <c:v>2024-39</c:v>
                      </c:pt>
                      <c:pt idx="172">
                        <c:v>2024-40</c:v>
                      </c:pt>
                      <c:pt idx="173">
                        <c:v>2024-41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'2022_06 all ages slope4'!$BA$81:$BA$254</c15:sqref>
                        </c15:formulaRef>
                      </c:ext>
                    </c:extLst>
                    <c:numCache>
                      <c:formatCode>General</c:formatCode>
                      <c:ptCount val="17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2.3955603195366463E-4</c:v>
                      </c:pt>
                      <c:pt idx="38">
                        <c:v>4.8093566259696822E-4</c:v>
                      </c:pt>
                      <c:pt idx="39">
                        <c:v>7.2891651813312703E-4</c:v>
                      </c:pt>
                      <c:pt idx="40">
                        <c:v>9.9273933885839953E-4</c:v>
                      </c:pt>
                      <c:pt idx="41">
                        <c:v>1.2628310268605768E-3</c:v>
                      </c:pt>
                      <c:pt idx="42">
                        <c:v>1.5460304454117816E-3</c:v>
                      </c:pt>
                      <c:pt idx="43">
                        <c:v>1.8122601039807669E-3</c:v>
                      </c:pt>
                      <c:pt idx="44">
                        <c:v>2.0888965283585121E-3</c:v>
                      </c:pt>
                      <c:pt idx="45">
                        <c:v>2.3664189836558706E-3</c:v>
                      </c:pt>
                      <c:pt idx="46">
                        <c:v>2.6359283623017859E-3</c:v>
                      </c:pt>
                      <c:pt idx="47">
                        <c:v>2.9101784132193396E-3</c:v>
                      </c:pt>
                      <c:pt idx="48">
                        <c:v>3.1583843168202083E-3</c:v>
                      </c:pt>
                      <c:pt idx="49">
                        <c:v>3.382075966038396E-3</c:v>
                      </c:pt>
                      <c:pt idx="50">
                        <c:v>3.6379882382107983E-3</c:v>
                      </c:pt>
                      <c:pt idx="51">
                        <c:v>3.8838844910308776E-3</c:v>
                      </c:pt>
                      <c:pt idx="52">
                        <c:v>4.128032737742364E-3</c:v>
                      </c:pt>
                      <c:pt idx="53">
                        <c:v>4.3607260204541606E-3</c:v>
                      </c:pt>
                      <c:pt idx="54">
                        <c:v>4.6246057226932979E-3</c:v>
                      </c:pt>
                      <c:pt idx="55">
                        <c:v>4.8541378921573572E-3</c:v>
                      </c:pt>
                      <c:pt idx="56">
                        <c:v>5.1027649959297615E-3</c:v>
                      </c:pt>
                      <c:pt idx="57">
                        <c:v>5.4026753244073526E-3</c:v>
                      </c:pt>
                      <c:pt idx="58">
                        <c:v>5.6683199487681029E-3</c:v>
                      </c:pt>
                      <c:pt idx="59">
                        <c:v>5.957059544032286E-3</c:v>
                      </c:pt>
                      <c:pt idx="60">
                        <c:v>6.2206685724209114E-3</c:v>
                      </c:pt>
                      <c:pt idx="61">
                        <c:v>6.4915721940317812E-3</c:v>
                      </c:pt>
                      <c:pt idx="62">
                        <c:v>6.7397455833231408E-3</c:v>
                      </c:pt>
                      <c:pt idx="63">
                        <c:v>7.0024858250491888E-3</c:v>
                      </c:pt>
                      <c:pt idx="64">
                        <c:v>7.2623212999841213E-3</c:v>
                      </c:pt>
                      <c:pt idx="65">
                        <c:v>7.5514929685053219E-3</c:v>
                      </c:pt>
                      <c:pt idx="66">
                        <c:v>7.8351335803563023E-3</c:v>
                      </c:pt>
                      <c:pt idx="67">
                        <c:v>8.1176000977073344E-3</c:v>
                      </c:pt>
                      <c:pt idx="68">
                        <c:v>8.4168427356221646E-3</c:v>
                      </c:pt>
                      <c:pt idx="69">
                        <c:v>8.7085393848884418E-3</c:v>
                      </c:pt>
                      <c:pt idx="70">
                        <c:v>8.9927036553873081E-3</c:v>
                      </c:pt>
                      <c:pt idx="71">
                        <c:v>9.2883944173868544E-3</c:v>
                      </c:pt>
                      <c:pt idx="72">
                        <c:v>9.5641704123914373E-3</c:v>
                      </c:pt>
                      <c:pt idx="73">
                        <c:v>9.845695306338215E-3</c:v>
                      </c:pt>
                      <c:pt idx="74">
                        <c:v>1.0128643743602336E-2</c:v>
                      </c:pt>
                      <c:pt idx="75">
                        <c:v>1.0409277646290608E-2</c:v>
                      </c:pt>
                      <c:pt idx="76">
                        <c:v>1.0718025727420801E-2</c:v>
                      </c:pt>
                      <c:pt idx="77">
                        <c:v>1.1020143436313362E-2</c:v>
                      </c:pt>
                      <c:pt idx="78">
                        <c:v>1.1366628951939347E-2</c:v>
                      </c:pt>
                      <c:pt idx="79">
                        <c:v>1.1758270074595081E-2</c:v>
                      </c:pt>
                      <c:pt idx="80">
                        <c:v>1.2137528667857493E-2</c:v>
                      </c:pt>
                      <c:pt idx="81">
                        <c:v>1.2502424283952596E-2</c:v>
                      </c:pt>
                      <c:pt idx="82">
                        <c:v>1.2836715363234505E-2</c:v>
                      </c:pt>
                      <c:pt idx="83">
                        <c:v>1.3149574758741926E-2</c:v>
                      </c:pt>
                      <c:pt idx="84">
                        <c:v>1.3454706898024573E-2</c:v>
                      </c:pt>
                      <c:pt idx="85">
                        <c:v>1.3744161312631155E-2</c:v>
                      </c:pt>
                      <c:pt idx="86">
                        <c:v>1.4040127813337518E-2</c:v>
                      </c:pt>
                      <c:pt idx="87">
                        <c:v>1.4341459274482377E-2</c:v>
                      </c:pt>
                      <c:pt idx="88">
                        <c:v>1.4641908251046587E-2</c:v>
                      </c:pt>
                      <c:pt idx="89">
                        <c:v>1.4926748044121784E-2</c:v>
                      </c:pt>
                      <c:pt idx="90">
                        <c:v>1.5229109596376552E-2</c:v>
                      </c:pt>
                      <c:pt idx="91">
                        <c:v>1.550910985623785E-2</c:v>
                      </c:pt>
                      <c:pt idx="92">
                        <c:v>1.5796433976457608E-2</c:v>
                      </c:pt>
                      <c:pt idx="93">
                        <c:v>1.6080633330623061E-2</c:v>
                      </c:pt>
                      <c:pt idx="94">
                        <c:v>1.6347345452094434E-2</c:v>
                      </c:pt>
                      <c:pt idx="95">
                        <c:v>1.6633750192976991E-2</c:v>
                      </c:pt>
                      <c:pt idx="96">
                        <c:v>1.6912261093195758E-2</c:v>
                      </c:pt>
                      <c:pt idx="97">
                        <c:v>1.7180645920094412E-2</c:v>
                      </c:pt>
                      <c:pt idx="98">
                        <c:v>1.7444253178166419E-2</c:v>
                      </c:pt>
                      <c:pt idx="99">
                        <c:v>1.7705893738510378E-2</c:v>
                      </c:pt>
                      <c:pt idx="100">
                        <c:v>1.7956614263727053E-2</c:v>
                      </c:pt>
                      <c:pt idx="101">
                        <c:v>1.8209855905099166E-2</c:v>
                      </c:pt>
                      <c:pt idx="102">
                        <c:v>1.8448018746787091E-2</c:v>
                      </c:pt>
                      <c:pt idx="103">
                        <c:v>1.8697913284700114E-2</c:v>
                      </c:pt>
                      <c:pt idx="104">
                        <c:v>1.8936944607958618E-2</c:v>
                      </c:pt>
                      <c:pt idx="105">
                        <c:v>1.9199928823194171E-2</c:v>
                      </c:pt>
                      <c:pt idx="106">
                        <c:v>1.9442330183511346E-2</c:v>
                      </c:pt>
                      <c:pt idx="107">
                        <c:v>1.9695018830209611E-2</c:v>
                      </c:pt>
                      <c:pt idx="108">
                        <c:v>1.99590849384845E-2</c:v>
                      </c:pt>
                      <c:pt idx="109">
                        <c:v>2.0205682572060346E-2</c:v>
                      </c:pt>
                      <c:pt idx="110">
                        <c:v>2.044425797061989E-2</c:v>
                      </c:pt>
                      <c:pt idx="111">
                        <c:v>2.0683952255237059E-2</c:v>
                      </c:pt>
                      <c:pt idx="112">
                        <c:v>2.0925867982362175E-2</c:v>
                      </c:pt>
                      <c:pt idx="113">
                        <c:v>2.1188764347913142E-2</c:v>
                      </c:pt>
                      <c:pt idx="114">
                        <c:v>2.1474532173980411E-2</c:v>
                      </c:pt>
                      <c:pt idx="115">
                        <c:v>2.1726130265582087E-2</c:v>
                      </c:pt>
                      <c:pt idx="116">
                        <c:v>2.1968652790330619E-2</c:v>
                      </c:pt>
                      <c:pt idx="117">
                        <c:v>2.2216953085125429E-2</c:v>
                      </c:pt>
                      <c:pt idx="118">
                        <c:v>2.2465531040185133E-2</c:v>
                      </c:pt>
                      <c:pt idx="119">
                        <c:v>2.2712192765928996E-2</c:v>
                      </c:pt>
                      <c:pt idx="120">
                        <c:v>2.29618709340671E-2</c:v>
                      </c:pt>
                      <c:pt idx="121">
                        <c:v>2.3247933994953496E-2</c:v>
                      </c:pt>
                      <c:pt idx="122">
                        <c:v>2.3521946073577892E-2</c:v>
                      </c:pt>
                      <c:pt idx="123">
                        <c:v>2.3808497819914669E-2</c:v>
                      </c:pt>
                      <c:pt idx="124">
                        <c:v>2.4072660683590406E-2</c:v>
                      </c:pt>
                      <c:pt idx="125">
                        <c:v>2.4334088794409629E-2</c:v>
                      </c:pt>
                      <c:pt idx="126">
                        <c:v>2.462489683308668E-2</c:v>
                      </c:pt>
                      <c:pt idx="127">
                        <c:v>2.4910237164413897E-2</c:v>
                      </c:pt>
                      <c:pt idx="128">
                        <c:v>2.5214288166696113E-2</c:v>
                      </c:pt>
                      <c:pt idx="129">
                        <c:v>2.5517484928479741E-2</c:v>
                      </c:pt>
                      <c:pt idx="130">
                        <c:v>2.5827688104588679E-2</c:v>
                      </c:pt>
                      <c:pt idx="131">
                        <c:v>2.6124580460207016E-2</c:v>
                      </c:pt>
                      <c:pt idx="132">
                        <c:v>2.6435500705198369E-2</c:v>
                      </c:pt>
                      <c:pt idx="133">
                        <c:v>2.6718547097448357E-2</c:v>
                      </c:pt>
                      <c:pt idx="134">
                        <c:v>2.6991581430718989E-2</c:v>
                      </c:pt>
                      <c:pt idx="135">
                        <c:v>2.7266214177792989E-2</c:v>
                      </c:pt>
                      <c:pt idx="136">
                        <c:v>2.7568027801637328E-2</c:v>
                      </c:pt>
                      <c:pt idx="137">
                        <c:v>2.7859846612971351E-2</c:v>
                      </c:pt>
                      <c:pt idx="138">
                        <c:v>2.8180929057042035E-2</c:v>
                      </c:pt>
                      <c:pt idx="139">
                        <c:v>2.8463025255217614E-2</c:v>
                      </c:pt>
                      <c:pt idx="140">
                        <c:v>2.8746435939186809E-2</c:v>
                      </c:pt>
                      <c:pt idx="141">
                        <c:v>2.8999811216692425E-2</c:v>
                      </c:pt>
                      <c:pt idx="142">
                        <c:v>2.9243279038745074E-2</c:v>
                      </c:pt>
                      <c:pt idx="143">
                        <c:v>2.9490491885936741E-2</c:v>
                      </c:pt>
                      <c:pt idx="144">
                        <c:v>2.9734766432584984E-2</c:v>
                      </c:pt>
                      <c:pt idx="145">
                        <c:v>2.9996648318796174E-2</c:v>
                      </c:pt>
                      <c:pt idx="146">
                        <c:v>3.026198181636635E-2</c:v>
                      </c:pt>
                      <c:pt idx="147">
                        <c:v>3.0494558725358951E-2</c:v>
                      </c:pt>
                      <c:pt idx="148">
                        <c:v>3.0731400115505198E-2</c:v>
                      </c:pt>
                      <c:pt idx="149">
                        <c:v>3.0960811401086162E-2</c:v>
                      </c:pt>
                      <c:pt idx="150">
                        <c:v>3.1204561675870122E-2</c:v>
                      </c:pt>
                      <c:pt idx="151">
                        <c:v>3.1436651727742258E-2</c:v>
                      </c:pt>
                      <c:pt idx="152">
                        <c:v>3.1668486926810957E-2</c:v>
                      </c:pt>
                      <c:pt idx="153">
                        <c:v>3.190562070404436E-2</c:v>
                      </c:pt>
                      <c:pt idx="154">
                        <c:v>3.2141967371531958E-2</c:v>
                      </c:pt>
                      <c:pt idx="155">
                        <c:v>3.2368557125944962E-2</c:v>
                      </c:pt>
                      <c:pt idx="156">
                        <c:v>3.2595160503589217E-2</c:v>
                      </c:pt>
                      <c:pt idx="157">
                        <c:v>3.2837047344460711E-2</c:v>
                      </c:pt>
                      <c:pt idx="158">
                        <c:v>3.3083142865444795E-2</c:v>
                      </c:pt>
                      <c:pt idx="159">
                        <c:v>3.3279847971790247E-2</c:v>
                      </c:pt>
                      <c:pt idx="160">
                        <c:v>3.3505192902823541E-2</c:v>
                      </c:pt>
                      <c:pt idx="161">
                        <c:v>3.3700147238117512E-2</c:v>
                      </c:pt>
                      <c:pt idx="162">
                        <c:v>3.3906137102264207E-2</c:v>
                      </c:pt>
                      <c:pt idx="163">
                        <c:v>3.4107449597917755E-2</c:v>
                      </c:pt>
                      <c:pt idx="164">
                        <c:v>3.4305400054261893E-2</c:v>
                      </c:pt>
                      <c:pt idx="165">
                        <c:v>3.4485645218472576E-2</c:v>
                      </c:pt>
                      <c:pt idx="166">
                        <c:v>3.4665682279633091E-2</c:v>
                      </c:pt>
                      <c:pt idx="167">
                        <c:v>3.4838743720300255E-2</c:v>
                      </c:pt>
                      <c:pt idx="168">
                        <c:v>3.495544904005761E-2</c:v>
                      </c:pt>
                      <c:pt idx="169">
                        <c:v>3.5072530135102711E-2</c:v>
                      </c:pt>
                      <c:pt idx="170">
                        <c:v>3.5155757018536599E-2</c:v>
                      </c:pt>
                      <c:pt idx="171">
                        <c:v>3.5232145077211854E-2</c:v>
                      </c:pt>
                      <c:pt idx="172">
                        <c:v>3.5263176802108068E-2</c:v>
                      </c:pt>
                      <c:pt idx="173">
                        <c:v>3.5268083460667815E-2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A83-44AD-A443-FD17EA44A1A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slope4'!$BB$13</c15:sqref>
                        </c15:formulaRef>
                      </c:ext>
                    </c:extLst>
                    <c:strCache>
                      <c:ptCount val="1"/>
                      <c:pt idx="0">
                        <c:v>d4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slope4'!$AW$81:$AW$254</c15:sqref>
                        </c15:formulaRef>
                      </c:ext>
                    </c:extLst>
                    <c:strCache>
                      <c:ptCount val="174"/>
                      <c:pt idx="0">
                        <c:v>2021-24</c:v>
                      </c:pt>
                      <c:pt idx="1">
                        <c:v>2021-25</c:v>
                      </c:pt>
                      <c:pt idx="2">
                        <c:v>2021-26</c:v>
                      </c:pt>
                      <c:pt idx="3">
                        <c:v>2021-27</c:v>
                      </c:pt>
                      <c:pt idx="4">
                        <c:v>2021-28</c:v>
                      </c:pt>
                      <c:pt idx="5">
                        <c:v>2021-29</c:v>
                      </c:pt>
                      <c:pt idx="6">
                        <c:v>2021-30</c:v>
                      </c:pt>
                      <c:pt idx="7">
                        <c:v>2021-31</c:v>
                      </c:pt>
                      <c:pt idx="8">
                        <c:v>2021-32</c:v>
                      </c:pt>
                      <c:pt idx="9">
                        <c:v>2021-33</c:v>
                      </c:pt>
                      <c:pt idx="10">
                        <c:v>2021-34</c:v>
                      </c:pt>
                      <c:pt idx="11">
                        <c:v>2021-35</c:v>
                      </c:pt>
                      <c:pt idx="12">
                        <c:v>2021-36</c:v>
                      </c:pt>
                      <c:pt idx="13">
                        <c:v>2021-37</c:v>
                      </c:pt>
                      <c:pt idx="14">
                        <c:v>2021-38</c:v>
                      </c:pt>
                      <c:pt idx="15">
                        <c:v>2021-39</c:v>
                      </c:pt>
                      <c:pt idx="16">
                        <c:v>2021-40</c:v>
                      </c:pt>
                      <c:pt idx="17">
                        <c:v>2021-41</c:v>
                      </c:pt>
                      <c:pt idx="18">
                        <c:v>2021-42</c:v>
                      </c:pt>
                      <c:pt idx="19">
                        <c:v>2021-43</c:v>
                      </c:pt>
                      <c:pt idx="20">
                        <c:v>2021-44</c:v>
                      </c:pt>
                      <c:pt idx="21">
                        <c:v>2021-45</c:v>
                      </c:pt>
                      <c:pt idx="22">
                        <c:v>2021-46</c:v>
                      </c:pt>
                      <c:pt idx="23">
                        <c:v>2021-47</c:v>
                      </c:pt>
                      <c:pt idx="24">
                        <c:v>2021-48</c:v>
                      </c:pt>
                      <c:pt idx="25">
                        <c:v>2021-49</c:v>
                      </c:pt>
                      <c:pt idx="26">
                        <c:v>2021-50</c:v>
                      </c:pt>
                      <c:pt idx="27">
                        <c:v>2021-51</c:v>
                      </c:pt>
                      <c:pt idx="28">
                        <c:v>2021-52</c:v>
                      </c:pt>
                      <c:pt idx="29">
                        <c:v>2022-01</c:v>
                      </c:pt>
                      <c:pt idx="30">
                        <c:v>2022-02</c:v>
                      </c:pt>
                      <c:pt idx="31">
                        <c:v>2022-03</c:v>
                      </c:pt>
                      <c:pt idx="32">
                        <c:v>2022-04</c:v>
                      </c:pt>
                      <c:pt idx="33">
                        <c:v>2022-05</c:v>
                      </c:pt>
                      <c:pt idx="34">
                        <c:v>2022-06</c:v>
                      </c:pt>
                      <c:pt idx="35">
                        <c:v>2022-07</c:v>
                      </c:pt>
                      <c:pt idx="36">
                        <c:v>2022-08</c:v>
                      </c:pt>
                      <c:pt idx="37">
                        <c:v>2022-09</c:v>
                      </c:pt>
                      <c:pt idx="38">
                        <c:v>2022-10</c:v>
                      </c:pt>
                      <c:pt idx="39">
                        <c:v>2022-11</c:v>
                      </c:pt>
                      <c:pt idx="40">
                        <c:v>2022-12</c:v>
                      </c:pt>
                      <c:pt idx="41">
                        <c:v>2022-13</c:v>
                      </c:pt>
                      <c:pt idx="42">
                        <c:v>2022-14</c:v>
                      </c:pt>
                      <c:pt idx="43">
                        <c:v>2022-15</c:v>
                      </c:pt>
                      <c:pt idx="44">
                        <c:v>2022-16</c:v>
                      </c:pt>
                      <c:pt idx="45">
                        <c:v>2022-17</c:v>
                      </c:pt>
                      <c:pt idx="46">
                        <c:v>2022-18</c:v>
                      </c:pt>
                      <c:pt idx="47">
                        <c:v>2022-19</c:v>
                      </c:pt>
                      <c:pt idx="48">
                        <c:v>2022-20</c:v>
                      </c:pt>
                      <c:pt idx="49">
                        <c:v>2022-21</c:v>
                      </c:pt>
                      <c:pt idx="50">
                        <c:v>2022-22</c:v>
                      </c:pt>
                      <c:pt idx="51">
                        <c:v>2022-23</c:v>
                      </c:pt>
                      <c:pt idx="52">
                        <c:v>2022-24</c:v>
                      </c:pt>
                      <c:pt idx="53">
                        <c:v>2022-25</c:v>
                      </c:pt>
                      <c:pt idx="54">
                        <c:v>2022-26</c:v>
                      </c:pt>
                      <c:pt idx="55">
                        <c:v>2022-27</c:v>
                      </c:pt>
                      <c:pt idx="56">
                        <c:v>2022-28</c:v>
                      </c:pt>
                      <c:pt idx="57">
                        <c:v>2022-29</c:v>
                      </c:pt>
                      <c:pt idx="58">
                        <c:v>2022-30</c:v>
                      </c:pt>
                      <c:pt idx="59">
                        <c:v>2022-31</c:v>
                      </c:pt>
                      <c:pt idx="60">
                        <c:v>2022-32</c:v>
                      </c:pt>
                      <c:pt idx="61">
                        <c:v>2022-33</c:v>
                      </c:pt>
                      <c:pt idx="62">
                        <c:v>2022-34</c:v>
                      </c:pt>
                      <c:pt idx="63">
                        <c:v>2022-35</c:v>
                      </c:pt>
                      <c:pt idx="64">
                        <c:v>2022-36</c:v>
                      </c:pt>
                      <c:pt idx="65">
                        <c:v>2022-37</c:v>
                      </c:pt>
                      <c:pt idx="66">
                        <c:v>2022-38</c:v>
                      </c:pt>
                      <c:pt idx="67">
                        <c:v>2022-39</c:v>
                      </c:pt>
                      <c:pt idx="68">
                        <c:v>2022-40</c:v>
                      </c:pt>
                      <c:pt idx="69">
                        <c:v>2022-41</c:v>
                      </c:pt>
                      <c:pt idx="70">
                        <c:v>2022-42</c:v>
                      </c:pt>
                      <c:pt idx="71">
                        <c:v>2022-43</c:v>
                      </c:pt>
                      <c:pt idx="72">
                        <c:v>2022-44</c:v>
                      </c:pt>
                      <c:pt idx="73">
                        <c:v>2022-45</c:v>
                      </c:pt>
                      <c:pt idx="74">
                        <c:v>2022-46</c:v>
                      </c:pt>
                      <c:pt idx="75">
                        <c:v>2022-47</c:v>
                      </c:pt>
                      <c:pt idx="76">
                        <c:v>2022-48</c:v>
                      </c:pt>
                      <c:pt idx="77">
                        <c:v>2022-49</c:v>
                      </c:pt>
                      <c:pt idx="78">
                        <c:v>2022-50</c:v>
                      </c:pt>
                      <c:pt idx="79">
                        <c:v>2022-51</c:v>
                      </c:pt>
                      <c:pt idx="80">
                        <c:v>2022-52</c:v>
                      </c:pt>
                      <c:pt idx="81">
                        <c:v>2023-01</c:v>
                      </c:pt>
                      <c:pt idx="82">
                        <c:v>2023-02</c:v>
                      </c:pt>
                      <c:pt idx="83">
                        <c:v>2023-03</c:v>
                      </c:pt>
                      <c:pt idx="84">
                        <c:v>2023-04</c:v>
                      </c:pt>
                      <c:pt idx="85">
                        <c:v>2023-05</c:v>
                      </c:pt>
                      <c:pt idx="86">
                        <c:v>2023-06</c:v>
                      </c:pt>
                      <c:pt idx="87">
                        <c:v>2023-07</c:v>
                      </c:pt>
                      <c:pt idx="88">
                        <c:v>2023-08</c:v>
                      </c:pt>
                      <c:pt idx="89">
                        <c:v>2023-09</c:v>
                      </c:pt>
                      <c:pt idx="90">
                        <c:v>2023-10</c:v>
                      </c:pt>
                      <c:pt idx="91">
                        <c:v>2023-11</c:v>
                      </c:pt>
                      <c:pt idx="92">
                        <c:v>2023-12</c:v>
                      </c:pt>
                      <c:pt idx="93">
                        <c:v>2023-13</c:v>
                      </c:pt>
                      <c:pt idx="94">
                        <c:v>2023-14</c:v>
                      </c:pt>
                      <c:pt idx="95">
                        <c:v>2023-15</c:v>
                      </c:pt>
                      <c:pt idx="96">
                        <c:v>2023-16</c:v>
                      </c:pt>
                      <c:pt idx="97">
                        <c:v>2023-17</c:v>
                      </c:pt>
                      <c:pt idx="98">
                        <c:v>2023-18</c:v>
                      </c:pt>
                      <c:pt idx="99">
                        <c:v>2023-19</c:v>
                      </c:pt>
                      <c:pt idx="100">
                        <c:v>2023-20</c:v>
                      </c:pt>
                      <c:pt idx="101">
                        <c:v>2023-21</c:v>
                      </c:pt>
                      <c:pt idx="102">
                        <c:v>2023-22</c:v>
                      </c:pt>
                      <c:pt idx="103">
                        <c:v>2023-23</c:v>
                      </c:pt>
                      <c:pt idx="104">
                        <c:v>2023-24</c:v>
                      </c:pt>
                      <c:pt idx="105">
                        <c:v>2023-25</c:v>
                      </c:pt>
                      <c:pt idx="106">
                        <c:v>2023-26</c:v>
                      </c:pt>
                      <c:pt idx="107">
                        <c:v>2023-27</c:v>
                      </c:pt>
                      <c:pt idx="108">
                        <c:v>2023-28</c:v>
                      </c:pt>
                      <c:pt idx="109">
                        <c:v>2023-29</c:v>
                      </c:pt>
                      <c:pt idx="110">
                        <c:v>2023-30</c:v>
                      </c:pt>
                      <c:pt idx="111">
                        <c:v>2023-31</c:v>
                      </c:pt>
                      <c:pt idx="112">
                        <c:v>2023-32</c:v>
                      </c:pt>
                      <c:pt idx="113">
                        <c:v>2023-33</c:v>
                      </c:pt>
                      <c:pt idx="114">
                        <c:v>2023-34</c:v>
                      </c:pt>
                      <c:pt idx="115">
                        <c:v>2023-35</c:v>
                      </c:pt>
                      <c:pt idx="116">
                        <c:v>2023-36</c:v>
                      </c:pt>
                      <c:pt idx="117">
                        <c:v>2023-37</c:v>
                      </c:pt>
                      <c:pt idx="118">
                        <c:v>2023-38</c:v>
                      </c:pt>
                      <c:pt idx="119">
                        <c:v>2023-39</c:v>
                      </c:pt>
                      <c:pt idx="120">
                        <c:v>2023-40</c:v>
                      </c:pt>
                      <c:pt idx="121">
                        <c:v>2023-41</c:v>
                      </c:pt>
                      <c:pt idx="122">
                        <c:v>2023-42</c:v>
                      </c:pt>
                      <c:pt idx="123">
                        <c:v>2023-43</c:v>
                      </c:pt>
                      <c:pt idx="124">
                        <c:v>2023-44</c:v>
                      </c:pt>
                      <c:pt idx="125">
                        <c:v>2023-45</c:v>
                      </c:pt>
                      <c:pt idx="126">
                        <c:v>2023-46</c:v>
                      </c:pt>
                      <c:pt idx="127">
                        <c:v>2023-47</c:v>
                      </c:pt>
                      <c:pt idx="128">
                        <c:v>2023-48</c:v>
                      </c:pt>
                      <c:pt idx="129">
                        <c:v>2023-49</c:v>
                      </c:pt>
                      <c:pt idx="130">
                        <c:v>2023-50</c:v>
                      </c:pt>
                      <c:pt idx="131">
                        <c:v>2023-51</c:v>
                      </c:pt>
                      <c:pt idx="132">
                        <c:v>2023-52</c:v>
                      </c:pt>
                      <c:pt idx="133">
                        <c:v>2024-01</c:v>
                      </c:pt>
                      <c:pt idx="134">
                        <c:v>2024-02</c:v>
                      </c:pt>
                      <c:pt idx="135">
                        <c:v>2024-03</c:v>
                      </c:pt>
                      <c:pt idx="136">
                        <c:v>2024-04</c:v>
                      </c:pt>
                      <c:pt idx="137">
                        <c:v>2024-05</c:v>
                      </c:pt>
                      <c:pt idx="138">
                        <c:v>2024-06</c:v>
                      </c:pt>
                      <c:pt idx="139">
                        <c:v>2024-07</c:v>
                      </c:pt>
                      <c:pt idx="140">
                        <c:v>2024-08</c:v>
                      </c:pt>
                      <c:pt idx="141">
                        <c:v>2024-09</c:v>
                      </c:pt>
                      <c:pt idx="142">
                        <c:v>2024-10</c:v>
                      </c:pt>
                      <c:pt idx="143">
                        <c:v>2024-11</c:v>
                      </c:pt>
                      <c:pt idx="144">
                        <c:v>2024-12</c:v>
                      </c:pt>
                      <c:pt idx="145">
                        <c:v>2024-13</c:v>
                      </c:pt>
                      <c:pt idx="146">
                        <c:v>2024-14</c:v>
                      </c:pt>
                      <c:pt idx="147">
                        <c:v>2024-15</c:v>
                      </c:pt>
                      <c:pt idx="148">
                        <c:v>2024-16</c:v>
                      </c:pt>
                      <c:pt idx="149">
                        <c:v>2024-17</c:v>
                      </c:pt>
                      <c:pt idx="150">
                        <c:v>2024-18</c:v>
                      </c:pt>
                      <c:pt idx="151">
                        <c:v>2024-19</c:v>
                      </c:pt>
                      <c:pt idx="152">
                        <c:v>2024-20</c:v>
                      </c:pt>
                      <c:pt idx="153">
                        <c:v>2024-21</c:v>
                      </c:pt>
                      <c:pt idx="154">
                        <c:v>2024-22</c:v>
                      </c:pt>
                      <c:pt idx="155">
                        <c:v>2024-23</c:v>
                      </c:pt>
                      <c:pt idx="156">
                        <c:v>2024-24</c:v>
                      </c:pt>
                      <c:pt idx="157">
                        <c:v>2024-25</c:v>
                      </c:pt>
                      <c:pt idx="158">
                        <c:v>2024-26</c:v>
                      </c:pt>
                      <c:pt idx="159">
                        <c:v>2024-27</c:v>
                      </c:pt>
                      <c:pt idx="160">
                        <c:v>2024-28</c:v>
                      </c:pt>
                      <c:pt idx="161">
                        <c:v>2024-29</c:v>
                      </c:pt>
                      <c:pt idx="162">
                        <c:v>2024-30</c:v>
                      </c:pt>
                      <c:pt idx="163">
                        <c:v>2024-31</c:v>
                      </c:pt>
                      <c:pt idx="164">
                        <c:v>2024-32</c:v>
                      </c:pt>
                      <c:pt idx="165">
                        <c:v>2024-33</c:v>
                      </c:pt>
                      <c:pt idx="166">
                        <c:v>2024-34</c:v>
                      </c:pt>
                      <c:pt idx="167">
                        <c:v>2024-35</c:v>
                      </c:pt>
                      <c:pt idx="168">
                        <c:v>2024-36</c:v>
                      </c:pt>
                      <c:pt idx="169">
                        <c:v>2024-37</c:v>
                      </c:pt>
                      <c:pt idx="170">
                        <c:v>2024-38</c:v>
                      </c:pt>
                      <c:pt idx="171">
                        <c:v>2024-39</c:v>
                      </c:pt>
                      <c:pt idx="172">
                        <c:v>2024-40</c:v>
                      </c:pt>
                      <c:pt idx="173">
                        <c:v>2024-41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slope4'!$BB$81:$BB$254</c15:sqref>
                        </c15:formulaRef>
                      </c:ext>
                    </c:extLst>
                    <c:numCache>
                      <c:formatCode>General</c:formatCode>
                      <c:ptCount val="17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83-44AD-A443-FD17EA44A1AD}"/>
                  </c:ext>
                </c:extLst>
              </c15:ser>
            </c15:filteredLineSeries>
          </c:ext>
        </c:extLst>
      </c:lineChart>
      <c:catAx>
        <c:axId val="8147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749392"/>
        <c:crosses val="autoZero"/>
        <c:auto val="1"/>
        <c:lblAlgn val="ctr"/>
        <c:lblOffset val="100"/>
        <c:noMultiLvlLbl val="0"/>
      </c:catAx>
      <c:valAx>
        <c:axId val="81474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7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 adj haz</a:t>
            </a:r>
            <a:r>
              <a:rPr lang="en-US" baseline="0"/>
              <a:t>ard without dose 2 so can see detail on dose 0 and 1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739499226134739E-2"/>
          <c:y val="5.8506756220219711E-2"/>
          <c:w val="0.93148030841955398"/>
          <c:h val="0.74080319672984818"/>
        </c:manualLayout>
      </c:layout>
      <c:lineChart>
        <c:grouping val="standard"/>
        <c:varyColors val="0"/>
        <c:ser>
          <c:idx val="1"/>
          <c:order val="1"/>
          <c:tx>
            <c:strRef>
              <c:f>'2022_06 all ages slope4'!$AY$13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slope4'!$AW$81:$AW$254</c:f>
              <c:strCache>
                <c:ptCount val="174"/>
                <c:pt idx="0">
                  <c:v>2021-24</c:v>
                </c:pt>
                <c:pt idx="1">
                  <c:v>2021-25</c:v>
                </c:pt>
                <c:pt idx="2">
                  <c:v>2021-26</c:v>
                </c:pt>
                <c:pt idx="3">
                  <c:v>2021-27</c:v>
                </c:pt>
                <c:pt idx="4">
                  <c:v>2021-28</c:v>
                </c:pt>
                <c:pt idx="5">
                  <c:v>2021-29</c:v>
                </c:pt>
                <c:pt idx="6">
                  <c:v>2021-30</c:v>
                </c:pt>
                <c:pt idx="7">
                  <c:v>2021-31</c:v>
                </c:pt>
                <c:pt idx="8">
                  <c:v>2021-32</c:v>
                </c:pt>
                <c:pt idx="9">
                  <c:v>2021-33</c:v>
                </c:pt>
                <c:pt idx="10">
                  <c:v>2021-34</c:v>
                </c:pt>
                <c:pt idx="11">
                  <c:v>2021-35</c:v>
                </c:pt>
                <c:pt idx="12">
                  <c:v>2021-36</c:v>
                </c:pt>
                <c:pt idx="13">
                  <c:v>2021-37</c:v>
                </c:pt>
                <c:pt idx="14">
                  <c:v>2021-38</c:v>
                </c:pt>
                <c:pt idx="15">
                  <c:v>2021-39</c:v>
                </c:pt>
                <c:pt idx="16">
                  <c:v>2021-40</c:v>
                </c:pt>
                <c:pt idx="17">
                  <c:v>2021-41</c:v>
                </c:pt>
                <c:pt idx="18">
                  <c:v>2021-42</c:v>
                </c:pt>
                <c:pt idx="19">
                  <c:v>2021-43</c:v>
                </c:pt>
                <c:pt idx="20">
                  <c:v>2021-44</c:v>
                </c:pt>
                <c:pt idx="21">
                  <c:v>2021-45</c:v>
                </c:pt>
                <c:pt idx="22">
                  <c:v>2021-46</c:v>
                </c:pt>
                <c:pt idx="23">
                  <c:v>2021-47</c:v>
                </c:pt>
                <c:pt idx="24">
                  <c:v>2021-48</c:v>
                </c:pt>
                <c:pt idx="25">
                  <c:v>2021-49</c:v>
                </c:pt>
                <c:pt idx="26">
                  <c:v>2021-50</c:v>
                </c:pt>
                <c:pt idx="27">
                  <c:v>2021-51</c:v>
                </c:pt>
                <c:pt idx="28">
                  <c:v>2021-52</c:v>
                </c:pt>
                <c:pt idx="29">
                  <c:v>2022-01</c:v>
                </c:pt>
                <c:pt idx="30">
                  <c:v>2022-02</c:v>
                </c:pt>
                <c:pt idx="31">
                  <c:v>2022-03</c:v>
                </c:pt>
                <c:pt idx="32">
                  <c:v>2022-04</c:v>
                </c:pt>
                <c:pt idx="33">
                  <c:v>2022-05</c:v>
                </c:pt>
                <c:pt idx="34">
                  <c:v>2022-06</c:v>
                </c:pt>
                <c:pt idx="35">
                  <c:v>2022-07</c:v>
                </c:pt>
                <c:pt idx="36">
                  <c:v>2022-08</c:v>
                </c:pt>
                <c:pt idx="37">
                  <c:v>2022-09</c:v>
                </c:pt>
                <c:pt idx="38">
                  <c:v>2022-10</c:v>
                </c:pt>
                <c:pt idx="39">
                  <c:v>2022-11</c:v>
                </c:pt>
                <c:pt idx="40">
                  <c:v>2022-12</c:v>
                </c:pt>
                <c:pt idx="41">
                  <c:v>2022-13</c:v>
                </c:pt>
                <c:pt idx="42">
                  <c:v>2022-14</c:v>
                </c:pt>
                <c:pt idx="43">
                  <c:v>2022-15</c:v>
                </c:pt>
                <c:pt idx="44">
                  <c:v>2022-16</c:v>
                </c:pt>
                <c:pt idx="45">
                  <c:v>2022-17</c:v>
                </c:pt>
                <c:pt idx="46">
                  <c:v>2022-18</c:v>
                </c:pt>
                <c:pt idx="47">
                  <c:v>2022-19</c:v>
                </c:pt>
                <c:pt idx="48">
                  <c:v>2022-20</c:v>
                </c:pt>
                <c:pt idx="49">
                  <c:v>2022-21</c:v>
                </c:pt>
                <c:pt idx="50">
                  <c:v>2022-22</c:v>
                </c:pt>
                <c:pt idx="51">
                  <c:v>2022-23</c:v>
                </c:pt>
                <c:pt idx="52">
                  <c:v>2022-24</c:v>
                </c:pt>
                <c:pt idx="53">
                  <c:v>2022-25</c:v>
                </c:pt>
                <c:pt idx="54">
                  <c:v>2022-26</c:v>
                </c:pt>
                <c:pt idx="55">
                  <c:v>2022-27</c:v>
                </c:pt>
                <c:pt idx="56">
                  <c:v>2022-28</c:v>
                </c:pt>
                <c:pt idx="57">
                  <c:v>2022-29</c:v>
                </c:pt>
                <c:pt idx="58">
                  <c:v>2022-30</c:v>
                </c:pt>
                <c:pt idx="59">
                  <c:v>2022-31</c:v>
                </c:pt>
                <c:pt idx="60">
                  <c:v>2022-32</c:v>
                </c:pt>
                <c:pt idx="61">
                  <c:v>2022-33</c:v>
                </c:pt>
                <c:pt idx="62">
                  <c:v>2022-34</c:v>
                </c:pt>
                <c:pt idx="63">
                  <c:v>2022-35</c:v>
                </c:pt>
                <c:pt idx="64">
                  <c:v>2022-36</c:v>
                </c:pt>
                <c:pt idx="65">
                  <c:v>2022-37</c:v>
                </c:pt>
                <c:pt idx="66">
                  <c:v>2022-38</c:v>
                </c:pt>
                <c:pt idx="67">
                  <c:v>2022-39</c:v>
                </c:pt>
                <c:pt idx="68">
                  <c:v>2022-40</c:v>
                </c:pt>
                <c:pt idx="69">
                  <c:v>2022-41</c:v>
                </c:pt>
                <c:pt idx="70">
                  <c:v>2022-42</c:v>
                </c:pt>
                <c:pt idx="71">
                  <c:v>2022-43</c:v>
                </c:pt>
                <c:pt idx="72">
                  <c:v>2022-44</c:v>
                </c:pt>
                <c:pt idx="73">
                  <c:v>2022-45</c:v>
                </c:pt>
                <c:pt idx="74">
                  <c:v>2022-46</c:v>
                </c:pt>
                <c:pt idx="75">
                  <c:v>2022-47</c:v>
                </c:pt>
                <c:pt idx="76">
                  <c:v>2022-48</c:v>
                </c:pt>
                <c:pt idx="77">
                  <c:v>2022-49</c:v>
                </c:pt>
                <c:pt idx="78">
                  <c:v>2022-50</c:v>
                </c:pt>
                <c:pt idx="79">
                  <c:v>2022-51</c:v>
                </c:pt>
                <c:pt idx="80">
                  <c:v>2022-52</c:v>
                </c:pt>
                <c:pt idx="81">
                  <c:v>2023-01</c:v>
                </c:pt>
                <c:pt idx="82">
                  <c:v>2023-02</c:v>
                </c:pt>
                <c:pt idx="83">
                  <c:v>2023-03</c:v>
                </c:pt>
                <c:pt idx="84">
                  <c:v>2023-04</c:v>
                </c:pt>
                <c:pt idx="85">
                  <c:v>2023-05</c:v>
                </c:pt>
                <c:pt idx="86">
                  <c:v>2023-06</c:v>
                </c:pt>
                <c:pt idx="87">
                  <c:v>2023-07</c:v>
                </c:pt>
                <c:pt idx="88">
                  <c:v>2023-08</c:v>
                </c:pt>
                <c:pt idx="89">
                  <c:v>2023-09</c:v>
                </c:pt>
                <c:pt idx="90">
                  <c:v>2023-10</c:v>
                </c:pt>
                <c:pt idx="91">
                  <c:v>2023-11</c:v>
                </c:pt>
                <c:pt idx="92">
                  <c:v>2023-12</c:v>
                </c:pt>
                <c:pt idx="93">
                  <c:v>2023-13</c:v>
                </c:pt>
                <c:pt idx="94">
                  <c:v>2023-14</c:v>
                </c:pt>
                <c:pt idx="95">
                  <c:v>2023-15</c:v>
                </c:pt>
                <c:pt idx="96">
                  <c:v>2023-16</c:v>
                </c:pt>
                <c:pt idx="97">
                  <c:v>2023-17</c:v>
                </c:pt>
                <c:pt idx="98">
                  <c:v>2023-18</c:v>
                </c:pt>
                <c:pt idx="99">
                  <c:v>2023-19</c:v>
                </c:pt>
                <c:pt idx="100">
                  <c:v>2023-20</c:v>
                </c:pt>
                <c:pt idx="101">
                  <c:v>2023-21</c:v>
                </c:pt>
                <c:pt idx="102">
                  <c:v>2023-22</c:v>
                </c:pt>
                <c:pt idx="103">
                  <c:v>2023-23</c:v>
                </c:pt>
                <c:pt idx="104">
                  <c:v>2023-24</c:v>
                </c:pt>
                <c:pt idx="105">
                  <c:v>2023-25</c:v>
                </c:pt>
                <c:pt idx="106">
                  <c:v>2023-26</c:v>
                </c:pt>
                <c:pt idx="107">
                  <c:v>2023-27</c:v>
                </c:pt>
                <c:pt idx="108">
                  <c:v>2023-28</c:v>
                </c:pt>
                <c:pt idx="109">
                  <c:v>2023-29</c:v>
                </c:pt>
                <c:pt idx="110">
                  <c:v>2023-30</c:v>
                </c:pt>
                <c:pt idx="111">
                  <c:v>2023-31</c:v>
                </c:pt>
                <c:pt idx="112">
                  <c:v>2023-32</c:v>
                </c:pt>
                <c:pt idx="113">
                  <c:v>2023-33</c:v>
                </c:pt>
                <c:pt idx="114">
                  <c:v>2023-34</c:v>
                </c:pt>
                <c:pt idx="115">
                  <c:v>2023-35</c:v>
                </c:pt>
                <c:pt idx="116">
                  <c:v>2023-36</c:v>
                </c:pt>
                <c:pt idx="117">
                  <c:v>2023-37</c:v>
                </c:pt>
                <c:pt idx="118">
                  <c:v>2023-38</c:v>
                </c:pt>
                <c:pt idx="119">
                  <c:v>2023-39</c:v>
                </c:pt>
                <c:pt idx="120">
                  <c:v>2023-40</c:v>
                </c:pt>
                <c:pt idx="121">
                  <c:v>2023-41</c:v>
                </c:pt>
                <c:pt idx="122">
                  <c:v>2023-42</c:v>
                </c:pt>
                <c:pt idx="123">
                  <c:v>2023-43</c:v>
                </c:pt>
                <c:pt idx="124">
                  <c:v>2023-44</c:v>
                </c:pt>
                <c:pt idx="125">
                  <c:v>2023-45</c:v>
                </c:pt>
                <c:pt idx="126">
                  <c:v>2023-46</c:v>
                </c:pt>
                <c:pt idx="127">
                  <c:v>2023-47</c:v>
                </c:pt>
                <c:pt idx="128">
                  <c:v>2023-48</c:v>
                </c:pt>
                <c:pt idx="129">
                  <c:v>2023-49</c:v>
                </c:pt>
                <c:pt idx="130">
                  <c:v>2023-50</c:v>
                </c:pt>
                <c:pt idx="131">
                  <c:v>2023-51</c:v>
                </c:pt>
                <c:pt idx="132">
                  <c:v>2023-52</c:v>
                </c:pt>
                <c:pt idx="133">
                  <c:v>2024-01</c:v>
                </c:pt>
                <c:pt idx="134">
                  <c:v>2024-02</c:v>
                </c:pt>
                <c:pt idx="135">
                  <c:v>2024-03</c:v>
                </c:pt>
                <c:pt idx="136">
                  <c:v>2024-04</c:v>
                </c:pt>
                <c:pt idx="137">
                  <c:v>2024-05</c:v>
                </c:pt>
                <c:pt idx="138">
                  <c:v>2024-06</c:v>
                </c:pt>
                <c:pt idx="139">
                  <c:v>2024-07</c:v>
                </c:pt>
                <c:pt idx="140">
                  <c:v>2024-08</c:v>
                </c:pt>
                <c:pt idx="141">
                  <c:v>2024-09</c:v>
                </c:pt>
                <c:pt idx="142">
                  <c:v>2024-10</c:v>
                </c:pt>
                <c:pt idx="143">
                  <c:v>2024-11</c:v>
                </c:pt>
                <c:pt idx="144">
                  <c:v>2024-12</c:v>
                </c:pt>
                <c:pt idx="145">
                  <c:v>2024-13</c:v>
                </c:pt>
                <c:pt idx="146">
                  <c:v>2024-14</c:v>
                </c:pt>
                <c:pt idx="147">
                  <c:v>2024-15</c:v>
                </c:pt>
                <c:pt idx="148">
                  <c:v>2024-16</c:v>
                </c:pt>
                <c:pt idx="149">
                  <c:v>2024-17</c:v>
                </c:pt>
                <c:pt idx="150">
                  <c:v>2024-18</c:v>
                </c:pt>
                <c:pt idx="151">
                  <c:v>2024-19</c:v>
                </c:pt>
                <c:pt idx="152">
                  <c:v>2024-20</c:v>
                </c:pt>
                <c:pt idx="153">
                  <c:v>2024-21</c:v>
                </c:pt>
                <c:pt idx="154">
                  <c:v>2024-22</c:v>
                </c:pt>
                <c:pt idx="155">
                  <c:v>2024-23</c:v>
                </c:pt>
                <c:pt idx="156">
                  <c:v>2024-24</c:v>
                </c:pt>
                <c:pt idx="157">
                  <c:v>2024-25</c:v>
                </c:pt>
                <c:pt idx="158">
                  <c:v>2024-26</c:v>
                </c:pt>
                <c:pt idx="159">
                  <c:v>2024-27</c:v>
                </c:pt>
                <c:pt idx="160">
                  <c:v>2024-28</c:v>
                </c:pt>
                <c:pt idx="161">
                  <c:v>2024-29</c:v>
                </c:pt>
                <c:pt idx="162">
                  <c:v>2024-30</c:v>
                </c:pt>
                <c:pt idx="163">
                  <c:v>2024-31</c:v>
                </c:pt>
                <c:pt idx="164">
                  <c:v>2024-32</c:v>
                </c:pt>
                <c:pt idx="165">
                  <c:v>2024-33</c:v>
                </c:pt>
                <c:pt idx="166">
                  <c:v>2024-34</c:v>
                </c:pt>
                <c:pt idx="167">
                  <c:v>2024-35</c:v>
                </c:pt>
                <c:pt idx="168">
                  <c:v>2024-36</c:v>
                </c:pt>
                <c:pt idx="169">
                  <c:v>2024-37</c:v>
                </c:pt>
                <c:pt idx="170">
                  <c:v>2024-38</c:v>
                </c:pt>
                <c:pt idx="171">
                  <c:v>2024-39</c:v>
                </c:pt>
                <c:pt idx="172">
                  <c:v>2024-40</c:v>
                </c:pt>
                <c:pt idx="173">
                  <c:v>2024-41</c:v>
                </c:pt>
              </c:strCache>
            </c:strRef>
          </c:cat>
          <c:val>
            <c:numRef>
              <c:f>'2022_06 all ages slope4'!$AY$81:$AY$254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5.1018782395497646E-4</c:v>
                </c:pt>
                <c:pt idx="38">
                  <c:v>8.62371737120767E-4</c:v>
                </c:pt>
                <c:pt idx="39">
                  <c:v>1.0766569987358846E-3</c:v>
                </c:pt>
                <c:pt idx="40">
                  <c:v>1.4424308540058254E-3</c:v>
                </c:pt>
                <c:pt idx="41">
                  <c:v>1.8096997507323687E-3</c:v>
                </c:pt>
                <c:pt idx="42">
                  <c:v>2.0591326625039891E-3</c:v>
                </c:pt>
                <c:pt idx="43">
                  <c:v>2.3749037640006798E-3</c:v>
                </c:pt>
                <c:pt idx="44">
                  <c:v>2.7794439071883474E-3</c:v>
                </c:pt>
                <c:pt idx="45">
                  <c:v>3.141721027477111E-3</c:v>
                </c:pt>
                <c:pt idx="46">
                  <c:v>3.3952196645662715E-3</c:v>
                </c:pt>
                <c:pt idx="47">
                  <c:v>3.6718615377218E-3</c:v>
                </c:pt>
                <c:pt idx="48">
                  <c:v>4.0274031652831116E-3</c:v>
                </c:pt>
                <c:pt idx="49">
                  <c:v>4.2728059248984427E-3</c:v>
                </c:pt>
                <c:pt idx="50">
                  <c:v>4.4519759063289038E-3</c:v>
                </c:pt>
                <c:pt idx="51">
                  <c:v>4.755538695515535E-3</c:v>
                </c:pt>
                <c:pt idx="52">
                  <c:v>5.0490285007982255E-3</c:v>
                </c:pt>
                <c:pt idx="53">
                  <c:v>5.4003781239349439E-3</c:v>
                </c:pt>
                <c:pt idx="54">
                  <c:v>5.6734737441502137E-3</c:v>
                </c:pt>
                <c:pt idx="55">
                  <c:v>5.8105476481095609E-3</c:v>
                </c:pt>
                <c:pt idx="56">
                  <c:v>6.0284338222110611E-3</c:v>
                </c:pt>
                <c:pt idx="57">
                  <c:v>6.3393043325379482E-3</c:v>
                </c:pt>
                <c:pt idx="58">
                  <c:v>6.6861135825495733E-3</c:v>
                </c:pt>
                <c:pt idx="59">
                  <c:v>6.825371776080909E-3</c:v>
                </c:pt>
                <c:pt idx="60">
                  <c:v>7.0467300355427885E-3</c:v>
                </c:pt>
                <c:pt idx="61">
                  <c:v>7.2923554801645803E-3</c:v>
                </c:pt>
                <c:pt idx="62">
                  <c:v>7.5506964809946044E-3</c:v>
                </c:pt>
                <c:pt idx="63">
                  <c:v>7.7982687088501207E-3</c:v>
                </c:pt>
                <c:pt idx="64">
                  <c:v>8.0231425443714113E-3</c:v>
                </c:pt>
                <c:pt idx="65">
                  <c:v>8.2726690223714344E-3</c:v>
                </c:pt>
                <c:pt idx="66">
                  <c:v>8.6305779237579906E-3</c:v>
                </c:pt>
                <c:pt idx="67">
                  <c:v>8.977952904151645E-3</c:v>
                </c:pt>
                <c:pt idx="68">
                  <c:v>9.2786098638531992E-3</c:v>
                </c:pt>
                <c:pt idx="69">
                  <c:v>9.4959309742501732E-3</c:v>
                </c:pt>
                <c:pt idx="70">
                  <c:v>9.8717249530761615E-3</c:v>
                </c:pt>
                <c:pt idx="71">
                  <c:v>1.0236868372346931E-2</c:v>
                </c:pt>
                <c:pt idx="72">
                  <c:v>1.0444591432818336E-2</c:v>
                </c:pt>
                <c:pt idx="73">
                  <c:v>1.0604052287639045E-2</c:v>
                </c:pt>
                <c:pt idx="74">
                  <c:v>1.0838026101829244E-2</c:v>
                </c:pt>
                <c:pt idx="75">
                  <c:v>1.1134749054418781E-2</c:v>
                </c:pt>
                <c:pt idx="76">
                  <c:v>1.1457486122490238E-2</c:v>
                </c:pt>
                <c:pt idx="77">
                  <c:v>1.1731653108465643E-2</c:v>
                </c:pt>
                <c:pt idx="78">
                  <c:v>1.2006906170088616E-2</c:v>
                </c:pt>
                <c:pt idx="79">
                  <c:v>1.2408903484869173E-2</c:v>
                </c:pt>
                <c:pt idx="80">
                  <c:v>1.2787301488100993E-2</c:v>
                </c:pt>
                <c:pt idx="81">
                  <c:v>1.3154562952810247E-2</c:v>
                </c:pt>
                <c:pt idx="82">
                  <c:v>1.3561466225961256E-2</c:v>
                </c:pt>
                <c:pt idx="83">
                  <c:v>1.402111519720018E-2</c:v>
                </c:pt>
                <c:pt idx="84">
                  <c:v>1.4354413449675536E-2</c:v>
                </c:pt>
                <c:pt idx="85">
                  <c:v>1.4586062603481246E-2</c:v>
                </c:pt>
                <c:pt idx="86">
                  <c:v>1.4947856767951174E-2</c:v>
                </c:pt>
                <c:pt idx="87">
                  <c:v>1.5233249879294301E-2</c:v>
                </c:pt>
                <c:pt idx="88">
                  <c:v>1.5610968909858997E-2</c:v>
                </c:pt>
                <c:pt idx="89">
                  <c:v>1.5977131795880735E-2</c:v>
                </c:pt>
                <c:pt idx="90">
                  <c:v>1.6292236048560473E-2</c:v>
                </c:pt>
                <c:pt idx="91">
                  <c:v>1.6621780858992716E-2</c:v>
                </c:pt>
                <c:pt idx="92">
                  <c:v>1.6793806458609516E-2</c:v>
                </c:pt>
                <c:pt idx="93">
                  <c:v>1.7046216547972021E-2</c:v>
                </c:pt>
                <c:pt idx="94">
                  <c:v>1.7286279049603295E-2</c:v>
                </c:pt>
                <c:pt idx="95">
                  <c:v>1.7527282387017305E-2</c:v>
                </c:pt>
                <c:pt idx="96">
                  <c:v>1.7728899082438295E-2</c:v>
                </c:pt>
                <c:pt idx="97">
                  <c:v>1.798528388756197E-2</c:v>
                </c:pt>
                <c:pt idx="98">
                  <c:v>1.8229126702593815E-2</c:v>
                </c:pt>
                <c:pt idx="99">
                  <c:v>1.8501130914260321E-2</c:v>
                </c:pt>
                <c:pt idx="100">
                  <c:v>1.8678617010807929E-2</c:v>
                </c:pt>
                <c:pt idx="101">
                  <c:v>1.9035011269282382E-2</c:v>
                </c:pt>
                <c:pt idx="102">
                  <c:v>1.9268949081446933E-2</c:v>
                </c:pt>
                <c:pt idx="103">
                  <c:v>1.9434718129895927E-2</c:v>
                </c:pt>
                <c:pt idx="104">
                  <c:v>1.9614995390232867E-2</c:v>
                </c:pt>
                <c:pt idx="105">
                  <c:v>1.9795969461546492E-2</c:v>
                </c:pt>
                <c:pt idx="106">
                  <c:v>2.0061509613635245E-2</c:v>
                </c:pt>
                <c:pt idx="107">
                  <c:v>2.0271961430680739E-2</c:v>
                </c:pt>
                <c:pt idx="108">
                  <c:v>2.055366979480535E-2</c:v>
                </c:pt>
                <c:pt idx="109">
                  <c:v>2.0737488011620311E-2</c:v>
                </c:pt>
                <c:pt idx="110">
                  <c:v>2.0936213417128396E-2</c:v>
                </c:pt>
                <c:pt idx="111">
                  <c:v>2.1121457428829878E-2</c:v>
                </c:pt>
                <c:pt idx="112">
                  <c:v>2.1364646486097594E-2</c:v>
                </c:pt>
                <c:pt idx="113">
                  <c:v>2.1680609026283819E-2</c:v>
                </c:pt>
                <c:pt idx="114">
                  <c:v>2.2012246262622433E-2</c:v>
                </c:pt>
                <c:pt idx="115">
                  <c:v>2.2243849733828824E-2</c:v>
                </c:pt>
                <c:pt idx="116">
                  <c:v>2.2447288330488861E-2</c:v>
                </c:pt>
                <c:pt idx="117">
                  <c:v>2.2724468841230343E-2</c:v>
                </c:pt>
                <c:pt idx="118">
                  <c:v>2.2988090251833241E-2</c:v>
                </c:pt>
                <c:pt idx="119">
                  <c:v>2.3208628749345019E-2</c:v>
                </c:pt>
                <c:pt idx="120">
                  <c:v>2.3459549443767134E-2</c:v>
                </c:pt>
                <c:pt idx="121">
                  <c:v>2.3815202209511211E-2</c:v>
                </c:pt>
                <c:pt idx="122">
                  <c:v>2.4053228353814869E-2</c:v>
                </c:pt>
                <c:pt idx="123">
                  <c:v>2.4366872565228122E-2</c:v>
                </c:pt>
                <c:pt idx="124">
                  <c:v>2.4711753008746916E-2</c:v>
                </c:pt>
                <c:pt idx="125">
                  <c:v>2.4967661176352227E-2</c:v>
                </c:pt>
                <c:pt idx="126">
                  <c:v>2.5239685008664966E-2</c:v>
                </c:pt>
                <c:pt idx="127">
                  <c:v>2.5588652607198434E-2</c:v>
                </c:pt>
                <c:pt idx="128">
                  <c:v>2.5847593555429822E-2</c:v>
                </c:pt>
                <c:pt idx="129">
                  <c:v>2.6214614322708624E-2</c:v>
                </c:pt>
                <c:pt idx="130">
                  <c:v>2.6537027027528051E-2</c:v>
                </c:pt>
                <c:pt idx="131">
                  <c:v>2.6783632501962151E-2</c:v>
                </c:pt>
                <c:pt idx="132">
                  <c:v>2.7155015170110399E-2</c:v>
                </c:pt>
                <c:pt idx="133">
                  <c:v>2.7341422360161141E-2</c:v>
                </c:pt>
                <c:pt idx="134">
                  <c:v>2.7544144191620937E-2</c:v>
                </c:pt>
                <c:pt idx="135">
                  <c:v>2.7794620748308126E-2</c:v>
                </c:pt>
                <c:pt idx="136">
                  <c:v>2.8061792595323543E-2</c:v>
                </c:pt>
                <c:pt idx="137">
                  <c:v>2.8314228841622813E-2</c:v>
                </c:pt>
                <c:pt idx="138">
                  <c:v>2.8805311151636041E-2</c:v>
                </c:pt>
                <c:pt idx="139">
                  <c:v>2.9139295045330058E-2</c:v>
                </c:pt>
                <c:pt idx="140">
                  <c:v>2.9442659036914322E-2</c:v>
                </c:pt>
                <c:pt idx="141">
                  <c:v>2.9667057065390582E-2</c:v>
                </c:pt>
                <c:pt idx="142">
                  <c:v>2.9860139768643826E-2</c:v>
                </c:pt>
                <c:pt idx="143">
                  <c:v>3.0215528165050885E-2</c:v>
                </c:pt>
                <c:pt idx="144">
                  <c:v>3.0458780579741378E-2</c:v>
                </c:pt>
                <c:pt idx="145">
                  <c:v>3.0800680455435287E-2</c:v>
                </c:pt>
                <c:pt idx="146">
                  <c:v>3.1111234757765064E-2</c:v>
                </c:pt>
                <c:pt idx="147">
                  <c:v>3.1439422986428218E-2</c:v>
                </c:pt>
                <c:pt idx="148">
                  <c:v>3.1670045499722382E-2</c:v>
                </c:pt>
                <c:pt idx="149">
                  <c:v>3.193464181516293E-2</c:v>
                </c:pt>
                <c:pt idx="150">
                  <c:v>3.228329765905525E-2</c:v>
                </c:pt>
                <c:pt idx="151">
                  <c:v>3.2483297716965023E-2</c:v>
                </c:pt>
                <c:pt idx="152">
                  <c:v>3.2717535861125628E-2</c:v>
                </c:pt>
                <c:pt idx="153">
                  <c:v>3.2969481183073052E-2</c:v>
                </c:pt>
                <c:pt idx="154">
                  <c:v>3.315495142240428E-2</c:v>
                </c:pt>
                <c:pt idx="155">
                  <c:v>3.3442708111684871E-2</c:v>
                </c:pt>
                <c:pt idx="156">
                  <c:v>3.3697598380786238E-2</c:v>
                </c:pt>
                <c:pt idx="157">
                  <c:v>3.3919357437607912E-2</c:v>
                </c:pt>
                <c:pt idx="158">
                  <c:v>3.4244741367686675E-2</c:v>
                </c:pt>
                <c:pt idx="159">
                  <c:v>3.4554208666242599E-2</c:v>
                </c:pt>
                <c:pt idx="160">
                  <c:v>3.4795838797346976E-2</c:v>
                </c:pt>
                <c:pt idx="161">
                  <c:v>3.4986420984849283E-2</c:v>
                </c:pt>
                <c:pt idx="162">
                  <c:v>3.5316902954590154E-2</c:v>
                </c:pt>
                <c:pt idx="163">
                  <c:v>3.5491507685665086E-2</c:v>
                </c:pt>
                <c:pt idx="164">
                  <c:v>3.5701841255420835E-2</c:v>
                </c:pt>
                <c:pt idx="165">
                  <c:v>3.5930583719019235E-2</c:v>
                </c:pt>
                <c:pt idx="166">
                  <c:v>3.6124879214793466E-2</c:v>
                </c:pt>
                <c:pt idx="167">
                  <c:v>3.6319921755184746E-2</c:v>
                </c:pt>
                <c:pt idx="168">
                  <c:v>3.6444511506170382E-2</c:v>
                </c:pt>
                <c:pt idx="169">
                  <c:v>3.6623179248652951E-2</c:v>
                </c:pt>
                <c:pt idx="170">
                  <c:v>3.6694915637912273E-2</c:v>
                </c:pt>
                <c:pt idx="171">
                  <c:v>3.6820931492265445E-2</c:v>
                </c:pt>
                <c:pt idx="172">
                  <c:v>3.6875141195048963E-2</c:v>
                </c:pt>
                <c:pt idx="173">
                  <c:v>3.6893278589278683E-2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C-4842-8D91-673C85D84FA4}"/>
            </c:ext>
          </c:extLst>
        </c:ser>
        <c:ser>
          <c:idx val="2"/>
          <c:order val="2"/>
          <c:tx>
            <c:strRef>
              <c:f>'2022_06 all ages slope4'!$AZ$13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'2022_06 all ages slope4'!$AW$81:$AW$254</c:f>
              <c:strCache>
                <c:ptCount val="174"/>
                <c:pt idx="0">
                  <c:v>2021-24</c:v>
                </c:pt>
                <c:pt idx="1">
                  <c:v>2021-25</c:v>
                </c:pt>
                <c:pt idx="2">
                  <c:v>2021-26</c:v>
                </c:pt>
                <c:pt idx="3">
                  <c:v>2021-27</c:v>
                </c:pt>
                <c:pt idx="4">
                  <c:v>2021-28</c:v>
                </c:pt>
                <c:pt idx="5">
                  <c:v>2021-29</c:v>
                </c:pt>
                <c:pt idx="6">
                  <c:v>2021-30</c:v>
                </c:pt>
                <c:pt idx="7">
                  <c:v>2021-31</c:v>
                </c:pt>
                <c:pt idx="8">
                  <c:v>2021-32</c:v>
                </c:pt>
                <c:pt idx="9">
                  <c:v>2021-33</c:v>
                </c:pt>
                <c:pt idx="10">
                  <c:v>2021-34</c:v>
                </c:pt>
                <c:pt idx="11">
                  <c:v>2021-35</c:v>
                </c:pt>
                <c:pt idx="12">
                  <c:v>2021-36</c:v>
                </c:pt>
                <c:pt idx="13">
                  <c:v>2021-37</c:v>
                </c:pt>
                <c:pt idx="14">
                  <c:v>2021-38</c:v>
                </c:pt>
                <c:pt idx="15">
                  <c:v>2021-39</c:v>
                </c:pt>
                <c:pt idx="16">
                  <c:v>2021-40</c:v>
                </c:pt>
                <c:pt idx="17">
                  <c:v>2021-41</c:v>
                </c:pt>
                <c:pt idx="18">
                  <c:v>2021-42</c:v>
                </c:pt>
                <c:pt idx="19">
                  <c:v>2021-43</c:v>
                </c:pt>
                <c:pt idx="20">
                  <c:v>2021-44</c:v>
                </c:pt>
                <c:pt idx="21">
                  <c:v>2021-45</c:v>
                </c:pt>
                <c:pt idx="22">
                  <c:v>2021-46</c:v>
                </c:pt>
                <c:pt idx="23">
                  <c:v>2021-47</c:v>
                </c:pt>
                <c:pt idx="24">
                  <c:v>2021-48</c:v>
                </c:pt>
                <c:pt idx="25">
                  <c:v>2021-49</c:v>
                </c:pt>
                <c:pt idx="26">
                  <c:v>2021-50</c:v>
                </c:pt>
                <c:pt idx="27">
                  <c:v>2021-51</c:v>
                </c:pt>
                <c:pt idx="28">
                  <c:v>2021-52</c:v>
                </c:pt>
                <c:pt idx="29">
                  <c:v>2022-01</c:v>
                </c:pt>
                <c:pt idx="30">
                  <c:v>2022-02</c:v>
                </c:pt>
                <c:pt idx="31">
                  <c:v>2022-03</c:v>
                </c:pt>
                <c:pt idx="32">
                  <c:v>2022-04</c:v>
                </c:pt>
                <c:pt idx="33">
                  <c:v>2022-05</c:v>
                </c:pt>
                <c:pt idx="34">
                  <c:v>2022-06</c:v>
                </c:pt>
                <c:pt idx="35">
                  <c:v>2022-07</c:v>
                </c:pt>
                <c:pt idx="36">
                  <c:v>2022-08</c:v>
                </c:pt>
                <c:pt idx="37">
                  <c:v>2022-09</c:v>
                </c:pt>
                <c:pt idx="38">
                  <c:v>2022-10</c:v>
                </c:pt>
                <c:pt idx="39">
                  <c:v>2022-11</c:v>
                </c:pt>
                <c:pt idx="40">
                  <c:v>2022-12</c:v>
                </c:pt>
                <c:pt idx="41">
                  <c:v>2022-13</c:v>
                </c:pt>
                <c:pt idx="42">
                  <c:v>2022-14</c:v>
                </c:pt>
                <c:pt idx="43">
                  <c:v>2022-15</c:v>
                </c:pt>
                <c:pt idx="44">
                  <c:v>2022-16</c:v>
                </c:pt>
                <c:pt idx="45">
                  <c:v>2022-17</c:v>
                </c:pt>
                <c:pt idx="46">
                  <c:v>2022-18</c:v>
                </c:pt>
                <c:pt idx="47">
                  <c:v>2022-19</c:v>
                </c:pt>
                <c:pt idx="48">
                  <c:v>2022-20</c:v>
                </c:pt>
                <c:pt idx="49">
                  <c:v>2022-21</c:v>
                </c:pt>
                <c:pt idx="50">
                  <c:v>2022-22</c:v>
                </c:pt>
                <c:pt idx="51">
                  <c:v>2022-23</c:v>
                </c:pt>
                <c:pt idx="52">
                  <c:v>2022-24</c:v>
                </c:pt>
                <c:pt idx="53">
                  <c:v>2022-25</c:v>
                </c:pt>
                <c:pt idx="54">
                  <c:v>2022-26</c:v>
                </c:pt>
                <c:pt idx="55">
                  <c:v>2022-27</c:v>
                </c:pt>
                <c:pt idx="56">
                  <c:v>2022-28</c:v>
                </c:pt>
                <c:pt idx="57">
                  <c:v>2022-29</c:v>
                </c:pt>
                <c:pt idx="58">
                  <c:v>2022-30</c:v>
                </c:pt>
                <c:pt idx="59">
                  <c:v>2022-31</c:v>
                </c:pt>
                <c:pt idx="60">
                  <c:v>2022-32</c:v>
                </c:pt>
                <c:pt idx="61">
                  <c:v>2022-33</c:v>
                </c:pt>
                <c:pt idx="62">
                  <c:v>2022-34</c:v>
                </c:pt>
                <c:pt idx="63">
                  <c:v>2022-35</c:v>
                </c:pt>
                <c:pt idx="64">
                  <c:v>2022-36</c:v>
                </c:pt>
                <c:pt idx="65">
                  <c:v>2022-37</c:v>
                </c:pt>
                <c:pt idx="66">
                  <c:v>2022-38</c:v>
                </c:pt>
                <c:pt idx="67">
                  <c:v>2022-39</c:v>
                </c:pt>
                <c:pt idx="68">
                  <c:v>2022-40</c:v>
                </c:pt>
                <c:pt idx="69">
                  <c:v>2022-41</c:v>
                </c:pt>
                <c:pt idx="70">
                  <c:v>2022-42</c:v>
                </c:pt>
                <c:pt idx="71">
                  <c:v>2022-43</c:v>
                </c:pt>
                <c:pt idx="72">
                  <c:v>2022-44</c:v>
                </c:pt>
                <c:pt idx="73">
                  <c:v>2022-45</c:v>
                </c:pt>
                <c:pt idx="74">
                  <c:v>2022-46</c:v>
                </c:pt>
                <c:pt idx="75">
                  <c:v>2022-47</c:v>
                </c:pt>
                <c:pt idx="76">
                  <c:v>2022-48</c:v>
                </c:pt>
                <c:pt idx="77">
                  <c:v>2022-49</c:v>
                </c:pt>
                <c:pt idx="78">
                  <c:v>2022-50</c:v>
                </c:pt>
                <c:pt idx="79">
                  <c:v>2022-51</c:v>
                </c:pt>
                <c:pt idx="80">
                  <c:v>2022-52</c:v>
                </c:pt>
                <c:pt idx="81">
                  <c:v>2023-01</c:v>
                </c:pt>
                <c:pt idx="82">
                  <c:v>2023-02</c:v>
                </c:pt>
                <c:pt idx="83">
                  <c:v>2023-03</c:v>
                </c:pt>
                <c:pt idx="84">
                  <c:v>2023-04</c:v>
                </c:pt>
                <c:pt idx="85">
                  <c:v>2023-05</c:v>
                </c:pt>
                <c:pt idx="86">
                  <c:v>2023-06</c:v>
                </c:pt>
                <c:pt idx="87">
                  <c:v>2023-07</c:v>
                </c:pt>
                <c:pt idx="88">
                  <c:v>2023-08</c:v>
                </c:pt>
                <c:pt idx="89">
                  <c:v>2023-09</c:v>
                </c:pt>
                <c:pt idx="90">
                  <c:v>2023-10</c:v>
                </c:pt>
                <c:pt idx="91">
                  <c:v>2023-11</c:v>
                </c:pt>
                <c:pt idx="92">
                  <c:v>2023-12</c:v>
                </c:pt>
                <c:pt idx="93">
                  <c:v>2023-13</c:v>
                </c:pt>
                <c:pt idx="94">
                  <c:v>2023-14</c:v>
                </c:pt>
                <c:pt idx="95">
                  <c:v>2023-15</c:v>
                </c:pt>
                <c:pt idx="96">
                  <c:v>2023-16</c:v>
                </c:pt>
                <c:pt idx="97">
                  <c:v>2023-17</c:v>
                </c:pt>
                <c:pt idx="98">
                  <c:v>2023-18</c:v>
                </c:pt>
                <c:pt idx="99">
                  <c:v>2023-19</c:v>
                </c:pt>
                <c:pt idx="100">
                  <c:v>2023-20</c:v>
                </c:pt>
                <c:pt idx="101">
                  <c:v>2023-21</c:v>
                </c:pt>
                <c:pt idx="102">
                  <c:v>2023-22</c:v>
                </c:pt>
                <c:pt idx="103">
                  <c:v>2023-23</c:v>
                </c:pt>
                <c:pt idx="104">
                  <c:v>2023-24</c:v>
                </c:pt>
                <c:pt idx="105">
                  <c:v>2023-25</c:v>
                </c:pt>
                <c:pt idx="106">
                  <c:v>2023-26</c:v>
                </c:pt>
                <c:pt idx="107">
                  <c:v>2023-27</c:v>
                </c:pt>
                <c:pt idx="108">
                  <c:v>2023-28</c:v>
                </c:pt>
                <c:pt idx="109">
                  <c:v>2023-29</c:v>
                </c:pt>
                <c:pt idx="110">
                  <c:v>2023-30</c:v>
                </c:pt>
                <c:pt idx="111">
                  <c:v>2023-31</c:v>
                </c:pt>
                <c:pt idx="112">
                  <c:v>2023-32</c:v>
                </c:pt>
                <c:pt idx="113">
                  <c:v>2023-33</c:v>
                </c:pt>
                <c:pt idx="114">
                  <c:v>2023-34</c:v>
                </c:pt>
                <c:pt idx="115">
                  <c:v>2023-35</c:v>
                </c:pt>
                <c:pt idx="116">
                  <c:v>2023-36</c:v>
                </c:pt>
                <c:pt idx="117">
                  <c:v>2023-37</c:v>
                </c:pt>
                <c:pt idx="118">
                  <c:v>2023-38</c:v>
                </c:pt>
                <c:pt idx="119">
                  <c:v>2023-39</c:v>
                </c:pt>
                <c:pt idx="120">
                  <c:v>2023-40</c:v>
                </c:pt>
                <c:pt idx="121">
                  <c:v>2023-41</c:v>
                </c:pt>
                <c:pt idx="122">
                  <c:v>2023-42</c:v>
                </c:pt>
                <c:pt idx="123">
                  <c:v>2023-43</c:v>
                </c:pt>
                <c:pt idx="124">
                  <c:v>2023-44</c:v>
                </c:pt>
                <c:pt idx="125">
                  <c:v>2023-45</c:v>
                </c:pt>
                <c:pt idx="126">
                  <c:v>2023-46</c:v>
                </c:pt>
                <c:pt idx="127">
                  <c:v>2023-47</c:v>
                </c:pt>
                <c:pt idx="128">
                  <c:v>2023-48</c:v>
                </c:pt>
                <c:pt idx="129">
                  <c:v>2023-49</c:v>
                </c:pt>
                <c:pt idx="130">
                  <c:v>2023-50</c:v>
                </c:pt>
                <c:pt idx="131">
                  <c:v>2023-51</c:v>
                </c:pt>
                <c:pt idx="132">
                  <c:v>2023-52</c:v>
                </c:pt>
                <c:pt idx="133">
                  <c:v>2024-01</c:v>
                </c:pt>
                <c:pt idx="134">
                  <c:v>2024-02</c:v>
                </c:pt>
                <c:pt idx="135">
                  <c:v>2024-03</c:v>
                </c:pt>
                <c:pt idx="136">
                  <c:v>2024-04</c:v>
                </c:pt>
                <c:pt idx="137">
                  <c:v>2024-05</c:v>
                </c:pt>
                <c:pt idx="138">
                  <c:v>2024-06</c:v>
                </c:pt>
                <c:pt idx="139">
                  <c:v>2024-07</c:v>
                </c:pt>
                <c:pt idx="140">
                  <c:v>2024-08</c:v>
                </c:pt>
                <c:pt idx="141">
                  <c:v>2024-09</c:v>
                </c:pt>
                <c:pt idx="142">
                  <c:v>2024-10</c:v>
                </c:pt>
                <c:pt idx="143">
                  <c:v>2024-11</c:v>
                </c:pt>
                <c:pt idx="144">
                  <c:v>2024-12</c:v>
                </c:pt>
                <c:pt idx="145">
                  <c:v>2024-13</c:v>
                </c:pt>
                <c:pt idx="146">
                  <c:v>2024-14</c:v>
                </c:pt>
                <c:pt idx="147">
                  <c:v>2024-15</c:v>
                </c:pt>
                <c:pt idx="148">
                  <c:v>2024-16</c:v>
                </c:pt>
                <c:pt idx="149">
                  <c:v>2024-17</c:v>
                </c:pt>
                <c:pt idx="150">
                  <c:v>2024-18</c:v>
                </c:pt>
                <c:pt idx="151">
                  <c:v>2024-19</c:v>
                </c:pt>
                <c:pt idx="152">
                  <c:v>2024-20</c:v>
                </c:pt>
                <c:pt idx="153">
                  <c:v>2024-21</c:v>
                </c:pt>
                <c:pt idx="154">
                  <c:v>2024-22</c:v>
                </c:pt>
                <c:pt idx="155">
                  <c:v>2024-23</c:v>
                </c:pt>
                <c:pt idx="156">
                  <c:v>2024-24</c:v>
                </c:pt>
                <c:pt idx="157">
                  <c:v>2024-25</c:v>
                </c:pt>
                <c:pt idx="158">
                  <c:v>2024-26</c:v>
                </c:pt>
                <c:pt idx="159">
                  <c:v>2024-27</c:v>
                </c:pt>
                <c:pt idx="160">
                  <c:v>2024-28</c:v>
                </c:pt>
                <c:pt idx="161">
                  <c:v>2024-29</c:v>
                </c:pt>
                <c:pt idx="162">
                  <c:v>2024-30</c:v>
                </c:pt>
                <c:pt idx="163">
                  <c:v>2024-31</c:v>
                </c:pt>
                <c:pt idx="164">
                  <c:v>2024-32</c:v>
                </c:pt>
                <c:pt idx="165">
                  <c:v>2024-33</c:v>
                </c:pt>
                <c:pt idx="166">
                  <c:v>2024-34</c:v>
                </c:pt>
                <c:pt idx="167">
                  <c:v>2024-35</c:v>
                </c:pt>
                <c:pt idx="168">
                  <c:v>2024-36</c:v>
                </c:pt>
                <c:pt idx="169">
                  <c:v>2024-37</c:v>
                </c:pt>
                <c:pt idx="170">
                  <c:v>2024-38</c:v>
                </c:pt>
                <c:pt idx="171">
                  <c:v>2024-39</c:v>
                </c:pt>
                <c:pt idx="172">
                  <c:v>2024-40</c:v>
                </c:pt>
                <c:pt idx="173">
                  <c:v>2024-41</c:v>
                </c:pt>
              </c:strCache>
            </c:strRef>
          </c:cat>
          <c:val>
            <c:numRef>
              <c:f>'2022_06 all ages slope4'!$AZ$81:$AZ$254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1.6651274493790721E-4</c:v>
                </c:pt>
                <c:pt idx="38">
                  <c:v>3.442933343455691E-4</c:v>
                </c:pt>
                <c:pt idx="39">
                  <c:v>5.1987722628237931E-4</c:v>
                </c:pt>
                <c:pt idx="40">
                  <c:v>6.8885248608843361E-4</c:v>
                </c:pt>
                <c:pt idx="41">
                  <c:v>8.5999109757431218E-4</c:v>
                </c:pt>
                <c:pt idx="42">
                  <c:v>1.0268708122812512E-3</c:v>
                </c:pt>
                <c:pt idx="43">
                  <c:v>1.1854256706570875E-3</c:v>
                </c:pt>
                <c:pt idx="44">
                  <c:v>1.3449088775369701E-3</c:v>
                </c:pt>
                <c:pt idx="45">
                  <c:v>1.49435815839581E-3</c:v>
                </c:pt>
                <c:pt idx="46">
                  <c:v>1.6426693720021962E-3</c:v>
                </c:pt>
                <c:pt idx="47">
                  <c:v>1.7841093597676465E-3</c:v>
                </c:pt>
                <c:pt idx="48">
                  <c:v>1.9321665178012703E-3</c:v>
                </c:pt>
                <c:pt idx="49">
                  <c:v>2.0605456609352514E-3</c:v>
                </c:pt>
                <c:pt idx="50">
                  <c:v>2.1988406113403873E-3</c:v>
                </c:pt>
                <c:pt idx="51">
                  <c:v>2.3384174655075455E-3</c:v>
                </c:pt>
                <c:pt idx="52">
                  <c:v>2.4776209044712894E-3</c:v>
                </c:pt>
                <c:pt idx="53">
                  <c:v>2.6089418278172479E-3</c:v>
                </c:pt>
                <c:pt idx="54">
                  <c:v>2.753241670785736E-3</c:v>
                </c:pt>
                <c:pt idx="55">
                  <c:v>2.8745130617386489E-3</c:v>
                </c:pt>
                <c:pt idx="56">
                  <c:v>2.9982850781770849E-3</c:v>
                </c:pt>
                <c:pt idx="57">
                  <c:v>3.13766810879298E-3</c:v>
                </c:pt>
                <c:pt idx="58">
                  <c:v>3.2711507426263094E-3</c:v>
                </c:pt>
                <c:pt idx="59">
                  <c:v>3.4127235375398181E-3</c:v>
                </c:pt>
                <c:pt idx="60">
                  <c:v>3.5568934055045928E-3</c:v>
                </c:pt>
                <c:pt idx="61">
                  <c:v>3.6942603184782511E-3</c:v>
                </c:pt>
                <c:pt idx="62">
                  <c:v>3.84238234703524E-3</c:v>
                </c:pt>
                <c:pt idx="63">
                  <c:v>3.9776357863970831E-3</c:v>
                </c:pt>
                <c:pt idx="64">
                  <c:v>4.1159248394332564E-3</c:v>
                </c:pt>
                <c:pt idx="65">
                  <c:v>4.2564010185884996E-3</c:v>
                </c:pt>
                <c:pt idx="66">
                  <c:v>4.4042979664014751E-3</c:v>
                </c:pt>
                <c:pt idx="67">
                  <c:v>4.5574814474606791E-3</c:v>
                </c:pt>
                <c:pt idx="68">
                  <c:v>4.7137957083241292E-3</c:v>
                </c:pt>
                <c:pt idx="69">
                  <c:v>4.8530499144132213E-3</c:v>
                </c:pt>
                <c:pt idx="70">
                  <c:v>5.0028978025540493E-3</c:v>
                </c:pt>
                <c:pt idx="71">
                  <c:v>5.1364326923319242E-3</c:v>
                </c:pt>
                <c:pt idx="72">
                  <c:v>5.2664107319040747E-3</c:v>
                </c:pt>
                <c:pt idx="73">
                  <c:v>5.4043797422227155E-3</c:v>
                </c:pt>
                <c:pt idx="74">
                  <c:v>5.5459258154596184E-3</c:v>
                </c:pt>
                <c:pt idx="75">
                  <c:v>5.6964477657582627E-3</c:v>
                </c:pt>
                <c:pt idx="76">
                  <c:v>5.8578022292396503E-3</c:v>
                </c:pt>
                <c:pt idx="77">
                  <c:v>6.0160793910934898E-3</c:v>
                </c:pt>
                <c:pt idx="78">
                  <c:v>6.2002158689936871E-3</c:v>
                </c:pt>
                <c:pt idx="79">
                  <c:v>6.3799675680492798E-3</c:v>
                </c:pt>
                <c:pt idx="80">
                  <c:v>6.5880986615085039E-3</c:v>
                </c:pt>
                <c:pt idx="81">
                  <c:v>6.784582808786222E-3</c:v>
                </c:pt>
                <c:pt idx="82">
                  <c:v>6.9583339886983972E-3</c:v>
                </c:pt>
                <c:pt idx="83">
                  <c:v>7.1183973521982379E-3</c:v>
                </c:pt>
                <c:pt idx="84">
                  <c:v>7.2596026560790171E-3</c:v>
                </c:pt>
                <c:pt idx="85">
                  <c:v>7.4142340914514831E-3</c:v>
                </c:pt>
                <c:pt idx="86">
                  <c:v>7.5572944420050038E-3</c:v>
                </c:pt>
                <c:pt idx="87">
                  <c:v>7.6915013439913266E-3</c:v>
                </c:pt>
                <c:pt idx="88">
                  <c:v>7.8345621622661309E-3</c:v>
                </c:pt>
                <c:pt idx="89">
                  <c:v>7.9823124415189049E-3</c:v>
                </c:pt>
                <c:pt idx="90">
                  <c:v>8.1305460891256953E-3</c:v>
                </c:pt>
                <c:pt idx="91">
                  <c:v>8.2693489539507562E-3</c:v>
                </c:pt>
                <c:pt idx="92">
                  <c:v>8.4104996160298002E-3</c:v>
                </c:pt>
                <c:pt idx="93">
                  <c:v>8.5392791457966598E-3</c:v>
                </c:pt>
                <c:pt idx="94">
                  <c:v>8.6799210081296065E-3</c:v>
                </c:pt>
                <c:pt idx="95">
                  <c:v>8.8243704279731654E-3</c:v>
                </c:pt>
                <c:pt idx="96">
                  <c:v>8.9692916790535971E-3</c:v>
                </c:pt>
                <c:pt idx="97">
                  <c:v>9.0968711735206296E-3</c:v>
                </c:pt>
                <c:pt idx="98">
                  <c:v>9.2432216326676486E-3</c:v>
                </c:pt>
                <c:pt idx="99">
                  <c:v>9.3793881826272681E-3</c:v>
                </c:pt>
                <c:pt idx="100">
                  <c:v>9.5150259490595739E-3</c:v>
                </c:pt>
                <c:pt idx="101">
                  <c:v>9.6413497087936024E-3</c:v>
                </c:pt>
                <c:pt idx="102">
                  <c:v>9.7729776682867163E-3</c:v>
                </c:pt>
                <c:pt idx="103">
                  <c:v>9.9006151574142758E-3</c:v>
                </c:pt>
                <c:pt idx="104">
                  <c:v>1.0042459260244788E-2</c:v>
                </c:pt>
                <c:pt idx="105">
                  <c:v>1.0194649527063447E-2</c:v>
                </c:pt>
                <c:pt idx="106">
                  <c:v>1.0338412952121904E-2</c:v>
                </c:pt>
                <c:pt idx="107">
                  <c:v>1.0474189377224302E-2</c:v>
                </c:pt>
                <c:pt idx="108">
                  <c:v>1.0604918522508257E-2</c:v>
                </c:pt>
                <c:pt idx="109">
                  <c:v>1.0749089399144681E-2</c:v>
                </c:pt>
                <c:pt idx="110">
                  <c:v>1.0876653008298893E-2</c:v>
                </c:pt>
                <c:pt idx="111">
                  <c:v>1.100765427799852E-2</c:v>
                </c:pt>
                <c:pt idx="112">
                  <c:v>1.1163347705623175E-2</c:v>
                </c:pt>
                <c:pt idx="113">
                  <c:v>1.1309405922423172E-2</c:v>
                </c:pt>
                <c:pt idx="114">
                  <c:v>1.1452887294961449E-2</c:v>
                </c:pt>
                <c:pt idx="115">
                  <c:v>1.1584583987728771E-2</c:v>
                </c:pt>
                <c:pt idx="116">
                  <c:v>1.1714659917485999E-2</c:v>
                </c:pt>
                <c:pt idx="117">
                  <c:v>1.1861600877535253E-2</c:v>
                </c:pt>
                <c:pt idx="118">
                  <c:v>1.1997679709000566E-2</c:v>
                </c:pt>
                <c:pt idx="119">
                  <c:v>1.2123857467541618E-2</c:v>
                </c:pt>
                <c:pt idx="120">
                  <c:v>1.2276387490158691E-2</c:v>
                </c:pt>
                <c:pt idx="121">
                  <c:v>1.244347067813766E-2</c:v>
                </c:pt>
                <c:pt idx="122">
                  <c:v>1.2606922735897407E-2</c:v>
                </c:pt>
                <c:pt idx="123">
                  <c:v>1.2773005419208764E-2</c:v>
                </c:pt>
                <c:pt idx="124">
                  <c:v>1.2923860804729261E-2</c:v>
                </c:pt>
                <c:pt idx="125">
                  <c:v>1.3076790308334601E-2</c:v>
                </c:pt>
                <c:pt idx="126">
                  <c:v>1.3238155586483072E-2</c:v>
                </c:pt>
                <c:pt idx="127">
                  <c:v>1.3401109933981267E-2</c:v>
                </c:pt>
                <c:pt idx="128">
                  <c:v>1.3575248969849822E-2</c:v>
                </c:pt>
                <c:pt idx="129">
                  <c:v>1.374728689645963E-2</c:v>
                </c:pt>
                <c:pt idx="130">
                  <c:v>1.3914527272815449E-2</c:v>
                </c:pt>
                <c:pt idx="131">
                  <c:v>1.4087155320974305E-2</c:v>
                </c:pt>
                <c:pt idx="132">
                  <c:v>1.4273839092473923E-2</c:v>
                </c:pt>
                <c:pt idx="133">
                  <c:v>1.4425946243362514E-2</c:v>
                </c:pt>
                <c:pt idx="134">
                  <c:v>1.4597015760238976E-2</c:v>
                </c:pt>
                <c:pt idx="135">
                  <c:v>1.4771914597095365E-2</c:v>
                </c:pt>
                <c:pt idx="136">
                  <c:v>1.492989164200109E-2</c:v>
                </c:pt>
                <c:pt idx="137">
                  <c:v>1.511416300900667E-2</c:v>
                </c:pt>
                <c:pt idx="138">
                  <c:v>1.5296287415275998E-2</c:v>
                </c:pt>
                <c:pt idx="139">
                  <c:v>1.5460789823003432E-2</c:v>
                </c:pt>
                <c:pt idx="140">
                  <c:v>1.5616413331347882E-2</c:v>
                </c:pt>
                <c:pt idx="141">
                  <c:v>1.5768098468626045E-2</c:v>
                </c:pt>
                <c:pt idx="142">
                  <c:v>1.591748994209774E-2</c:v>
                </c:pt>
                <c:pt idx="143">
                  <c:v>1.6055062855176879E-2</c:v>
                </c:pt>
                <c:pt idx="144">
                  <c:v>1.6212721233262839E-2</c:v>
                </c:pt>
                <c:pt idx="145">
                  <c:v>1.6343309182000543E-2</c:v>
                </c:pt>
                <c:pt idx="146">
                  <c:v>1.6492392482758019E-2</c:v>
                </c:pt>
                <c:pt idx="147">
                  <c:v>1.6634594740683351E-2</c:v>
                </c:pt>
                <c:pt idx="148">
                  <c:v>1.6772711173572246E-2</c:v>
                </c:pt>
                <c:pt idx="149">
                  <c:v>1.6913556695332187E-2</c:v>
                </c:pt>
                <c:pt idx="150">
                  <c:v>1.7059436333741008E-2</c:v>
                </c:pt>
                <c:pt idx="151">
                  <c:v>1.7210955790760266E-2</c:v>
                </c:pt>
                <c:pt idx="152">
                  <c:v>1.7365271434594886E-2</c:v>
                </c:pt>
                <c:pt idx="153">
                  <c:v>1.7527022061109954E-2</c:v>
                </c:pt>
                <c:pt idx="154">
                  <c:v>1.7665535362073905E-2</c:v>
                </c:pt>
                <c:pt idx="155">
                  <c:v>1.780042729726071E-2</c:v>
                </c:pt>
                <c:pt idx="156">
                  <c:v>1.7943339981637198E-2</c:v>
                </c:pt>
                <c:pt idx="157">
                  <c:v>1.8109542089921733E-2</c:v>
                </c:pt>
                <c:pt idx="158">
                  <c:v>1.8256908891320846E-2</c:v>
                </c:pt>
                <c:pt idx="159">
                  <c:v>1.8374711467909036E-2</c:v>
                </c:pt>
                <c:pt idx="160">
                  <c:v>1.8517714862109649E-2</c:v>
                </c:pt>
                <c:pt idx="161">
                  <c:v>1.8636280772295146E-2</c:v>
                </c:pt>
                <c:pt idx="162">
                  <c:v>1.8777831561972141E-2</c:v>
                </c:pt>
                <c:pt idx="163">
                  <c:v>1.8911486932727716E-2</c:v>
                </c:pt>
                <c:pt idx="164">
                  <c:v>1.9031207086471508E-2</c:v>
                </c:pt>
                <c:pt idx="165">
                  <c:v>1.9138701405713093E-2</c:v>
                </c:pt>
                <c:pt idx="166">
                  <c:v>1.9253169174543807E-2</c:v>
                </c:pt>
                <c:pt idx="167">
                  <c:v>1.9368005782125067E-2</c:v>
                </c:pt>
                <c:pt idx="168">
                  <c:v>1.9444404007206276E-2</c:v>
                </c:pt>
                <c:pt idx="169">
                  <c:v>1.952834611614267E-2</c:v>
                </c:pt>
                <c:pt idx="170">
                  <c:v>1.9597910912725031E-2</c:v>
                </c:pt>
                <c:pt idx="171">
                  <c:v>1.9644434747815416E-2</c:v>
                </c:pt>
                <c:pt idx="172">
                  <c:v>1.9670226599288229E-2</c:v>
                </c:pt>
                <c:pt idx="173">
                  <c:v>1.9674538775243198E-2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C-4842-8D91-673C85D84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750832"/>
        <c:axId val="814749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'2022_06 all ages slope4'!$AX$13</c15:sqref>
                        </c15:formulaRef>
                      </c:ext>
                    </c:extLst>
                    <c:strCache>
                      <c:ptCount val="1"/>
                      <c:pt idx="0">
                        <c:v>d0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'2022_06 all ages slope4'!$AW$81:$AW$254</c15:sqref>
                        </c15:formulaRef>
                      </c:ext>
                    </c:extLst>
                    <c:strCache>
                      <c:ptCount val="174"/>
                      <c:pt idx="0">
                        <c:v>2021-24</c:v>
                      </c:pt>
                      <c:pt idx="1">
                        <c:v>2021-25</c:v>
                      </c:pt>
                      <c:pt idx="2">
                        <c:v>2021-26</c:v>
                      </c:pt>
                      <c:pt idx="3">
                        <c:v>2021-27</c:v>
                      </c:pt>
                      <c:pt idx="4">
                        <c:v>2021-28</c:v>
                      </c:pt>
                      <c:pt idx="5">
                        <c:v>2021-29</c:v>
                      </c:pt>
                      <c:pt idx="6">
                        <c:v>2021-30</c:v>
                      </c:pt>
                      <c:pt idx="7">
                        <c:v>2021-31</c:v>
                      </c:pt>
                      <c:pt idx="8">
                        <c:v>2021-32</c:v>
                      </c:pt>
                      <c:pt idx="9">
                        <c:v>2021-33</c:v>
                      </c:pt>
                      <c:pt idx="10">
                        <c:v>2021-34</c:v>
                      </c:pt>
                      <c:pt idx="11">
                        <c:v>2021-35</c:v>
                      </c:pt>
                      <c:pt idx="12">
                        <c:v>2021-36</c:v>
                      </c:pt>
                      <c:pt idx="13">
                        <c:v>2021-37</c:v>
                      </c:pt>
                      <c:pt idx="14">
                        <c:v>2021-38</c:v>
                      </c:pt>
                      <c:pt idx="15">
                        <c:v>2021-39</c:v>
                      </c:pt>
                      <c:pt idx="16">
                        <c:v>2021-40</c:v>
                      </c:pt>
                      <c:pt idx="17">
                        <c:v>2021-41</c:v>
                      </c:pt>
                      <c:pt idx="18">
                        <c:v>2021-42</c:v>
                      </c:pt>
                      <c:pt idx="19">
                        <c:v>2021-43</c:v>
                      </c:pt>
                      <c:pt idx="20">
                        <c:v>2021-44</c:v>
                      </c:pt>
                      <c:pt idx="21">
                        <c:v>2021-45</c:v>
                      </c:pt>
                      <c:pt idx="22">
                        <c:v>2021-46</c:v>
                      </c:pt>
                      <c:pt idx="23">
                        <c:v>2021-47</c:v>
                      </c:pt>
                      <c:pt idx="24">
                        <c:v>2021-48</c:v>
                      </c:pt>
                      <c:pt idx="25">
                        <c:v>2021-49</c:v>
                      </c:pt>
                      <c:pt idx="26">
                        <c:v>2021-50</c:v>
                      </c:pt>
                      <c:pt idx="27">
                        <c:v>2021-51</c:v>
                      </c:pt>
                      <c:pt idx="28">
                        <c:v>2021-52</c:v>
                      </c:pt>
                      <c:pt idx="29">
                        <c:v>2022-01</c:v>
                      </c:pt>
                      <c:pt idx="30">
                        <c:v>2022-02</c:v>
                      </c:pt>
                      <c:pt idx="31">
                        <c:v>2022-03</c:v>
                      </c:pt>
                      <c:pt idx="32">
                        <c:v>2022-04</c:v>
                      </c:pt>
                      <c:pt idx="33">
                        <c:v>2022-05</c:v>
                      </c:pt>
                      <c:pt idx="34">
                        <c:v>2022-06</c:v>
                      </c:pt>
                      <c:pt idx="35">
                        <c:v>2022-07</c:v>
                      </c:pt>
                      <c:pt idx="36">
                        <c:v>2022-08</c:v>
                      </c:pt>
                      <c:pt idx="37">
                        <c:v>2022-09</c:v>
                      </c:pt>
                      <c:pt idx="38">
                        <c:v>2022-10</c:v>
                      </c:pt>
                      <c:pt idx="39">
                        <c:v>2022-11</c:v>
                      </c:pt>
                      <c:pt idx="40">
                        <c:v>2022-12</c:v>
                      </c:pt>
                      <c:pt idx="41">
                        <c:v>2022-13</c:v>
                      </c:pt>
                      <c:pt idx="42">
                        <c:v>2022-14</c:v>
                      </c:pt>
                      <c:pt idx="43">
                        <c:v>2022-15</c:v>
                      </c:pt>
                      <c:pt idx="44">
                        <c:v>2022-16</c:v>
                      </c:pt>
                      <c:pt idx="45">
                        <c:v>2022-17</c:v>
                      </c:pt>
                      <c:pt idx="46">
                        <c:v>2022-18</c:v>
                      </c:pt>
                      <c:pt idx="47">
                        <c:v>2022-19</c:v>
                      </c:pt>
                      <c:pt idx="48">
                        <c:v>2022-20</c:v>
                      </c:pt>
                      <c:pt idx="49">
                        <c:v>2022-21</c:v>
                      </c:pt>
                      <c:pt idx="50">
                        <c:v>2022-22</c:v>
                      </c:pt>
                      <c:pt idx="51">
                        <c:v>2022-23</c:v>
                      </c:pt>
                      <c:pt idx="52">
                        <c:v>2022-24</c:v>
                      </c:pt>
                      <c:pt idx="53">
                        <c:v>2022-25</c:v>
                      </c:pt>
                      <c:pt idx="54">
                        <c:v>2022-26</c:v>
                      </c:pt>
                      <c:pt idx="55">
                        <c:v>2022-27</c:v>
                      </c:pt>
                      <c:pt idx="56">
                        <c:v>2022-28</c:v>
                      </c:pt>
                      <c:pt idx="57">
                        <c:v>2022-29</c:v>
                      </c:pt>
                      <c:pt idx="58">
                        <c:v>2022-30</c:v>
                      </c:pt>
                      <c:pt idx="59">
                        <c:v>2022-31</c:v>
                      </c:pt>
                      <c:pt idx="60">
                        <c:v>2022-32</c:v>
                      </c:pt>
                      <c:pt idx="61">
                        <c:v>2022-33</c:v>
                      </c:pt>
                      <c:pt idx="62">
                        <c:v>2022-34</c:v>
                      </c:pt>
                      <c:pt idx="63">
                        <c:v>2022-35</c:v>
                      </c:pt>
                      <c:pt idx="64">
                        <c:v>2022-36</c:v>
                      </c:pt>
                      <c:pt idx="65">
                        <c:v>2022-37</c:v>
                      </c:pt>
                      <c:pt idx="66">
                        <c:v>2022-38</c:v>
                      </c:pt>
                      <c:pt idx="67">
                        <c:v>2022-39</c:v>
                      </c:pt>
                      <c:pt idx="68">
                        <c:v>2022-40</c:v>
                      </c:pt>
                      <c:pt idx="69">
                        <c:v>2022-41</c:v>
                      </c:pt>
                      <c:pt idx="70">
                        <c:v>2022-42</c:v>
                      </c:pt>
                      <c:pt idx="71">
                        <c:v>2022-43</c:v>
                      </c:pt>
                      <c:pt idx="72">
                        <c:v>2022-44</c:v>
                      </c:pt>
                      <c:pt idx="73">
                        <c:v>2022-45</c:v>
                      </c:pt>
                      <c:pt idx="74">
                        <c:v>2022-46</c:v>
                      </c:pt>
                      <c:pt idx="75">
                        <c:v>2022-47</c:v>
                      </c:pt>
                      <c:pt idx="76">
                        <c:v>2022-48</c:v>
                      </c:pt>
                      <c:pt idx="77">
                        <c:v>2022-49</c:v>
                      </c:pt>
                      <c:pt idx="78">
                        <c:v>2022-50</c:v>
                      </c:pt>
                      <c:pt idx="79">
                        <c:v>2022-51</c:v>
                      </c:pt>
                      <c:pt idx="80">
                        <c:v>2022-52</c:v>
                      </c:pt>
                      <c:pt idx="81">
                        <c:v>2023-01</c:v>
                      </c:pt>
                      <c:pt idx="82">
                        <c:v>2023-02</c:v>
                      </c:pt>
                      <c:pt idx="83">
                        <c:v>2023-03</c:v>
                      </c:pt>
                      <c:pt idx="84">
                        <c:v>2023-04</c:v>
                      </c:pt>
                      <c:pt idx="85">
                        <c:v>2023-05</c:v>
                      </c:pt>
                      <c:pt idx="86">
                        <c:v>2023-06</c:v>
                      </c:pt>
                      <c:pt idx="87">
                        <c:v>2023-07</c:v>
                      </c:pt>
                      <c:pt idx="88">
                        <c:v>2023-08</c:v>
                      </c:pt>
                      <c:pt idx="89">
                        <c:v>2023-09</c:v>
                      </c:pt>
                      <c:pt idx="90">
                        <c:v>2023-10</c:v>
                      </c:pt>
                      <c:pt idx="91">
                        <c:v>2023-11</c:v>
                      </c:pt>
                      <c:pt idx="92">
                        <c:v>2023-12</c:v>
                      </c:pt>
                      <c:pt idx="93">
                        <c:v>2023-13</c:v>
                      </c:pt>
                      <c:pt idx="94">
                        <c:v>2023-14</c:v>
                      </c:pt>
                      <c:pt idx="95">
                        <c:v>2023-15</c:v>
                      </c:pt>
                      <c:pt idx="96">
                        <c:v>2023-16</c:v>
                      </c:pt>
                      <c:pt idx="97">
                        <c:v>2023-17</c:v>
                      </c:pt>
                      <c:pt idx="98">
                        <c:v>2023-18</c:v>
                      </c:pt>
                      <c:pt idx="99">
                        <c:v>2023-19</c:v>
                      </c:pt>
                      <c:pt idx="100">
                        <c:v>2023-20</c:v>
                      </c:pt>
                      <c:pt idx="101">
                        <c:v>2023-21</c:v>
                      </c:pt>
                      <c:pt idx="102">
                        <c:v>2023-22</c:v>
                      </c:pt>
                      <c:pt idx="103">
                        <c:v>2023-23</c:v>
                      </c:pt>
                      <c:pt idx="104">
                        <c:v>2023-24</c:v>
                      </c:pt>
                      <c:pt idx="105">
                        <c:v>2023-25</c:v>
                      </c:pt>
                      <c:pt idx="106">
                        <c:v>2023-26</c:v>
                      </c:pt>
                      <c:pt idx="107">
                        <c:v>2023-27</c:v>
                      </c:pt>
                      <c:pt idx="108">
                        <c:v>2023-28</c:v>
                      </c:pt>
                      <c:pt idx="109">
                        <c:v>2023-29</c:v>
                      </c:pt>
                      <c:pt idx="110">
                        <c:v>2023-30</c:v>
                      </c:pt>
                      <c:pt idx="111">
                        <c:v>2023-31</c:v>
                      </c:pt>
                      <c:pt idx="112">
                        <c:v>2023-32</c:v>
                      </c:pt>
                      <c:pt idx="113">
                        <c:v>2023-33</c:v>
                      </c:pt>
                      <c:pt idx="114">
                        <c:v>2023-34</c:v>
                      </c:pt>
                      <c:pt idx="115">
                        <c:v>2023-35</c:v>
                      </c:pt>
                      <c:pt idx="116">
                        <c:v>2023-36</c:v>
                      </c:pt>
                      <c:pt idx="117">
                        <c:v>2023-37</c:v>
                      </c:pt>
                      <c:pt idx="118">
                        <c:v>2023-38</c:v>
                      </c:pt>
                      <c:pt idx="119">
                        <c:v>2023-39</c:v>
                      </c:pt>
                      <c:pt idx="120">
                        <c:v>2023-40</c:v>
                      </c:pt>
                      <c:pt idx="121">
                        <c:v>2023-41</c:v>
                      </c:pt>
                      <c:pt idx="122">
                        <c:v>2023-42</c:v>
                      </c:pt>
                      <c:pt idx="123">
                        <c:v>2023-43</c:v>
                      </c:pt>
                      <c:pt idx="124">
                        <c:v>2023-44</c:v>
                      </c:pt>
                      <c:pt idx="125">
                        <c:v>2023-45</c:v>
                      </c:pt>
                      <c:pt idx="126">
                        <c:v>2023-46</c:v>
                      </c:pt>
                      <c:pt idx="127">
                        <c:v>2023-47</c:v>
                      </c:pt>
                      <c:pt idx="128">
                        <c:v>2023-48</c:v>
                      </c:pt>
                      <c:pt idx="129">
                        <c:v>2023-49</c:v>
                      </c:pt>
                      <c:pt idx="130">
                        <c:v>2023-50</c:v>
                      </c:pt>
                      <c:pt idx="131">
                        <c:v>2023-51</c:v>
                      </c:pt>
                      <c:pt idx="132">
                        <c:v>2023-52</c:v>
                      </c:pt>
                      <c:pt idx="133">
                        <c:v>2024-01</c:v>
                      </c:pt>
                      <c:pt idx="134">
                        <c:v>2024-02</c:v>
                      </c:pt>
                      <c:pt idx="135">
                        <c:v>2024-03</c:v>
                      </c:pt>
                      <c:pt idx="136">
                        <c:v>2024-04</c:v>
                      </c:pt>
                      <c:pt idx="137">
                        <c:v>2024-05</c:v>
                      </c:pt>
                      <c:pt idx="138">
                        <c:v>2024-06</c:v>
                      </c:pt>
                      <c:pt idx="139">
                        <c:v>2024-07</c:v>
                      </c:pt>
                      <c:pt idx="140">
                        <c:v>2024-08</c:v>
                      </c:pt>
                      <c:pt idx="141">
                        <c:v>2024-09</c:v>
                      </c:pt>
                      <c:pt idx="142">
                        <c:v>2024-10</c:v>
                      </c:pt>
                      <c:pt idx="143">
                        <c:v>2024-11</c:v>
                      </c:pt>
                      <c:pt idx="144">
                        <c:v>2024-12</c:v>
                      </c:pt>
                      <c:pt idx="145">
                        <c:v>2024-13</c:v>
                      </c:pt>
                      <c:pt idx="146">
                        <c:v>2024-14</c:v>
                      </c:pt>
                      <c:pt idx="147">
                        <c:v>2024-15</c:v>
                      </c:pt>
                      <c:pt idx="148">
                        <c:v>2024-16</c:v>
                      </c:pt>
                      <c:pt idx="149">
                        <c:v>2024-17</c:v>
                      </c:pt>
                      <c:pt idx="150">
                        <c:v>2024-18</c:v>
                      </c:pt>
                      <c:pt idx="151">
                        <c:v>2024-19</c:v>
                      </c:pt>
                      <c:pt idx="152">
                        <c:v>2024-20</c:v>
                      </c:pt>
                      <c:pt idx="153">
                        <c:v>2024-21</c:v>
                      </c:pt>
                      <c:pt idx="154">
                        <c:v>2024-22</c:v>
                      </c:pt>
                      <c:pt idx="155">
                        <c:v>2024-23</c:v>
                      </c:pt>
                      <c:pt idx="156">
                        <c:v>2024-24</c:v>
                      </c:pt>
                      <c:pt idx="157">
                        <c:v>2024-25</c:v>
                      </c:pt>
                      <c:pt idx="158">
                        <c:v>2024-26</c:v>
                      </c:pt>
                      <c:pt idx="159">
                        <c:v>2024-27</c:v>
                      </c:pt>
                      <c:pt idx="160">
                        <c:v>2024-28</c:v>
                      </c:pt>
                      <c:pt idx="161">
                        <c:v>2024-29</c:v>
                      </c:pt>
                      <c:pt idx="162">
                        <c:v>2024-30</c:v>
                      </c:pt>
                      <c:pt idx="163">
                        <c:v>2024-31</c:v>
                      </c:pt>
                      <c:pt idx="164">
                        <c:v>2024-32</c:v>
                      </c:pt>
                      <c:pt idx="165">
                        <c:v>2024-33</c:v>
                      </c:pt>
                      <c:pt idx="166">
                        <c:v>2024-34</c:v>
                      </c:pt>
                      <c:pt idx="167">
                        <c:v>2024-35</c:v>
                      </c:pt>
                      <c:pt idx="168">
                        <c:v>2024-36</c:v>
                      </c:pt>
                      <c:pt idx="169">
                        <c:v>2024-37</c:v>
                      </c:pt>
                      <c:pt idx="170">
                        <c:v>2024-38</c:v>
                      </c:pt>
                      <c:pt idx="171">
                        <c:v>2024-39</c:v>
                      </c:pt>
                      <c:pt idx="172">
                        <c:v>2024-40</c:v>
                      </c:pt>
                      <c:pt idx="173">
                        <c:v>2024-41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'2022_06 all ages slope4'!$AX$81:$AX$254</c15:sqref>
                        </c15:formulaRef>
                      </c:ext>
                    </c:extLst>
                    <c:numCache>
                      <c:formatCode>General</c:formatCode>
                      <c:ptCount val="17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1.997834995308228E-4</c:v>
                      </c:pt>
                      <c:pt idx="38">
                        <c:v>3.9604458272988818E-4</c:v>
                      </c:pt>
                      <c:pt idx="39">
                        <c:v>5.7052537553796596E-4</c:v>
                      </c:pt>
                      <c:pt idx="40">
                        <c:v>7.5861783404313681E-4</c:v>
                      </c:pt>
                      <c:pt idx="41">
                        <c:v>9.4573020496993099E-4</c:v>
                      </c:pt>
                      <c:pt idx="42">
                        <c:v>1.1187075799431005E-3</c:v>
                      </c:pt>
                      <c:pt idx="43">
                        <c:v>1.2829958847990004E-3</c:v>
                      </c:pt>
                      <c:pt idx="44">
                        <c:v>1.4380085770064174E-3</c:v>
                      </c:pt>
                      <c:pt idx="45">
                        <c:v>1.5911157347706269E-3</c:v>
                      </c:pt>
                      <c:pt idx="46">
                        <c:v>1.7566794561317783E-3</c:v>
                      </c:pt>
                      <c:pt idx="47">
                        <c:v>1.9086068957446386E-3</c:v>
                      </c:pt>
                      <c:pt idx="48">
                        <c:v>2.0419880490059172E-3</c:v>
                      </c:pt>
                      <c:pt idx="49">
                        <c:v>2.1728260885977985E-3</c:v>
                      </c:pt>
                      <c:pt idx="50">
                        <c:v>2.308111330380269E-3</c:v>
                      </c:pt>
                      <c:pt idx="51">
                        <c:v>2.4478705873283565E-3</c:v>
                      </c:pt>
                      <c:pt idx="52">
                        <c:v>2.5782996590473541E-3</c:v>
                      </c:pt>
                      <c:pt idx="53">
                        <c:v>2.716748574484782E-3</c:v>
                      </c:pt>
                      <c:pt idx="54">
                        <c:v>2.8711804998550645E-3</c:v>
                      </c:pt>
                      <c:pt idx="55">
                        <c:v>3.0050155063658856E-3</c:v>
                      </c:pt>
                      <c:pt idx="56">
                        <c:v>3.1395387330021484E-3</c:v>
                      </c:pt>
                      <c:pt idx="57">
                        <c:v>3.2965118951494461E-3</c:v>
                      </c:pt>
                      <c:pt idx="58">
                        <c:v>3.4520395136594982E-3</c:v>
                      </c:pt>
                      <c:pt idx="59">
                        <c:v>3.5986278953437523E-3</c:v>
                      </c:pt>
                      <c:pt idx="60">
                        <c:v>3.7584591358693509E-3</c:v>
                      </c:pt>
                      <c:pt idx="61">
                        <c:v>3.9098640608917464E-3</c:v>
                      </c:pt>
                      <c:pt idx="62">
                        <c:v>4.0614593489792222E-3</c:v>
                      </c:pt>
                      <c:pt idx="63">
                        <c:v>4.1919192165391769E-3</c:v>
                      </c:pt>
                      <c:pt idx="64">
                        <c:v>4.3621870945325398E-3</c:v>
                      </c:pt>
                      <c:pt idx="65">
                        <c:v>4.5126570563951487E-3</c:v>
                      </c:pt>
                      <c:pt idx="66">
                        <c:v>4.6771886915133402E-3</c:v>
                      </c:pt>
                      <c:pt idx="67">
                        <c:v>4.8481992135096024E-3</c:v>
                      </c:pt>
                      <c:pt idx="68">
                        <c:v>5.0331386012988479E-3</c:v>
                      </c:pt>
                      <c:pt idx="69">
                        <c:v>5.2129393497917405E-3</c:v>
                      </c:pt>
                      <c:pt idx="70">
                        <c:v>5.3729405248710595E-3</c:v>
                      </c:pt>
                      <c:pt idx="71">
                        <c:v>5.5440831744879588E-3</c:v>
                      </c:pt>
                      <c:pt idx="72">
                        <c:v>5.6987338182594178E-3</c:v>
                      </c:pt>
                      <c:pt idx="73">
                        <c:v>5.8553117088666956E-3</c:v>
                      </c:pt>
                      <c:pt idx="74">
                        <c:v>6.0091817388389793E-3</c:v>
                      </c:pt>
                      <c:pt idx="75">
                        <c:v>6.1705193604166091E-3</c:v>
                      </c:pt>
                      <c:pt idx="76">
                        <c:v>6.3428766645690698E-3</c:v>
                      </c:pt>
                      <c:pt idx="77">
                        <c:v>6.5225123277043778E-3</c:v>
                      </c:pt>
                      <c:pt idx="78">
                        <c:v>6.7059431604137047E-3</c:v>
                      </c:pt>
                      <c:pt idx="79">
                        <c:v>6.9176712583851581E-3</c:v>
                      </c:pt>
                      <c:pt idx="80">
                        <c:v>7.149890181578444E-3</c:v>
                      </c:pt>
                      <c:pt idx="81">
                        <c:v>7.3546478652477699E-3</c:v>
                      </c:pt>
                      <c:pt idx="82">
                        <c:v>7.5448648903630403E-3</c:v>
                      </c:pt>
                      <c:pt idx="83">
                        <c:v>7.7219391506138831E-3</c:v>
                      </c:pt>
                      <c:pt idx="84">
                        <c:v>7.8782954686324944E-3</c:v>
                      </c:pt>
                      <c:pt idx="85">
                        <c:v>8.0483587449820659E-3</c:v>
                      </c:pt>
                      <c:pt idx="86">
                        <c:v>8.2144295148382004E-3</c:v>
                      </c:pt>
                      <c:pt idx="87">
                        <c:v>8.3825282541836067E-3</c:v>
                      </c:pt>
                      <c:pt idx="88">
                        <c:v>8.5423533852921826E-3</c:v>
                      </c:pt>
                      <c:pt idx="89">
                        <c:v>8.709063591637721E-3</c:v>
                      </c:pt>
                      <c:pt idx="90">
                        <c:v>8.8680512746058503E-3</c:v>
                      </c:pt>
                      <c:pt idx="91">
                        <c:v>9.0269194919688125E-3</c:v>
                      </c:pt>
                      <c:pt idx="92">
                        <c:v>9.1911936218427494E-3</c:v>
                      </c:pt>
                      <c:pt idx="93">
                        <c:v>9.3602902945204933E-3</c:v>
                      </c:pt>
                      <c:pt idx="94">
                        <c:v>9.5175521149385833E-3</c:v>
                      </c:pt>
                      <c:pt idx="95">
                        <c:v>9.6740610900067619E-3</c:v>
                      </c:pt>
                      <c:pt idx="96">
                        <c:v>9.8201724957742119E-3</c:v>
                      </c:pt>
                      <c:pt idx="97">
                        <c:v>9.9636161556976924E-3</c:v>
                      </c:pt>
                      <c:pt idx="98">
                        <c:v>1.0118764289560399E-2</c:v>
                      </c:pt>
                      <c:pt idx="99">
                        <c:v>1.0253995251743444E-2</c:v>
                      </c:pt>
                      <c:pt idx="100">
                        <c:v>1.0400658989500964E-2</c:v>
                      </c:pt>
                      <c:pt idx="101">
                        <c:v>1.0538934648402408E-2</c:v>
                      </c:pt>
                      <c:pt idx="102">
                        <c:v>1.0679852895086711E-2</c:v>
                      </c:pt>
                      <c:pt idx="103">
                        <c:v>1.0832959546029865E-2</c:v>
                      </c:pt>
                      <c:pt idx="104">
                        <c:v>1.0977616560954832E-2</c:v>
                      </c:pt>
                      <c:pt idx="105">
                        <c:v>1.1138382420470463E-2</c:v>
                      </c:pt>
                      <c:pt idx="106">
                        <c:v>1.1276880493631007E-2</c:v>
                      </c:pt>
                      <c:pt idx="107">
                        <c:v>1.1419020895115531E-2</c:v>
                      </c:pt>
                      <c:pt idx="108">
                        <c:v>1.1569019121069977E-2</c:v>
                      </c:pt>
                      <c:pt idx="109">
                        <c:v>1.1715596825768509E-2</c:v>
                      </c:pt>
                      <c:pt idx="110">
                        <c:v>1.184866838286493E-2</c:v>
                      </c:pt>
                      <c:pt idx="111">
                        <c:v>1.1987358166563477E-2</c:v>
                      </c:pt>
                      <c:pt idx="112">
                        <c:v>1.2138232176096362E-2</c:v>
                      </c:pt>
                      <c:pt idx="113">
                        <c:v>1.2312504985705942E-2</c:v>
                      </c:pt>
                      <c:pt idx="114">
                        <c:v>1.2471543921241321E-2</c:v>
                      </c:pt>
                      <c:pt idx="115">
                        <c:v>1.2601406552306528E-2</c:v>
                      </c:pt>
                      <c:pt idx="116">
                        <c:v>1.2746546677192496E-2</c:v>
                      </c:pt>
                      <c:pt idx="117">
                        <c:v>1.2895118691435186E-2</c:v>
                      </c:pt>
                      <c:pt idx="118">
                        <c:v>1.3054462086370837E-2</c:v>
                      </c:pt>
                      <c:pt idx="119">
                        <c:v>1.3206955755199982E-2</c:v>
                      </c:pt>
                      <c:pt idx="120">
                        <c:v>1.3379670370916544E-2</c:v>
                      </c:pt>
                      <c:pt idx="121">
                        <c:v>1.35418388898757E-2</c:v>
                      </c:pt>
                      <c:pt idx="122">
                        <c:v>1.3705519060038862E-2</c:v>
                      </c:pt>
                      <c:pt idx="123">
                        <c:v>1.386463708713748E-2</c:v>
                      </c:pt>
                      <c:pt idx="124">
                        <c:v>1.4038819850240554E-2</c:v>
                      </c:pt>
                      <c:pt idx="125">
                        <c:v>1.420538302570473E-2</c:v>
                      </c:pt>
                      <c:pt idx="126">
                        <c:v>1.4393945850319216E-2</c:v>
                      </c:pt>
                      <c:pt idx="127">
                        <c:v>1.4567700956144045E-2</c:v>
                      </c:pt>
                      <c:pt idx="128">
                        <c:v>1.4757778928705152E-2</c:v>
                      </c:pt>
                      <c:pt idx="129">
                        <c:v>1.4960839829702968E-2</c:v>
                      </c:pt>
                      <c:pt idx="130">
                        <c:v>1.513725603776744E-2</c:v>
                      </c:pt>
                      <c:pt idx="131">
                        <c:v>1.5346430377280736E-2</c:v>
                      </c:pt>
                      <c:pt idx="132">
                        <c:v>1.5540622695144165E-2</c:v>
                      </c:pt>
                      <c:pt idx="133">
                        <c:v>1.5738555772960253E-2</c:v>
                      </c:pt>
                      <c:pt idx="134">
                        <c:v>1.5907039164540674E-2</c:v>
                      </c:pt>
                      <c:pt idx="135">
                        <c:v>1.6090070370842983E-2</c:v>
                      </c:pt>
                      <c:pt idx="136">
                        <c:v>1.6280001014141031E-2</c:v>
                      </c:pt>
                      <c:pt idx="137">
                        <c:v>1.6458524175924479E-2</c:v>
                      </c:pt>
                      <c:pt idx="138">
                        <c:v>1.6640785738611101E-2</c:v>
                      </c:pt>
                      <c:pt idx="139">
                        <c:v>1.6806924959854277E-2</c:v>
                      </c:pt>
                      <c:pt idx="140">
                        <c:v>1.6966098145992144E-2</c:v>
                      </c:pt>
                      <c:pt idx="141">
                        <c:v>1.711218711904984E-2</c:v>
                      </c:pt>
                      <c:pt idx="142">
                        <c:v>1.7280941032531541E-2</c:v>
                      </c:pt>
                      <c:pt idx="143">
                        <c:v>1.7446621593009404E-2</c:v>
                      </c:pt>
                      <c:pt idx="144">
                        <c:v>1.759514672468623E-2</c:v>
                      </c:pt>
                      <c:pt idx="145">
                        <c:v>1.7752084349353436E-2</c:v>
                      </c:pt>
                      <c:pt idx="146">
                        <c:v>1.7898622230882906E-2</c:v>
                      </c:pt>
                      <c:pt idx="147">
                        <c:v>1.8050340292384524E-2</c:v>
                      </c:pt>
                      <c:pt idx="148">
                        <c:v>1.8211649457815029E-2</c:v>
                      </c:pt>
                      <c:pt idx="149">
                        <c:v>1.8350390305883438E-2</c:v>
                      </c:pt>
                      <c:pt idx="150">
                        <c:v>1.8496900781400052E-2</c:v>
                      </c:pt>
                      <c:pt idx="151">
                        <c:v>1.864312412578047E-2</c:v>
                      </c:pt>
                      <c:pt idx="152">
                        <c:v>1.8783145323864291E-2</c:v>
                      </c:pt>
                      <c:pt idx="153">
                        <c:v>1.8930637233515436E-2</c:v>
                      </c:pt>
                      <c:pt idx="154">
                        <c:v>1.9083042826705757E-2</c:v>
                      </c:pt>
                      <c:pt idx="155">
                        <c:v>1.923367913236107E-2</c:v>
                      </c:pt>
                      <c:pt idx="156">
                        <c:v>1.936570177396035E-2</c:v>
                      </c:pt>
                      <c:pt idx="157">
                        <c:v>1.9519513521431057E-2</c:v>
                      </c:pt>
                      <c:pt idx="158">
                        <c:v>1.9662507503524999E-2</c:v>
                      </c:pt>
                      <c:pt idx="159">
                        <c:v>1.9793482497507588E-2</c:v>
                      </c:pt>
                      <c:pt idx="160">
                        <c:v>1.9949848112614535E-2</c:v>
                      </c:pt>
                      <c:pt idx="161">
                        <c:v>2.0087323909864407E-2</c:v>
                      </c:pt>
                      <c:pt idx="162">
                        <c:v>2.0222934455420519E-2</c:v>
                      </c:pt>
                      <c:pt idx="163">
                        <c:v>2.0364309443712071E-2</c:v>
                      </c:pt>
                      <c:pt idx="164">
                        <c:v>2.0490018711706349E-2</c:v>
                      </c:pt>
                      <c:pt idx="165">
                        <c:v>2.0609960029999631E-2</c:v>
                      </c:pt>
                      <c:pt idx="166">
                        <c:v>2.0729495408807204E-2</c:v>
                      </c:pt>
                      <c:pt idx="167">
                        <c:v>2.0847073989441526E-2</c:v>
                      </c:pt>
                      <c:pt idx="168">
                        <c:v>2.0930093080889962E-2</c:v>
                      </c:pt>
                      <c:pt idx="169">
                        <c:v>2.1000910730127203E-2</c:v>
                      </c:pt>
                      <c:pt idx="170">
                        <c:v>2.105281726920679E-2</c:v>
                      </c:pt>
                      <c:pt idx="171">
                        <c:v>2.1110751357457106E-2</c:v>
                      </c:pt>
                      <c:pt idx="172">
                        <c:v>2.1135093362374353E-2</c:v>
                      </c:pt>
                      <c:pt idx="173">
                        <c:v>2.1139818694945946E-2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F4C-4842-8D91-673C85D84FA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slope4'!$BA$13</c15:sqref>
                        </c15:formulaRef>
                      </c:ext>
                    </c:extLst>
                    <c:strCache>
                      <c:ptCount val="1"/>
                      <c:pt idx="0">
                        <c:v>d3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slope4'!$AW$81:$AW$254</c15:sqref>
                        </c15:formulaRef>
                      </c:ext>
                    </c:extLst>
                    <c:strCache>
                      <c:ptCount val="174"/>
                      <c:pt idx="0">
                        <c:v>2021-24</c:v>
                      </c:pt>
                      <c:pt idx="1">
                        <c:v>2021-25</c:v>
                      </c:pt>
                      <c:pt idx="2">
                        <c:v>2021-26</c:v>
                      </c:pt>
                      <c:pt idx="3">
                        <c:v>2021-27</c:v>
                      </c:pt>
                      <c:pt idx="4">
                        <c:v>2021-28</c:v>
                      </c:pt>
                      <c:pt idx="5">
                        <c:v>2021-29</c:v>
                      </c:pt>
                      <c:pt idx="6">
                        <c:v>2021-30</c:v>
                      </c:pt>
                      <c:pt idx="7">
                        <c:v>2021-31</c:v>
                      </c:pt>
                      <c:pt idx="8">
                        <c:v>2021-32</c:v>
                      </c:pt>
                      <c:pt idx="9">
                        <c:v>2021-33</c:v>
                      </c:pt>
                      <c:pt idx="10">
                        <c:v>2021-34</c:v>
                      </c:pt>
                      <c:pt idx="11">
                        <c:v>2021-35</c:v>
                      </c:pt>
                      <c:pt idx="12">
                        <c:v>2021-36</c:v>
                      </c:pt>
                      <c:pt idx="13">
                        <c:v>2021-37</c:v>
                      </c:pt>
                      <c:pt idx="14">
                        <c:v>2021-38</c:v>
                      </c:pt>
                      <c:pt idx="15">
                        <c:v>2021-39</c:v>
                      </c:pt>
                      <c:pt idx="16">
                        <c:v>2021-40</c:v>
                      </c:pt>
                      <c:pt idx="17">
                        <c:v>2021-41</c:v>
                      </c:pt>
                      <c:pt idx="18">
                        <c:v>2021-42</c:v>
                      </c:pt>
                      <c:pt idx="19">
                        <c:v>2021-43</c:v>
                      </c:pt>
                      <c:pt idx="20">
                        <c:v>2021-44</c:v>
                      </c:pt>
                      <c:pt idx="21">
                        <c:v>2021-45</c:v>
                      </c:pt>
                      <c:pt idx="22">
                        <c:v>2021-46</c:v>
                      </c:pt>
                      <c:pt idx="23">
                        <c:v>2021-47</c:v>
                      </c:pt>
                      <c:pt idx="24">
                        <c:v>2021-48</c:v>
                      </c:pt>
                      <c:pt idx="25">
                        <c:v>2021-49</c:v>
                      </c:pt>
                      <c:pt idx="26">
                        <c:v>2021-50</c:v>
                      </c:pt>
                      <c:pt idx="27">
                        <c:v>2021-51</c:v>
                      </c:pt>
                      <c:pt idx="28">
                        <c:v>2021-52</c:v>
                      </c:pt>
                      <c:pt idx="29">
                        <c:v>2022-01</c:v>
                      </c:pt>
                      <c:pt idx="30">
                        <c:v>2022-02</c:v>
                      </c:pt>
                      <c:pt idx="31">
                        <c:v>2022-03</c:v>
                      </c:pt>
                      <c:pt idx="32">
                        <c:v>2022-04</c:v>
                      </c:pt>
                      <c:pt idx="33">
                        <c:v>2022-05</c:v>
                      </c:pt>
                      <c:pt idx="34">
                        <c:v>2022-06</c:v>
                      </c:pt>
                      <c:pt idx="35">
                        <c:v>2022-07</c:v>
                      </c:pt>
                      <c:pt idx="36">
                        <c:v>2022-08</c:v>
                      </c:pt>
                      <c:pt idx="37">
                        <c:v>2022-09</c:v>
                      </c:pt>
                      <c:pt idx="38">
                        <c:v>2022-10</c:v>
                      </c:pt>
                      <c:pt idx="39">
                        <c:v>2022-11</c:v>
                      </c:pt>
                      <c:pt idx="40">
                        <c:v>2022-12</c:v>
                      </c:pt>
                      <c:pt idx="41">
                        <c:v>2022-13</c:v>
                      </c:pt>
                      <c:pt idx="42">
                        <c:v>2022-14</c:v>
                      </c:pt>
                      <c:pt idx="43">
                        <c:v>2022-15</c:v>
                      </c:pt>
                      <c:pt idx="44">
                        <c:v>2022-16</c:v>
                      </c:pt>
                      <c:pt idx="45">
                        <c:v>2022-17</c:v>
                      </c:pt>
                      <c:pt idx="46">
                        <c:v>2022-18</c:v>
                      </c:pt>
                      <c:pt idx="47">
                        <c:v>2022-19</c:v>
                      </c:pt>
                      <c:pt idx="48">
                        <c:v>2022-20</c:v>
                      </c:pt>
                      <c:pt idx="49">
                        <c:v>2022-21</c:v>
                      </c:pt>
                      <c:pt idx="50">
                        <c:v>2022-22</c:v>
                      </c:pt>
                      <c:pt idx="51">
                        <c:v>2022-23</c:v>
                      </c:pt>
                      <c:pt idx="52">
                        <c:v>2022-24</c:v>
                      </c:pt>
                      <c:pt idx="53">
                        <c:v>2022-25</c:v>
                      </c:pt>
                      <c:pt idx="54">
                        <c:v>2022-26</c:v>
                      </c:pt>
                      <c:pt idx="55">
                        <c:v>2022-27</c:v>
                      </c:pt>
                      <c:pt idx="56">
                        <c:v>2022-28</c:v>
                      </c:pt>
                      <c:pt idx="57">
                        <c:v>2022-29</c:v>
                      </c:pt>
                      <c:pt idx="58">
                        <c:v>2022-30</c:v>
                      </c:pt>
                      <c:pt idx="59">
                        <c:v>2022-31</c:v>
                      </c:pt>
                      <c:pt idx="60">
                        <c:v>2022-32</c:v>
                      </c:pt>
                      <c:pt idx="61">
                        <c:v>2022-33</c:v>
                      </c:pt>
                      <c:pt idx="62">
                        <c:v>2022-34</c:v>
                      </c:pt>
                      <c:pt idx="63">
                        <c:v>2022-35</c:v>
                      </c:pt>
                      <c:pt idx="64">
                        <c:v>2022-36</c:v>
                      </c:pt>
                      <c:pt idx="65">
                        <c:v>2022-37</c:v>
                      </c:pt>
                      <c:pt idx="66">
                        <c:v>2022-38</c:v>
                      </c:pt>
                      <c:pt idx="67">
                        <c:v>2022-39</c:v>
                      </c:pt>
                      <c:pt idx="68">
                        <c:v>2022-40</c:v>
                      </c:pt>
                      <c:pt idx="69">
                        <c:v>2022-41</c:v>
                      </c:pt>
                      <c:pt idx="70">
                        <c:v>2022-42</c:v>
                      </c:pt>
                      <c:pt idx="71">
                        <c:v>2022-43</c:v>
                      </c:pt>
                      <c:pt idx="72">
                        <c:v>2022-44</c:v>
                      </c:pt>
                      <c:pt idx="73">
                        <c:v>2022-45</c:v>
                      </c:pt>
                      <c:pt idx="74">
                        <c:v>2022-46</c:v>
                      </c:pt>
                      <c:pt idx="75">
                        <c:v>2022-47</c:v>
                      </c:pt>
                      <c:pt idx="76">
                        <c:v>2022-48</c:v>
                      </c:pt>
                      <c:pt idx="77">
                        <c:v>2022-49</c:v>
                      </c:pt>
                      <c:pt idx="78">
                        <c:v>2022-50</c:v>
                      </c:pt>
                      <c:pt idx="79">
                        <c:v>2022-51</c:v>
                      </c:pt>
                      <c:pt idx="80">
                        <c:v>2022-52</c:v>
                      </c:pt>
                      <c:pt idx="81">
                        <c:v>2023-01</c:v>
                      </c:pt>
                      <c:pt idx="82">
                        <c:v>2023-02</c:v>
                      </c:pt>
                      <c:pt idx="83">
                        <c:v>2023-03</c:v>
                      </c:pt>
                      <c:pt idx="84">
                        <c:v>2023-04</c:v>
                      </c:pt>
                      <c:pt idx="85">
                        <c:v>2023-05</c:v>
                      </c:pt>
                      <c:pt idx="86">
                        <c:v>2023-06</c:v>
                      </c:pt>
                      <c:pt idx="87">
                        <c:v>2023-07</c:v>
                      </c:pt>
                      <c:pt idx="88">
                        <c:v>2023-08</c:v>
                      </c:pt>
                      <c:pt idx="89">
                        <c:v>2023-09</c:v>
                      </c:pt>
                      <c:pt idx="90">
                        <c:v>2023-10</c:v>
                      </c:pt>
                      <c:pt idx="91">
                        <c:v>2023-11</c:v>
                      </c:pt>
                      <c:pt idx="92">
                        <c:v>2023-12</c:v>
                      </c:pt>
                      <c:pt idx="93">
                        <c:v>2023-13</c:v>
                      </c:pt>
                      <c:pt idx="94">
                        <c:v>2023-14</c:v>
                      </c:pt>
                      <c:pt idx="95">
                        <c:v>2023-15</c:v>
                      </c:pt>
                      <c:pt idx="96">
                        <c:v>2023-16</c:v>
                      </c:pt>
                      <c:pt idx="97">
                        <c:v>2023-17</c:v>
                      </c:pt>
                      <c:pt idx="98">
                        <c:v>2023-18</c:v>
                      </c:pt>
                      <c:pt idx="99">
                        <c:v>2023-19</c:v>
                      </c:pt>
                      <c:pt idx="100">
                        <c:v>2023-20</c:v>
                      </c:pt>
                      <c:pt idx="101">
                        <c:v>2023-21</c:v>
                      </c:pt>
                      <c:pt idx="102">
                        <c:v>2023-22</c:v>
                      </c:pt>
                      <c:pt idx="103">
                        <c:v>2023-23</c:v>
                      </c:pt>
                      <c:pt idx="104">
                        <c:v>2023-24</c:v>
                      </c:pt>
                      <c:pt idx="105">
                        <c:v>2023-25</c:v>
                      </c:pt>
                      <c:pt idx="106">
                        <c:v>2023-26</c:v>
                      </c:pt>
                      <c:pt idx="107">
                        <c:v>2023-27</c:v>
                      </c:pt>
                      <c:pt idx="108">
                        <c:v>2023-28</c:v>
                      </c:pt>
                      <c:pt idx="109">
                        <c:v>2023-29</c:v>
                      </c:pt>
                      <c:pt idx="110">
                        <c:v>2023-30</c:v>
                      </c:pt>
                      <c:pt idx="111">
                        <c:v>2023-31</c:v>
                      </c:pt>
                      <c:pt idx="112">
                        <c:v>2023-32</c:v>
                      </c:pt>
                      <c:pt idx="113">
                        <c:v>2023-33</c:v>
                      </c:pt>
                      <c:pt idx="114">
                        <c:v>2023-34</c:v>
                      </c:pt>
                      <c:pt idx="115">
                        <c:v>2023-35</c:v>
                      </c:pt>
                      <c:pt idx="116">
                        <c:v>2023-36</c:v>
                      </c:pt>
                      <c:pt idx="117">
                        <c:v>2023-37</c:v>
                      </c:pt>
                      <c:pt idx="118">
                        <c:v>2023-38</c:v>
                      </c:pt>
                      <c:pt idx="119">
                        <c:v>2023-39</c:v>
                      </c:pt>
                      <c:pt idx="120">
                        <c:v>2023-40</c:v>
                      </c:pt>
                      <c:pt idx="121">
                        <c:v>2023-41</c:v>
                      </c:pt>
                      <c:pt idx="122">
                        <c:v>2023-42</c:v>
                      </c:pt>
                      <c:pt idx="123">
                        <c:v>2023-43</c:v>
                      </c:pt>
                      <c:pt idx="124">
                        <c:v>2023-44</c:v>
                      </c:pt>
                      <c:pt idx="125">
                        <c:v>2023-45</c:v>
                      </c:pt>
                      <c:pt idx="126">
                        <c:v>2023-46</c:v>
                      </c:pt>
                      <c:pt idx="127">
                        <c:v>2023-47</c:v>
                      </c:pt>
                      <c:pt idx="128">
                        <c:v>2023-48</c:v>
                      </c:pt>
                      <c:pt idx="129">
                        <c:v>2023-49</c:v>
                      </c:pt>
                      <c:pt idx="130">
                        <c:v>2023-50</c:v>
                      </c:pt>
                      <c:pt idx="131">
                        <c:v>2023-51</c:v>
                      </c:pt>
                      <c:pt idx="132">
                        <c:v>2023-52</c:v>
                      </c:pt>
                      <c:pt idx="133">
                        <c:v>2024-01</c:v>
                      </c:pt>
                      <c:pt idx="134">
                        <c:v>2024-02</c:v>
                      </c:pt>
                      <c:pt idx="135">
                        <c:v>2024-03</c:v>
                      </c:pt>
                      <c:pt idx="136">
                        <c:v>2024-04</c:v>
                      </c:pt>
                      <c:pt idx="137">
                        <c:v>2024-05</c:v>
                      </c:pt>
                      <c:pt idx="138">
                        <c:v>2024-06</c:v>
                      </c:pt>
                      <c:pt idx="139">
                        <c:v>2024-07</c:v>
                      </c:pt>
                      <c:pt idx="140">
                        <c:v>2024-08</c:v>
                      </c:pt>
                      <c:pt idx="141">
                        <c:v>2024-09</c:v>
                      </c:pt>
                      <c:pt idx="142">
                        <c:v>2024-10</c:v>
                      </c:pt>
                      <c:pt idx="143">
                        <c:v>2024-11</c:v>
                      </c:pt>
                      <c:pt idx="144">
                        <c:v>2024-12</c:v>
                      </c:pt>
                      <c:pt idx="145">
                        <c:v>2024-13</c:v>
                      </c:pt>
                      <c:pt idx="146">
                        <c:v>2024-14</c:v>
                      </c:pt>
                      <c:pt idx="147">
                        <c:v>2024-15</c:v>
                      </c:pt>
                      <c:pt idx="148">
                        <c:v>2024-16</c:v>
                      </c:pt>
                      <c:pt idx="149">
                        <c:v>2024-17</c:v>
                      </c:pt>
                      <c:pt idx="150">
                        <c:v>2024-18</c:v>
                      </c:pt>
                      <c:pt idx="151">
                        <c:v>2024-19</c:v>
                      </c:pt>
                      <c:pt idx="152">
                        <c:v>2024-20</c:v>
                      </c:pt>
                      <c:pt idx="153">
                        <c:v>2024-21</c:v>
                      </c:pt>
                      <c:pt idx="154">
                        <c:v>2024-22</c:v>
                      </c:pt>
                      <c:pt idx="155">
                        <c:v>2024-23</c:v>
                      </c:pt>
                      <c:pt idx="156">
                        <c:v>2024-24</c:v>
                      </c:pt>
                      <c:pt idx="157">
                        <c:v>2024-25</c:v>
                      </c:pt>
                      <c:pt idx="158">
                        <c:v>2024-26</c:v>
                      </c:pt>
                      <c:pt idx="159">
                        <c:v>2024-27</c:v>
                      </c:pt>
                      <c:pt idx="160">
                        <c:v>2024-28</c:v>
                      </c:pt>
                      <c:pt idx="161">
                        <c:v>2024-29</c:v>
                      </c:pt>
                      <c:pt idx="162">
                        <c:v>2024-30</c:v>
                      </c:pt>
                      <c:pt idx="163">
                        <c:v>2024-31</c:v>
                      </c:pt>
                      <c:pt idx="164">
                        <c:v>2024-32</c:v>
                      </c:pt>
                      <c:pt idx="165">
                        <c:v>2024-33</c:v>
                      </c:pt>
                      <c:pt idx="166">
                        <c:v>2024-34</c:v>
                      </c:pt>
                      <c:pt idx="167">
                        <c:v>2024-35</c:v>
                      </c:pt>
                      <c:pt idx="168">
                        <c:v>2024-36</c:v>
                      </c:pt>
                      <c:pt idx="169">
                        <c:v>2024-37</c:v>
                      </c:pt>
                      <c:pt idx="170">
                        <c:v>2024-38</c:v>
                      </c:pt>
                      <c:pt idx="171">
                        <c:v>2024-39</c:v>
                      </c:pt>
                      <c:pt idx="172">
                        <c:v>2024-40</c:v>
                      </c:pt>
                      <c:pt idx="173">
                        <c:v>2024-41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slope4'!$BA$81:$BA$254</c15:sqref>
                        </c15:formulaRef>
                      </c:ext>
                    </c:extLst>
                    <c:numCache>
                      <c:formatCode>General</c:formatCode>
                      <c:ptCount val="17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2.3955603195366463E-4</c:v>
                      </c:pt>
                      <c:pt idx="38">
                        <c:v>4.8093566259696822E-4</c:v>
                      </c:pt>
                      <c:pt idx="39">
                        <c:v>7.2891651813312703E-4</c:v>
                      </c:pt>
                      <c:pt idx="40">
                        <c:v>9.9273933885839953E-4</c:v>
                      </c:pt>
                      <c:pt idx="41">
                        <c:v>1.2628310268605768E-3</c:v>
                      </c:pt>
                      <c:pt idx="42">
                        <c:v>1.5460304454117816E-3</c:v>
                      </c:pt>
                      <c:pt idx="43">
                        <c:v>1.8122601039807669E-3</c:v>
                      </c:pt>
                      <c:pt idx="44">
                        <c:v>2.0888965283585121E-3</c:v>
                      </c:pt>
                      <c:pt idx="45">
                        <c:v>2.3664189836558706E-3</c:v>
                      </c:pt>
                      <c:pt idx="46">
                        <c:v>2.6359283623017859E-3</c:v>
                      </c:pt>
                      <c:pt idx="47">
                        <c:v>2.9101784132193396E-3</c:v>
                      </c:pt>
                      <c:pt idx="48">
                        <c:v>3.1583843168202083E-3</c:v>
                      </c:pt>
                      <c:pt idx="49">
                        <c:v>3.382075966038396E-3</c:v>
                      </c:pt>
                      <c:pt idx="50">
                        <c:v>3.6379882382107983E-3</c:v>
                      </c:pt>
                      <c:pt idx="51">
                        <c:v>3.8838844910308776E-3</c:v>
                      </c:pt>
                      <c:pt idx="52">
                        <c:v>4.128032737742364E-3</c:v>
                      </c:pt>
                      <c:pt idx="53">
                        <c:v>4.3607260204541606E-3</c:v>
                      </c:pt>
                      <c:pt idx="54">
                        <c:v>4.6246057226932979E-3</c:v>
                      </c:pt>
                      <c:pt idx="55">
                        <c:v>4.8541378921573572E-3</c:v>
                      </c:pt>
                      <c:pt idx="56">
                        <c:v>5.1027649959297615E-3</c:v>
                      </c:pt>
                      <c:pt idx="57">
                        <c:v>5.4026753244073526E-3</c:v>
                      </c:pt>
                      <c:pt idx="58">
                        <c:v>5.6683199487681029E-3</c:v>
                      </c:pt>
                      <c:pt idx="59">
                        <c:v>5.957059544032286E-3</c:v>
                      </c:pt>
                      <c:pt idx="60">
                        <c:v>6.2206685724209114E-3</c:v>
                      </c:pt>
                      <c:pt idx="61">
                        <c:v>6.4915721940317812E-3</c:v>
                      </c:pt>
                      <c:pt idx="62">
                        <c:v>6.7397455833231408E-3</c:v>
                      </c:pt>
                      <c:pt idx="63">
                        <c:v>7.0024858250491888E-3</c:v>
                      </c:pt>
                      <c:pt idx="64">
                        <c:v>7.2623212999841213E-3</c:v>
                      </c:pt>
                      <c:pt idx="65">
                        <c:v>7.5514929685053219E-3</c:v>
                      </c:pt>
                      <c:pt idx="66">
                        <c:v>7.8351335803563023E-3</c:v>
                      </c:pt>
                      <c:pt idx="67">
                        <c:v>8.1176000977073344E-3</c:v>
                      </c:pt>
                      <c:pt idx="68">
                        <c:v>8.4168427356221646E-3</c:v>
                      </c:pt>
                      <c:pt idx="69">
                        <c:v>8.7085393848884418E-3</c:v>
                      </c:pt>
                      <c:pt idx="70">
                        <c:v>8.9927036553873081E-3</c:v>
                      </c:pt>
                      <c:pt idx="71">
                        <c:v>9.2883944173868544E-3</c:v>
                      </c:pt>
                      <c:pt idx="72">
                        <c:v>9.5641704123914373E-3</c:v>
                      </c:pt>
                      <c:pt idx="73">
                        <c:v>9.845695306338215E-3</c:v>
                      </c:pt>
                      <c:pt idx="74">
                        <c:v>1.0128643743602336E-2</c:v>
                      </c:pt>
                      <c:pt idx="75">
                        <c:v>1.0409277646290608E-2</c:v>
                      </c:pt>
                      <c:pt idx="76">
                        <c:v>1.0718025727420801E-2</c:v>
                      </c:pt>
                      <c:pt idx="77">
                        <c:v>1.1020143436313362E-2</c:v>
                      </c:pt>
                      <c:pt idx="78">
                        <c:v>1.1366628951939347E-2</c:v>
                      </c:pt>
                      <c:pt idx="79">
                        <c:v>1.1758270074595081E-2</c:v>
                      </c:pt>
                      <c:pt idx="80">
                        <c:v>1.2137528667857493E-2</c:v>
                      </c:pt>
                      <c:pt idx="81">
                        <c:v>1.2502424283952596E-2</c:v>
                      </c:pt>
                      <c:pt idx="82">
                        <c:v>1.2836715363234505E-2</c:v>
                      </c:pt>
                      <c:pt idx="83">
                        <c:v>1.3149574758741926E-2</c:v>
                      </c:pt>
                      <c:pt idx="84">
                        <c:v>1.3454706898024573E-2</c:v>
                      </c:pt>
                      <c:pt idx="85">
                        <c:v>1.3744161312631155E-2</c:v>
                      </c:pt>
                      <c:pt idx="86">
                        <c:v>1.4040127813337518E-2</c:v>
                      </c:pt>
                      <c:pt idx="87">
                        <c:v>1.4341459274482377E-2</c:v>
                      </c:pt>
                      <c:pt idx="88">
                        <c:v>1.4641908251046587E-2</c:v>
                      </c:pt>
                      <c:pt idx="89">
                        <c:v>1.4926748044121784E-2</c:v>
                      </c:pt>
                      <c:pt idx="90">
                        <c:v>1.5229109596376552E-2</c:v>
                      </c:pt>
                      <c:pt idx="91">
                        <c:v>1.550910985623785E-2</c:v>
                      </c:pt>
                      <c:pt idx="92">
                        <c:v>1.5796433976457608E-2</c:v>
                      </c:pt>
                      <c:pt idx="93">
                        <c:v>1.6080633330623061E-2</c:v>
                      </c:pt>
                      <c:pt idx="94">
                        <c:v>1.6347345452094434E-2</c:v>
                      </c:pt>
                      <c:pt idx="95">
                        <c:v>1.6633750192976991E-2</c:v>
                      </c:pt>
                      <c:pt idx="96">
                        <c:v>1.6912261093195758E-2</c:v>
                      </c:pt>
                      <c:pt idx="97">
                        <c:v>1.7180645920094412E-2</c:v>
                      </c:pt>
                      <c:pt idx="98">
                        <c:v>1.7444253178166419E-2</c:v>
                      </c:pt>
                      <c:pt idx="99">
                        <c:v>1.7705893738510378E-2</c:v>
                      </c:pt>
                      <c:pt idx="100">
                        <c:v>1.7956614263727053E-2</c:v>
                      </c:pt>
                      <c:pt idx="101">
                        <c:v>1.8209855905099166E-2</c:v>
                      </c:pt>
                      <c:pt idx="102">
                        <c:v>1.8448018746787091E-2</c:v>
                      </c:pt>
                      <c:pt idx="103">
                        <c:v>1.8697913284700114E-2</c:v>
                      </c:pt>
                      <c:pt idx="104">
                        <c:v>1.8936944607958618E-2</c:v>
                      </c:pt>
                      <c:pt idx="105">
                        <c:v>1.9199928823194171E-2</c:v>
                      </c:pt>
                      <c:pt idx="106">
                        <c:v>1.9442330183511346E-2</c:v>
                      </c:pt>
                      <c:pt idx="107">
                        <c:v>1.9695018830209611E-2</c:v>
                      </c:pt>
                      <c:pt idx="108">
                        <c:v>1.99590849384845E-2</c:v>
                      </c:pt>
                      <c:pt idx="109">
                        <c:v>2.0205682572060346E-2</c:v>
                      </c:pt>
                      <c:pt idx="110">
                        <c:v>2.044425797061989E-2</c:v>
                      </c:pt>
                      <c:pt idx="111">
                        <c:v>2.0683952255237059E-2</c:v>
                      </c:pt>
                      <c:pt idx="112">
                        <c:v>2.0925867982362175E-2</c:v>
                      </c:pt>
                      <c:pt idx="113">
                        <c:v>2.1188764347913142E-2</c:v>
                      </c:pt>
                      <c:pt idx="114">
                        <c:v>2.1474532173980411E-2</c:v>
                      </c:pt>
                      <c:pt idx="115">
                        <c:v>2.1726130265582087E-2</c:v>
                      </c:pt>
                      <c:pt idx="116">
                        <c:v>2.1968652790330619E-2</c:v>
                      </c:pt>
                      <c:pt idx="117">
                        <c:v>2.2216953085125429E-2</c:v>
                      </c:pt>
                      <c:pt idx="118">
                        <c:v>2.2465531040185133E-2</c:v>
                      </c:pt>
                      <c:pt idx="119">
                        <c:v>2.2712192765928996E-2</c:v>
                      </c:pt>
                      <c:pt idx="120">
                        <c:v>2.29618709340671E-2</c:v>
                      </c:pt>
                      <c:pt idx="121">
                        <c:v>2.3247933994953496E-2</c:v>
                      </c:pt>
                      <c:pt idx="122">
                        <c:v>2.3521946073577892E-2</c:v>
                      </c:pt>
                      <c:pt idx="123">
                        <c:v>2.3808497819914669E-2</c:v>
                      </c:pt>
                      <c:pt idx="124">
                        <c:v>2.4072660683590406E-2</c:v>
                      </c:pt>
                      <c:pt idx="125">
                        <c:v>2.4334088794409629E-2</c:v>
                      </c:pt>
                      <c:pt idx="126">
                        <c:v>2.462489683308668E-2</c:v>
                      </c:pt>
                      <c:pt idx="127">
                        <c:v>2.4910237164413897E-2</c:v>
                      </c:pt>
                      <c:pt idx="128">
                        <c:v>2.5214288166696113E-2</c:v>
                      </c:pt>
                      <c:pt idx="129">
                        <c:v>2.5517484928479741E-2</c:v>
                      </c:pt>
                      <c:pt idx="130">
                        <c:v>2.5827688104588679E-2</c:v>
                      </c:pt>
                      <c:pt idx="131">
                        <c:v>2.6124580460207016E-2</c:v>
                      </c:pt>
                      <c:pt idx="132">
                        <c:v>2.6435500705198369E-2</c:v>
                      </c:pt>
                      <c:pt idx="133">
                        <c:v>2.6718547097448357E-2</c:v>
                      </c:pt>
                      <c:pt idx="134">
                        <c:v>2.6991581430718989E-2</c:v>
                      </c:pt>
                      <c:pt idx="135">
                        <c:v>2.7266214177792989E-2</c:v>
                      </c:pt>
                      <c:pt idx="136">
                        <c:v>2.7568027801637328E-2</c:v>
                      </c:pt>
                      <c:pt idx="137">
                        <c:v>2.7859846612971351E-2</c:v>
                      </c:pt>
                      <c:pt idx="138">
                        <c:v>2.8180929057042035E-2</c:v>
                      </c:pt>
                      <c:pt idx="139">
                        <c:v>2.8463025255217614E-2</c:v>
                      </c:pt>
                      <c:pt idx="140">
                        <c:v>2.8746435939186809E-2</c:v>
                      </c:pt>
                      <c:pt idx="141">
                        <c:v>2.8999811216692425E-2</c:v>
                      </c:pt>
                      <c:pt idx="142">
                        <c:v>2.9243279038745074E-2</c:v>
                      </c:pt>
                      <c:pt idx="143">
                        <c:v>2.9490491885936741E-2</c:v>
                      </c:pt>
                      <c:pt idx="144">
                        <c:v>2.9734766432584984E-2</c:v>
                      </c:pt>
                      <c:pt idx="145">
                        <c:v>2.9996648318796174E-2</c:v>
                      </c:pt>
                      <c:pt idx="146">
                        <c:v>3.026198181636635E-2</c:v>
                      </c:pt>
                      <c:pt idx="147">
                        <c:v>3.0494558725358951E-2</c:v>
                      </c:pt>
                      <c:pt idx="148">
                        <c:v>3.0731400115505198E-2</c:v>
                      </c:pt>
                      <c:pt idx="149">
                        <c:v>3.0960811401086162E-2</c:v>
                      </c:pt>
                      <c:pt idx="150">
                        <c:v>3.1204561675870122E-2</c:v>
                      </c:pt>
                      <c:pt idx="151">
                        <c:v>3.1436651727742258E-2</c:v>
                      </c:pt>
                      <c:pt idx="152">
                        <c:v>3.1668486926810957E-2</c:v>
                      </c:pt>
                      <c:pt idx="153">
                        <c:v>3.190562070404436E-2</c:v>
                      </c:pt>
                      <c:pt idx="154">
                        <c:v>3.2141967371531958E-2</c:v>
                      </c:pt>
                      <c:pt idx="155">
                        <c:v>3.2368557125944962E-2</c:v>
                      </c:pt>
                      <c:pt idx="156">
                        <c:v>3.2595160503589217E-2</c:v>
                      </c:pt>
                      <c:pt idx="157">
                        <c:v>3.2837047344460711E-2</c:v>
                      </c:pt>
                      <c:pt idx="158">
                        <c:v>3.3083142865444795E-2</c:v>
                      </c:pt>
                      <c:pt idx="159">
                        <c:v>3.3279847971790247E-2</c:v>
                      </c:pt>
                      <c:pt idx="160">
                        <c:v>3.3505192902823541E-2</c:v>
                      </c:pt>
                      <c:pt idx="161">
                        <c:v>3.3700147238117512E-2</c:v>
                      </c:pt>
                      <c:pt idx="162">
                        <c:v>3.3906137102264207E-2</c:v>
                      </c:pt>
                      <c:pt idx="163">
                        <c:v>3.4107449597917755E-2</c:v>
                      </c:pt>
                      <c:pt idx="164">
                        <c:v>3.4305400054261893E-2</c:v>
                      </c:pt>
                      <c:pt idx="165">
                        <c:v>3.4485645218472576E-2</c:v>
                      </c:pt>
                      <c:pt idx="166">
                        <c:v>3.4665682279633091E-2</c:v>
                      </c:pt>
                      <c:pt idx="167">
                        <c:v>3.4838743720300255E-2</c:v>
                      </c:pt>
                      <c:pt idx="168">
                        <c:v>3.495544904005761E-2</c:v>
                      </c:pt>
                      <c:pt idx="169">
                        <c:v>3.5072530135102711E-2</c:v>
                      </c:pt>
                      <c:pt idx="170">
                        <c:v>3.5155757018536599E-2</c:v>
                      </c:pt>
                      <c:pt idx="171">
                        <c:v>3.5232145077211854E-2</c:v>
                      </c:pt>
                      <c:pt idx="172">
                        <c:v>3.5263176802108068E-2</c:v>
                      </c:pt>
                      <c:pt idx="173">
                        <c:v>3.5268083460667815E-2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F4C-4842-8D91-673C85D84FA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slope4'!$BB$13</c15:sqref>
                        </c15:formulaRef>
                      </c:ext>
                    </c:extLst>
                    <c:strCache>
                      <c:ptCount val="1"/>
                      <c:pt idx="0">
                        <c:v>d4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slope4'!$AW$81:$AW$254</c15:sqref>
                        </c15:formulaRef>
                      </c:ext>
                    </c:extLst>
                    <c:strCache>
                      <c:ptCount val="174"/>
                      <c:pt idx="0">
                        <c:v>2021-24</c:v>
                      </c:pt>
                      <c:pt idx="1">
                        <c:v>2021-25</c:v>
                      </c:pt>
                      <c:pt idx="2">
                        <c:v>2021-26</c:v>
                      </c:pt>
                      <c:pt idx="3">
                        <c:v>2021-27</c:v>
                      </c:pt>
                      <c:pt idx="4">
                        <c:v>2021-28</c:v>
                      </c:pt>
                      <c:pt idx="5">
                        <c:v>2021-29</c:v>
                      </c:pt>
                      <c:pt idx="6">
                        <c:v>2021-30</c:v>
                      </c:pt>
                      <c:pt idx="7">
                        <c:v>2021-31</c:v>
                      </c:pt>
                      <c:pt idx="8">
                        <c:v>2021-32</c:v>
                      </c:pt>
                      <c:pt idx="9">
                        <c:v>2021-33</c:v>
                      </c:pt>
                      <c:pt idx="10">
                        <c:v>2021-34</c:v>
                      </c:pt>
                      <c:pt idx="11">
                        <c:v>2021-35</c:v>
                      </c:pt>
                      <c:pt idx="12">
                        <c:v>2021-36</c:v>
                      </c:pt>
                      <c:pt idx="13">
                        <c:v>2021-37</c:v>
                      </c:pt>
                      <c:pt idx="14">
                        <c:v>2021-38</c:v>
                      </c:pt>
                      <c:pt idx="15">
                        <c:v>2021-39</c:v>
                      </c:pt>
                      <c:pt idx="16">
                        <c:v>2021-40</c:v>
                      </c:pt>
                      <c:pt idx="17">
                        <c:v>2021-41</c:v>
                      </c:pt>
                      <c:pt idx="18">
                        <c:v>2021-42</c:v>
                      </c:pt>
                      <c:pt idx="19">
                        <c:v>2021-43</c:v>
                      </c:pt>
                      <c:pt idx="20">
                        <c:v>2021-44</c:v>
                      </c:pt>
                      <c:pt idx="21">
                        <c:v>2021-45</c:v>
                      </c:pt>
                      <c:pt idx="22">
                        <c:v>2021-46</c:v>
                      </c:pt>
                      <c:pt idx="23">
                        <c:v>2021-47</c:v>
                      </c:pt>
                      <c:pt idx="24">
                        <c:v>2021-48</c:v>
                      </c:pt>
                      <c:pt idx="25">
                        <c:v>2021-49</c:v>
                      </c:pt>
                      <c:pt idx="26">
                        <c:v>2021-50</c:v>
                      </c:pt>
                      <c:pt idx="27">
                        <c:v>2021-51</c:v>
                      </c:pt>
                      <c:pt idx="28">
                        <c:v>2021-52</c:v>
                      </c:pt>
                      <c:pt idx="29">
                        <c:v>2022-01</c:v>
                      </c:pt>
                      <c:pt idx="30">
                        <c:v>2022-02</c:v>
                      </c:pt>
                      <c:pt idx="31">
                        <c:v>2022-03</c:v>
                      </c:pt>
                      <c:pt idx="32">
                        <c:v>2022-04</c:v>
                      </c:pt>
                      <c:pt idx="33">
                        <c:v>2022-05</c:v>
                      </c:pt>
                      <c:pt idx="34">
                        <c:v>2022-06</c:v>
                      </c:pt>
                      <c:pt idx="35">
                        <c:v>2022-07</c:v>
                      </c:pt>
                      <c:pt idx="36">
                        <c:v>2022-08</c:v>
                      </c:pt>
                      <c:pt idx="37">
                        <c:v>2022-09</c:v>
                      </c:pt>
                      <c:pt idx="38">
                        <c:v>2022-10</c:v>
                      </c:pt>
                      <c:pt idx="39">
                        <c:v>2022-11</c:v>
                      </c:pt>
                      <c:pt idx="40">
                        <c:v>2022-12</c:v>
                      </c:pt>
                      <c:pt idx="41">
                        <c:v>2022-13</c:v>
                      </c:pt>
                      <c:pt idx="42">
                        <c:v>2022-14</c:v>
                      </c:pt>
                      <c:pt idx="43">
                        <c:v>2022-15</c:v>
                      </c:pt>
                      <c:pt idx="44">
                        <c:v>2022-16</c:v>
                      </c:pt>
                      <c:pt idx="45">
                        <c:v>2022-17</c:v>
                      </c:pt>
                      <c:pt idx="46">
                        <c:v>2022-18</c:v>
                      </c:pt>
                      <c:pt idx="47">
                        <c:v>2022-19</c:v>
                      </c:pt>
                      <c:pt idx="48">
                        <c:v>2022-20</c:v>
                      </c:pt>
                      <c:pt idx="49">
                        <c:v>2022-21</c:v>
                      </c:pt>
                      <c:pt idx="50">
                        <c:v>2022-22</c:v>
                      </c:pt>
                      <c:pt idx="51">
                        <c:v>2022-23</c:v>
                      </c:pt>
                      <c:pt idx="52">
                        <c:v>2022-24</c:v>
                      </c:pt>
                      <c:pt idx="53">
                        <c:v>2022-25</c:v>
                      </c:pt>
                      <c:pt idx="54">
                        <c:v>2022-26</c:v>
                      </c:pt>
                      <c:pt idx="55">
                        <c:v>2022-27</c:v>
                      </c:pt>
                      <c:pt idx="56">
                        <c:v>2022-28</c:v>
                      </c:pt>
                      <c:pt idx="57">
                        <c:v>2022-29</c:v>
                      </c:pt>
                      <c:pt idx="58">
                        <c:v>2022-30</c:v>
                      </c:pt>
                      <c:pt idx="59">
                        <c:v>2022-31</c:v>
                      </c:pt>
                      <c:pt idx="60">
                        <c:v>2022-32</c:v>
                      </c:pt>
                      <c:pt idx="61">
                        <c:v>2022-33</c:v>
                      </c:pt>
                      <c:pt idx="62">
                        <c:v>2022-34</c:v>
                      </c:pt>
                      <c:pt idx="63">
                        <c:v>2022-35</c:v>
                      </c:pt>
                      <c:pt idx="64">
                        <c:v>2022-36</c:v>
                      </c:pt>
                      <c:pt idx="65">
                        <c:v>2022-37</c:v>
                      </c:pt>
                      <c:pt idx="66">
                        <c:v>2022-38</c:v>
                      </c:pt>
                      <c:pt idx="67">
                        <c:v>2022-39</c:v>
                      </c:pt>
                      <c:pt idx="68">
                        <c:v>2022-40</c:v>
                      </c:pt>
                      <c:pt idx="69">
                        <c:v>2022-41</c:v>
                      </c:pt>
                      <c:pt idx="70">
                        <c:v>2022-42</c:v>
                      </c:pt>
                      <c:pt idx="71">
                        <c:v>2022-43</c:v>
                      </c:pt>
                      <c:pt idx="72">
                        <c:v>2022-44</c:v>
                      </c:pt>
                      <c:pt idx="73">
                        <c:v>2022-45</c:v>
                      </c:pt>
                      <c:pt idx="74">
                        <c:v>2022-46</c:v>
                      </c:pt>
                      <c:pt idx="75">
                        <c:v>2022-47</c:v>
                      </c:pt>
                      <c:pt idx="76">
                        <c:v>2022-48</c:v>
                      </c:pt>
                      <c:pt idx="77">
                        <c:v>2022-49</c:v>
                      </c:pt>
                      <c:pt idx="78">
                        <c:v>2022-50</c:v>
                      </c:pt>
                      <c:pt idx="79">
                        <c:v>2022-51</c:v>
                      </c:pt>
                      <c:pt idx="80">
                        <c:v>2022-52</c:v>
                      </c:pt>
                      <c:pt idx="81">
                        <c:v>2023-01</c:v>
                      </c:pt>
                      <c:pt idx="82">
                        <c:v>2023-02</c:v>
                      </c:pt>
                      <c:pt idx="83">
                        <c:v>2023-03</c:v>
                      </c:pt>
                      <c:pt idx="84">
                        <c:v>2023-04</c:v>
                      </c:pt>
                      <c:pt idx="85">
                        <c:v>2023-05</c:v>
                      </c:pt>
                      <c:pt idx="86">
                        <c:v>2023-06</c:v>
                      </c:pt>
                      <c:pt idx="87">
                        <c:v>2023-07</c:v>
                      </c:pt>
                      <c:pt idx="88">
                        <c:v>2023-08</c:v>
                      </c:pt>
                      <c:pt idx="89">
                        <c:v>2023-09</c:v>
                      </c:pt>
                      <c:pt idx="90">
                        <c:v>2023-10</c:v>
                      </c:pt>
                      <c:pt idx="91">
                        <c:v>2023-11</c:v>
                      </c:pt>
                      <c:pt idx="92">
                        <c:v>2023-12</c:v>
                      </c:pt>
                      <c:pt idx="93">
                        <c:v>2023-13</c:v>
                      </c:pt>
                      <c:pt idx="94">
                        <c:v>2023-14</c:v>
                      </c:pt>
                      <c:pt idx="95">
                        <c:v>2023-15</c:v>
                      </c:pt>
                      <c:pt idx="96">
                        <c:v>2023-16</c:v>
                      </c:pt>
                      <c:pt idx="97">
                        <c:v>2023-17</c:v>
                      </c:pt>
                      <c:pt idx="98">
                        <c:v>2023-18</c:v>
                      </c:pt>
                      <c:pt idx="99">
                        <c:v>2023-19</c:v>
                      </c:pt>
                      <c:pt idx="100">
                        <c:v>2023-20</c:v>
                      </c:pt>
                      <c:pt idx="101">
                        <c:v>2023-21</c:v>
                      </c:pt>
                      <c:pt idx="102">
                        <c:v>2023-22</c:v>
                      </c:pt>
                      <c:pt idx="103">
                        <c:v>2023-23</c:v>
                      </c:pt>
                      <c:pt idx="104">
                        <c:v>2023-24</c:v>
                      </c:pt>
                      <c:pt idx="105">
                        <c:v>2023-25</c:v>
                      </c:pt>
                      <c:pt idx="106">
                        <c:v>2023-26</c:v>
                      </c:pt>
                      <c:pt idx="107">
                        <c:v>2023-27</c:v>
                      </c:pt>
                      <c:pt idx="108">
                        <c:v>2023-28</c:v>
                      </c:pt>
                      <c:pt idx="109">
                        <c:v>2023-29</c:v>
                      </c:pt>
                      <c:pt idx="110">
                        <c:v>2023-30</c:v>
                      </c:pt>
                      <c:pt idx="111">
                        <c:v>2023-31</c:v>
                      </c:pt>
                      <c:pt idx="112">
                        <c:v>2023-32</c:v>
                      </c:pt>
                      <c:pt idx="113">
                        <c:v>2023-33</c:v>
                      </c:pt>
                      <c:pt idx="114">
                        <c:v>2023-34</c:v>
                      </c:pt>
                      <c:pt idx="115">
                        <c:v>2023-35</c:v>
                      </c:pt>
                      <c:pt idx="116">
                        <c:v>2023-36</c:v>
                      </c:pt>
                      <c:pt idx="117">
                        <c:v>2023-37</c:v>
                      </c:pt>
                      <c:pt idx="118">
                        <c:v>2023-38</c:v>
                      </c:pt>
                      <c:pt idx="119">
                        <c:v>2023-39</c:v>
                      </c:pt>
                      <c:pt idx="120">
                        <c:v>2023-40</c:v>
                      </c:pt>
                      <c:pt idx="121">
                        <c:v>2023-41</c:v>
                      </c:pt>
                      <c:pt idx="122">
                        <c:v>2023-42</c:v>
                      </c:pt>
                      <c:pt idx="123">
                        <c:v>2023-43</c:v>
                      </c:pt>
                      <c:pt idx="124">
                        <c:v>2023-44</c:v>
                      </c:pt>
                      <c:pt idx="125">
                        <c:v>2023-45</c:v>
                      </c:pt>
                      <c:pt idx="126">
                        <c:v>2023-46</c:v>
                      </c:pt>
                      <c:pt idx="127">
                        <c:v>2023-47</c:v>
                      </c:pt>
                      <c:pt idx="128">
                        <c:v>2023-48</c:v>
                      </c:pt>
                      <c:pt idx="129">
                        <c:v>2023-49</c:v>
                      </c:pt>
                      <c:pt idx="130">
                        <c:v>2023-50</c:v>
                      </c:pt>
                      <c:pt idx="131">
                        <c:v>2023-51</c:v>
                      </c:pt>
                      <c:pt idx="132">
                        <c:v>2023-52</c:v>
                      </c:pt>
                      <c:pt idx="133">
                        <c:v>2024-01</c:v>
                      </c:pt>
                      <c:pt idx="134">
                        <c:v>2024-02</c:v>
                      </c:pt>
                      <c:pt idx="135">
                        <c:v>2024-03</c:v>
                      </c:pt>
                      <c:pt idx="136">
                        <c:v>2024-04</c:v>
                      </c:pt>
                      <c:pt idx="137">
                        <c:v>2024-05</c:v>
                      </c:pt>
                      <c:pt idx="138">
                        <c:v>2024-06</c:v>
                      </c:pt>
                      <c:pt idx="139">
                        <c:v>2024-07</c:v>
                      </c:pt>
                      <c:pt idx="140">
                        <c:v>2024-08</c:v>
                      </c:pt>
                      <c:pt idx="141">
                        <c:v>2024-09</c:v>
                      </c:pt>
                      <c:pt idx="142">
                        <c:v>2024-10</c:v>
                      </c:pt>
                      <c:pt idx="143">
                        <c:v>2024-11</c:v>
                      </c:pt>
                      <c:pt idx="144">
                        <c:v>2024-12</c:v>
                      </c:pt>
                      <c:pt idx="145">
                        <c:v>2024-13</c:v>
                      </c:pt>
                      <c:pt idx="146">
                        <c:v>2024-14</c:v>
                      </c:pt>
                      <c:pt idx="147">
                        <c:v>2024-15</c:v>
                      </c:pt>
                      <c:pt idx="148">
                        <c:v>2024-16</c:v>
                      </c:pt>
                      <c:pt idx="149">
                        <c:v>2024-17</c:v>
                      </c:pt>
                      <c:pt idx="150">
                        <c:v>2024-18</c:v>
                      </c:pt>
                      <c:pt idx="151">
                        <c:v>2024-19</c:v>
                      </c:pt>
                      <c:pt idx="152">
                        <c:v>2024-20</c:v>
                      </c:pt>
                      <c:pt idx="153">
                        <c:v>2024-21</c:v>
                      </c:pt>
                      <c:pt idx="154">
                        <c:v>2024-22</c:v>
                      </c:pt>
                      <c:pt idx="155">
                        <c:v>2024-23</c:v>
                      </c:pt>
                      <c:pt idx="156">
                        <c:v>2024-24</c:v>
                      </c:pt>
                      <c:pt idx="157">
                        <c:v>2024-25</c:v>
                      </c:pt>
                      <c:pt idx="158">
                        <c:v>2024-26</c:v>
                      </c:pt>
                      <c:pt idx="159">
                        <c:v>2024-27</c:v>
                      </c:pt>
                      <c:pt idx="160">
                        <c:v>2024-28</c:v>
                      </c:pt>
                      <c:pt idx="161">
                        <c:v>2024-29</c:v>
                      </c:pt>
                      <c:pt idx="162">
                        <c:v>2024-30</c:v>
                      </c:pt>
                      <c:pt idx="163">
                        <c:v>2024-31</c:v>
                      </c:pt>
                      <c:pt idx="164">
                        <c:v>2024-32</c:v>
                      </c:pt>
                      <c:pt idx="165">
                        <c:v>2024-33</c:v>
                      </c:pt>
                      <c:pt idx="166">
                        <c:v>2024-34</c:v>
                      </c:pt>
                      <c:pt idx="167">
                        <c:v>2024-35</c:v>
                      </c:pt>
                      <c:pt idx="168">
                        <c:v>2024-36</c:v>
                      </c:pt>
                      <c:pt idx="169">
                        <c:v>2024-37</c:v>
                      </c:pt>
                      <c:pt idx="170">
                        <c:v>2024-38</c:v>
                      </c:pt>
                      <c:pt idx="171">
                        <c:v>2024-39</c:v>
                      </c:pt>
                      <c:pt idx="172">
                        <c:v>2024-40</c:v>
                      </c:pt>
                      <c:pt idx="173">
                        <c:v>2024-41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'2022_06 all ages slope4'!$BB$81:$BB$254</c15:sqref>
                        </c15:formulaRef>
                      </c:ext>
                    </c:extLst>
                    <c:numCache>
                      <c:formatCode>General</c:formatCode>
                      <c:ptCount val="17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F4C-4842-8D91-673C85D84FA4}"/>
                  </c:ext>
                </c:extLst>
              </c15:ser>
            </c15:filteredLineSeries>
          </c:ext>
        </c:extLst>
      </c:lineChart>
      <c:catAx>
        <c:axId val="8147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749392"/>
        <c:crosses val="autoZero"/>
        <c:auto val="1"/>
        <c:lblAlgn val="ctr"/>
        <c:lblOffset val="100"/>
        <c:noMultiLvlLbl val="0"/>
      </c:catAx>
      <c:valAx>
        <c:axId val="81474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7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'hazard(t)'!$D$2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'hazard(t)'!$A$3:$A$105</c:f>
              <c:strCache>
                <c:ptCount val="103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</c:strCache>
            </c:strRef>
          </c:cat>
          <c:val>
            <c:numRef>
              <c:f>'hazard(t)'!$D$3:$D$105</c:f>
              <c:numCache>
                <c:formatCode>General</c:formatCode>
                <c:ptCount val="103"/>
                <c:pt idx="0">
                  <c:v>2.0516047851029784E-4</c:v>
                </c:pt>
                <c:pt idx="1">
                  <c:v>2.0520257796960412E-4</c:v>
                </c:pt>
                <c:pt idx="2">
                  <c:v>1.7874401531958213E-4</c:v>
                </c:pt>
                <c:pt idx="3">
                  <c:v>1.6651274493790721E-4</c:v>
                </c:pt>
                <c:pt idx="4">
                  <c:v>1.7722311209823877E-4</c:v>
                </c:pt>
                <c:pt idx="5">
                  <c:v>1.7448444046637169E-4</c:v>
                </c:pt>
                <c:pt idx="6">
                  <c:v>1.6739064147324018E-4</c:v>
                </c:pt>
                <c:pt idx="7">
                  <c:v>1.6900208858731022E-4</c:v>
                </c:pt>
                <c:pt idx="8">
                  <c:v>1.6427959870380824E-4</c:v>
                </c:pt>
                <c:pt idx="9">
                  <c:v>1.5559500670404502E-4</c:v>
                </c:pt>
                <c:pt idx="10">
                  <c:v>1.5601525971761592E-4</c:v>
                </c:pt>
                <c:pt idx="11">
                  <c:v>1.4574107381531675E-4</c:v>
                </c:pt>
                <c:pt idx="12">
                  <c:v>1.4417771592025353E-4</c:v>
                </c:pt>
                <c:pt idx="13">
                  <c:v>1.3706683336870963E-4</c:v>
                </c:pt>
                <c:pt idx="14">
                  <c:v>1.4302949165705876E-4</c:v>
                </c:pt>
                <c:pt idx="15">
                  <c:v>1.2363079896695228E-4</c:v>
                </c:pt>
                <c:pt idx="16">
                  <c:v>1.3276223136137594E-4</c:v>
                </c:pt>
                <c:pt idx="17">
                  <c:v>1.3357268097844663E-4</c:v>
                </c:pt>
                <c:pt idx="18">
                  <c:v>1.3279759762899808E-4</c:v>
                </c:pt>
                <c:pt idx="19">
                  <c:v>1.2488497713399594E-4</c:v>
                </c:pt>
                <c:pt idx="20">
                  <c:v>1.3679749551059146E-4</c:v>
                </c:pt>
                <c:pt idx="21">
                  <c:v>1.1460581758016132E-4</c:v>
                </c:pt>
                <c:pt idx="22">
                  <c:v>1.1660221168751559E-4</c:v>
                </c:pt>
                <c:pt idx="23">
                  <c:v>1.308971653906155E-4</c:v>
                </c:pt>
                <c:pt idx="24">
                  <c:v>1.249629079979233E-4</c:v>
                </c:pt>
                <c:pt idx="25">
                  <c:v>1.3212109929693235E-4</c:v>
                </c:pt>
                <c:pt idx="26">
                  <c:v>1.3412288612871462E-4</c:v>
                </c:pt>
                <c:pt idx="27">
                  <c:v>1.2739328745875963E-4</c:v>
                </c:pt>
                <c:pt idx="28">
                  <c:v>1.3693676837132172E-4</c:v>
                </c:pt>
                <c:pt idx="29">
                  <c:v>1.2464784024066909E-4</c:v>
                </c:pt>
                <c:pt idx="30">
                  <c:v>1.2704578469250702E-4</c:v>
                </c:pt>
                <c:pt idx="31">
                  <c:v>1.2865040580344351E-4</c:v>
                </c:pt>
                <c:pt idx="32">
                  <c:v>1.3502174069093622E-4</c:v>
                </c:pt>
                <c:pt idx="33">
                  <c:v>1.3940952344527601E-4</c:v>
                </c:pt>
                <c:pt idx="34">
                  <c:v>1.4181270022040667E-4</c:v>
                </c:pt>
                <c:pt idx="35">
                  <c:v>1.2593918067977281E-4</c:v>
                </c:pt>
                <c:pt idx="36">
                  <c:v>1.3509497197060482E-4</c:v>
                </c:pt>
                <c:pt idx="37">
                  <c:v>1.2001052292102137E-4</c:v>
                </c:pt>
                <c:pt idx="38">
                  <c:v>1.1644760884221352E-4</c:v>
                </c:pt>
                <c:pt idx="39">
                  <c:v>1.2321913584923463E-4</c:v>
                </c:pt>
                <c:pt idx="40">
                  <c:v>1.2601738181979662E-4</c:v>
                </c:pt>
                <c:pt idx="41">
                  <c:v>1.3358831758217946E-4</c:v>
                </c:pt>
                <c:pt idx="42">
                  <c:v>1.4275313156613748E-4</c:v>
                </c:pt>
                <c:pt idx="43">
                  <c:v>1.39591486339144E-4</c:v>
                </c:pt>
                <c:pt idx="44">
                  <c:v>1.6188869650514333E-4</c:v>
                </c:pt>
                <c:pt idx="45">
                  <c:v>1.575381406675742E-4</c:v>
                </c:pt>
                <c:pt idx="46">
                  <c:v>1.8183843883913756E-4</c:v>
                </c:pt>
                <c:pt idx="47">
                  <c:v>1.711245273378083E-4</c:v>
                </c:pt>
                <c:pt idx="48">
                  <c:v>1.5085111501215103E-4</c:v>
                </c:pt>
                <c:pt idx="49">
                  <c:v>1.3853155775020445E-4</c:v>
                </c:pt>
                <c:pt idx="50">
                  <c:v>1.2182707179810705E-4</c:v>
                </c:pt>
                <c:pt idx="51">
                  <c:v>1.3299233163528969E-4</c:v>
                </c:pt>
                <c:pt idx="52">
                  <c:v>1.226546774584204E-4</c:v>
                </c:pt>
                <c:pt idx="53">
                  <c:v>1.1470324332012265E-4</c:v>
                </c:pt>
                <c:pt idx="54">
                  <c:v>1.2188705068743647E-4</c:v>
                </c:pt>
                <c:pt idx="55">
                  <c:v>1.2548770914163514E-4</c:v>
                </c:pt>
                <c:pt idx="56">
                  <c:v>1.2550345828297522E-4</c:v>
                </c:pt>
                <c:pt idx="57">
                  <c:v>1.1715028362565659E-4</c:v>
                </c:pt>
                <c:pt idx="58">
                  <c:v>1.187582668905545E-4</c:v>
                </c:pt>
                <c:pt idx="59">
                  <c:v>1.0800995455745514E-4</c:v>
                </c:pt>
                <c:pt idx="60">
                  <c:v>1.1758923741184035E-4</c:v>
                </c:pt>
                <c:pt idx="61">
                  <c:v>1.2039398347602901E-4</c:v>
                </c:pt>
                <c:pt idx="62">
                  <c:v>1.2040847993263526E-4</c:v>
                </c:pt>
                <c:pt idx="63">
                  <c:v>1.0566761205822347E-4</c:v>
                </c:pt>
                <c:pt idx="64">
                  <c:v>1.2083454814001775E-4</c:v>
                </c:pt>
                <c:pt idx="65">
                  <c:v>1.1207364167311081E-4</c:v>
                </c:pt>
                <c:pt idx="66">
                  <c:v>1.1128834822479042E-4</c:v>
                </c:pt>
                <c:pt idx="67">
                  <c:v>1.0332136304032378E-4</c:v>
                </c:pt>
                <c:pt idx="68">
                  <c:v>1.0732212166587543E-4</c:v>
                </c:pt>
                <c:pt idx="69">
                  <c:v>1.0374218002743568E-4</c:v>
                </c:pt>
                <c:pt idx="70">
                  <c:v>1.149276216634742E-4</c:v>
                </c:pt>
                <c:pt idx="71">
                  <c:v>1.2292381492776724E-4</c:v>
                </c:pt>
                <c:pt idx="72">
                  <c:v>1.157533528851352E-4</c:v>
                </c:pt>
                <c:pt idx="73">
                  <c:v>1.0897968677324263E-4</c:v>
                </c:pt>
                <c:pt idx="74">
                  <c:v>1.045995037666892E-4</c:v>
                </c:pt>
                <c:pt idx="75">
                  <c:v>1.1499282904601055E-4</c:v>
                </c:pt>
                <c:pt idx="76">
                  <c:v>1.0142757321259983E-4</c:v>
                </c:pt>
                <c:pt idx="77">
                  <c:v>1.0383428058161122E-4</c:v>
                </c:pt>
                <c:pt idx="78">
                  <c:v>1.2301881804020604E-4</c:v>
                </c:pt>
                <c:pt idx="79">
                  <c:v>1.1504381664168413E-4</c:v>
                </c:pt>
                <c:pt idx="80">
                  <c:v>1.1265976124851032E-4</c:v>
                </c:pt>
                <c:pt idx="81">
                  <c:v>1.0308232131334935E-4</c:v>
                </c:pt>
                <c:pt idx="82">
                  <c:v>1.0149444586362167E-4</c:v>
                </c:pt>
                <c:pt idx="83">
                  <c:v>1.1429420940429783E-4</c:v>
                </c:pt>
                <c:pt idx="84">
                  <c:v>1.0551347904527849E-4</c:v>
                </c:pt>
                <c:pt idx="85">
                  <c:v>9.7529544734242679E-5</c:v>
                </c:pt>
                <c:pt idx="86">
                  <c:v>1.175289186452518E-4</c:v>
                </c:pt>
                <c:pt idx="87">
                  <c:v>1.2833885954362711E-4</c:v>
                </c:pt>
                <c:pt idx="88">
                  <c:v>1.2515604536027117E-4</c:v>
                </c:pt>
                <c:pt idx="89">
                  <c:v>1.2677155263339155E-4</c:v>
                </c:pt>
                <c:pt idx="90">
                  <c:v>1.147874194249736E-4</c:v>
                </c:pt>
                <c:pt idx="91">
                  <c:v>1.1600074253484093E-4</c:v>
                </c:pt>
                <c:pt idx="92">
                  <c:v>1.220156669630298E-4</c:v>
                </c:pt>
                <c:pt idx="93">
                  <c:v>1.2283085526528466E-4</c:v>
                </c:pt>
                <c:pt idx="94">
                  <c:v>1.3084998488089957E-4</c:v>
                </c:pt>
                <c:pt idx="95">
                  <c:v>1.2886582484162288E-4</c:v>
                </c:pt>
                <c:pt idx="96">
                  <c:v>1.2487937349202336E-4</c:v>
                </c:pt>
                <c:pt idx="97">
                  <c:v>1.2849817278071647E-4</c:v>
                </c:pt>
                <c:pt idx="98">
                  <c:v>1.3852500518600125E-4</c:v>
                </c:pt>
                <c:pt idx="99">
                  <c:v>1.1251417950794169E-4</c:v>
                </c:pt>
                <c:pt idx="100">
                  <c:v>1.2614390513407259E-4</c:v>
                </c:pt>
                <c:pt idx="101">
                  <c:v>1.28563172555445E-4</c:v>
                </c:pt>
                <c:pt idx="102">
                  <c:v>1.1576030499948235E-4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6-42F8-B9B5-4F727A927A2A}"/>
            </c:ext>
          </c:extLst>
        </c:ser>
        <c:ser>
          <c:idx val="3"/>
          <c:order val="3"/>
          <c:tx>
            <c:strRef>
              <c:f>'hazard(t)'!$E$2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'hazard(t)'!$A$3:$A$105</c:f>
              <c:strCache>
                <c:ptCount val="103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</c:strCache>
            </c:strRef>
          </c:cat>
          <c:val>
            <c:numRef>
              <c:f>'hazard(t)'!$E$3:$E$105</c:f>
              <c:numCache>
                <c:formatCode>General</c:formatCode>
                <c:ptCount val="103"/>
                <c:pt idx="0">
                  <c:v>2.486552134505022E-4</c:v>
                </c:pt>
                <c:pt idx="1">
                  <c:v>2.4991455147559198E-4</c:v>
                </c:pt>
                <c:pt idx="2">
                  <c:v>2.4877923172002638E-4</c:v>
                </c:pt>
                <c:pt idx="3">
                  <c:v>2.3955603195366463E-4</c:v>
                </c:pt>
                <c:pt idx="4">
                  <c:v>2.4171055712905154E-4</c:v>
                </c:pt>
                <c:pt idx="5">
                  <c:v>2.4866127489442847E-4</c:v>
                </c:pt>
                <c:pt idx="6">
                  <c:v>2.6490939594359109E-4</c:v>
                </c:pt>
                <c:pt idx="7">
                  <c:v>2.7157589724006634E-4</c:v>
                </c:pt>
                <c:pt idx="8">
                  <c:v>2.851460515798468E-4</c:v>
                </c:pt>
                <c:pt idx="9">
                  <c:v>2.6842715048354973E-4</c:v>
                </c:pt>
                <c:pt idx="10">
                  <c:v>2.7930220830315358E-4</c:v>
                </c:pt>
                <c:pt idx="11">
                  <c:v>2.8058092137794313E-4</c:v>
                </c:pt>
                <c:pt idx="12">
                  <c:v>2.7285309956604528E-4</c:v>
                </c:pt>
                <c:pt idx="13">
                  <c:v>2.7803324387784637E-4</c:v>
                </c:pt>
                <c:pt idx="14">
                  <c:v>2.5197480505409524E-4</c:v>
                </c:pt>
                <c:pt idx="15">
                  <c:v>2.2739964549143137E-4</c:v>
                </c:pt>
                <c:pt idx="16">
                  <c:v>2.6051103578328454E-4</c:v>
                </c:pt>
                <c:pt idx="17">
                  <c:v>2.5065820450787918E-4</c:v>
                </c:pt>
                <c:pt idx="18">
                  <c:v>2.4921755137619252E-4</c:v>
                </c:pt>
                <c:pt idx="19">
                  <c:v>2.3785038691412699E-4</c:v>
                </c:pt>
                <c:pt idx="20">
                  <c:v>2.7009777222255572E-4</c:v>
                </c:pt>
                <c:pt idx="21">
                  <c:v>2.3526297213750954E-4</c:v>
                </c:pt>
                <c:pt idx="22">
                  <c:v>2.5518402879064596E-4</c:v>
                </c:pt>
                <c:pt idx="23">
                  <c:v>3.0824173620400743E-4</c:v>
                </c:pt>
                <c:pt idx="24">
                  <c:v>2.7339845284652108E-4</c:v>
                </c:pt>
                <c:pt idx="25">
                  <c:v>2.9757494710844478E-4</c:v>
                </c:pt>
                <c:pt idx="26">
                  <c:v>2.7204785317768375E-4</c:v>
                </c:pt>
                <c:pt idx="27">
                  <c:v>2.799592585653952E-4</c:v>
                </c:pt>
                <c:pt idx="28">
                  <c:v>2.5682082487803881E-4</c:v>
                </c:pt>
                <c:pt idx="29">
                  <c:v>2.722680123013264E-4</c:v>
                </c:pt>
                <c:pt idx="30">
                  <c:v>2.6962705674808256E-4</c:v>
                </c:pt>
                <c:pt idx="31">
                  <c:v>3.0048013693385997E-4</c:v>
                </c:pt>
                <c:pt idx="32">
                  <c:v>2.9513685299599067E-4</c:v>
                </c:pt>
                <c:pt idx="33">
                  <c:v>2.9431812288368842E-4</c:v>
                </c:pt>
                <c:pt idx="34">
                  <c:v>3.1222559730497752E-4</c:v>
                </c:pt>
                <c:pt idx="35">
                  <c:v>3.0476947853306439E-4</c:v>
                </c:pt>
                <c:pt idx="36">
                  <c:v>2.973065678610511E-4</c:v>
                </c:pt>
                <c:pt idx="37">
                  <c:v>3.0979028201416159E-4</c:v>
                </c:pt>
                <c:pt idx="38">
                  <c:v>2.8932202407984994E-4</c:v>
                </c:pt>
                <c:pt idx="39">
                  <c:v>2.9575823038866731E-4</c:v>
                </c:pt>
                <c:pt idx="40">
                  <c:v>2.9766127395560783E-4</c:v>
                </c:pt>
                <c:pt idx="41">
                  <c:v>2.9563113680172433E-4</c:v>
                </c:pt>
                <c:pt idx="42">
                  <c:v>3.2569366075180077E-4</c:v>
                </c:pt>
                <c:pt idx="43">
                  <c:v>3.1913631206372287E-4</c:v>
                </c:pt>
                <c:pt idx="44">
                  <c:v>3.6650518636471678E-4</c:v>
                </c:pt>
                <c:pt idx="45">
                  <c:v>4.1483780558155897E-4</c:v>
                </c:pt>
                <c:pt idx="46">
                  <c:v>4.0227261832938147E-4</c:v>
                </c:pt>
                <c:pt idx="47">
                  <c:v>3.8756869366834675E-4</c:v>
                </c:pt>
                <c:pt idx="48">
                  <c:v>3.5554930314353201E-4</c:v>
                </c:pt>
                <c:pt idx="49">
                  <c:v>3.3321093652891439E-4</c:v>
                </c:pt>
                <c:pt idx="50">
                  <c:v>3.2542656362926346E-4</c:v>
                </c:pt>
                <c:pt idx="51">
                  <c:v>3.0912933877493373E-4</c:v>
                </c:pt>
                <c:pt idx="52">
                  <c:v>3.1651741201122136E-4</c:v>
                </c:pt>
                <c:pt idx="53">
                  <c:v>3.2269670193515066E-4</c:v>
                </c:pt>
                <c:pt idx="54">
                  <c:v>3.2219276159613073E-4</c:v>
                </c:pt>
                <c:pt idx="55">
                  <c:v>3.0587269731777779E-4</c:v>
                </c:pt>
                <c:pt idx="56">
                  <c:v>3.251334246638326E-4</c:v>
                </c:pt>
                <c:pt idx="57">
                  <c:v>3.0150081308073844E-4</c:v>
                </c:pt>
                <c:pt idx="58">
                  <c:v>3.098112184961416E-4</c:v>
                </c:pt>
                <c:pt idx="59">
                  <c:v>3.0686202165746009E-4</c:v>
                </c:pt>
                <c:pt idx="60">
                  <c:v>2.8837513450025171E-4</c:v>
                </c:pt>
                <c:pt idx="61">
                  <c:v>3.1009178416921879E-4</c:v>
                </c:pt>
                <c:pt idx="62">
                  <c:v>3.0195849716984626E-4</c:v>
                </c:pt>
                <c:pt idx="63">
                  <c:v>2.913788457630642E-4</c:v>
                </c:pt>
                <c:pt idx="64">
                  <c:v>2.8658431933594131E-4</c:v>
                </c:pt>
                <c:pt idx="65">
                  <c:v>2.8483616623784159E-4</c:v>
                </c:pt>
                <c:pt idx="66">
                  <c:v>2.7332222725214565E-4</c:v>
                </c:pt>
                <c:pt idx="67">
                  <c:v>2.7644910156176823E-4</c:v>
                </c:pt>
                <c:pt idx="68">
                  <c:v>2.6034489588732963E-4</c:v>
                </c:pt>
                <c:pt idx="69">
                  <c:v>2.7354377038779973E-4</c:v>
                </c:pt>
                <c:pt idx="70">
                  <c:v>2.6201121545679432E-4</c:v>
                </c:pt>
                <c:pt idx="71">
                  <c:v>2.8866208836228366E-4</c:v>
                </c:pt>
                <c:pt idx="72">
                  <c:v>2.6643429191366584E-4</c:v>
                </c:pt>
                <c:pt idx="73">
                  <c:v>2.7812229124655872E-4</c:v>
                </c:pt>
                <c:pt idx="74">
                  <c:v>2.9104338647322316E-4</c:v>
                </c:pt>
                <c:pt idx="75">
                  <c:v>2.7216293247725644E-4</c:v>
                </c:pt>
                <c:pt idx="76">
                  <c:v>2.6367000658690087E-4</c:v>
                </c:pt>
                <c:pt idx="77">
                  <c:v>2.6526976438234409E-4</c:v>
                </c:pt>
                <c:pt idx="78">
                  <c:v>2.680952856077854E-4</c:v>
                </c:pt>
                <c:pt idx="79">
                  <c:v>2.9174582992031112E-4</c:v>
                </c:pt>
                <c:pt idx="80">
                  <c:v>3.1756191116374261E-4</c:v>
                </c:pt>
                <c:pt idx="81">
                  <c:v>2.7997381784442254E-4</c:v>
                </c:pt>
                <c:pt idx="82">
                  <c:v>2.7024468338556618E-4</c:v>
                </c:pt>
                <c:pt idx="83">
                  <c:v>2.7706222277546063E-4</c:v>
                </c:pt>
                <c:pt idx="84">
                  <c:v>2.7775231723126592E-4</c:v>
                </c:pt>
                <c:pt idx="85">
                  <c:v>2.7598904682670259E-4</c:v>
                </c:pt>
                <c:pt idx="86">
                  <c:v>2.7974713740691051E-4</c:v>
                </c:pt>
                <c:pt idx="87">
                  <c:v>3.209533138671236E-4</c:v>
                </c:pt>
                <c:pt idx="88">
                  <c:v>3.0785399308470927E-4</c:v>
                </c:pt>
                <c:pt idx="89">
                  <c:v>3.2238375121249751E-4</c:v>
                </c:pt>
                <c:pt idx="90">
                  <c:v>2.9760268817580503E-4</c:v>
                </c:pt>
                <c:pt idx="91">
                  <c:v>2.9492553190549369E-4</c:v>
                </c:pt>
                <c:pt idx="92">
                  <c:v>3.2851975870056791E-4</c:v>
                </c:pt>
                <c:pt idx="93">
                  <c:v>3.2278492966869517E-4</c:v>
                </c:pt>
                <c:pt idx="94">
                  <c:v>3.4442251141573083E-4</c:v>
                </c:pt>
                <c:pt idx="95">
                  <c:v>3.4392571543628728E-4</c:v>
                </c:pt>
                <c:pt idx="96">
                  <c:v>3.5235572474845602E-4</c:v>
                </c:pt>
                <c:pt idx="97">
                  <c:v>3.3769848187295673E-4</c:v>
                </c:pt>
                <c:pt idx="98">
                  <c:v>3.5413927589872049E-4</c:v>
                </c:pt>
                <c:pt idx="99">
                  <c:v>3.2283284870466704E-4</c:v>
                </c:pt>
                <c:pt idx="100">
                  <c:v>3.118403846239982E-4</c:v>
                </c:pt>
                <c:pt idx="101">
                  <c:v>3.1409600869282324E-4</c:v>
                </c:pt>
                <c:pt idx="102">
                  <c:v>3.4565587080339749E-4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36-42F8-B9B5-4F727A927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794719"/>
        <c:axId val="12857932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'hazard(t)'!$B$2</c15:sqref>
                        </c15:formulaRef>
                      </c:ext>
                    </c:extLst>
                    <c:strCache>
                      <c:ptCount val="1"/>
                      <c:pt idx="0">
                        <c:v>d0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'hazard(t)'!$A$3:$A$105</c15:sqref>
                        </c15:formulaRef>
                      </c:ext>
                    </c:extLst>
                    <c:strCache>
                      <c:ptCount val="103"/>
                      <c:pt idx="0">
                        <c:v>2022-06</c:v>
                      </c:pt>
                      <c:pt idx="1">
                        <c:v>2022-07</c:v>
                      </c:pt>
                      <c:pt idx="2">
                        <c:v>2022-08</c:v>
                      </c:pt>
                      <c:pt idx="3">
                        <c:v>2022-09</c:v>
                      </c:pt>
                      <c:pt idx="4">
                        <c:v>2022-10</c:v>
                      </c:pt>
                      <c:pt idx="5">
                        <c:v>2022-11</c:v>
                      </c:pt>
                      <c:pt idx="6">
                        <c:v>2022-12</c:v>
                      </c:pt>
                      <c:pt idx="7">
                        <c:v>2022-13</c:v>
                      </c:pt>
                      <c:pt idx="8">
                        <c:v>2022-14</c:v>
                      </c:pt>
                      <c:pt idx="9">
                        <c:v>2022-15</c:v>
                      </c:pt>
                      <c:pt idx="10">
                        <c:v>2022-16</c:v>
                      </c:pt>
                      <c:pt idx="11">
                        <c:v>2022-17</c:v>
                      </c:pt>
                      <c:pt idx="12">
                        <c:v>2022-18</c:v>
                      </c:pt>
                      <c:pt idx="13">
                        <c:v>2022-19</c:v>
                      </c:pt>
                      <c:pt idx="14">
                        <c:v>2022-20</c:v>
                      </c:pt>
                      <c:pt idx="15">
                        <c:v>2022-21</c:v>
                      </c:pt>
                      <c:pt idx="16">
                        <c:v>2022-22</c:v>
                      </c:pt>
                      <c:pt idx="17">
                        <c:v>2022-23</c:v>
                      </c:pt>
                      <c:pt idx="18">
                        <c:v>2022-24</c:v>
                      </c:pt>
                      <c:pt idx="19">
                        <c:v>2022-25</c:v>
                      </c:pt>
                      <c:pt idx="20">
                        <c:v>2022-26</c:v>
                      </c:pt>
                      <c:pt idx="21">
                        <c:v>2022-27</c:v>
                      </c:pt>
                      <c:pt idx="22">
                        <c:v>2022-28</c:v>
                      </c:pt>
                      <c:pt idx="23">
                        <c:v>2022-29</c:v>
                      </c:pt>
                      <c:pt idx="24">
                        <c:v>2022-30</c:v>
                      </c:pt>
                      <c:pt idx="25">
                        <c:v>2022-31</c:v>
                      </c:pt>
                      <c:pt idx="26">
                        <c:v>2022-32</c:v>
                      </c:pt>
                      <c:pt idx="27">
                        <c:v>2022-33</c:v>
                      </c:pt>
                      <c:pt idx="28">
                        <c:v>2022-34</c:v>
                      </c:pt>
                      <c:pt idx="29">
                        <c:v>2022-35</c:v>
                      </c:pt>
                      <c:pt idx="30">
                        <c:v>2022-36</c:v>
                      </c:pt>
                      <c:pt idx="31">
                        <c:v>2022-37</c:v>
                      </c:pt>
                      <c:pt idx="32">
                        <c:v>2022-38</c:v>
                      </c:pt>
                      <c:pt idx="33">
                        <c:v>2022-39</c:v>
                      </c:pt>
                      <c:pt idx="34">
                        <c:v>2022-40</c:v>
                      </c:pt>
                      <c:pt idx="35">
                        <c:v>2022-41</c:v>
                      </c:pt>
                      <c:pt idx="36">
                        <c:v>2022-42</c:v>
                      </c:pt>
                      <c:pt idx="37">
                        <c:v>2022-43</c:v>
                      </c:pt>
                      <c:pt idx="38">
                        <c:v>2022-44</c:v>
                      </c:pt>
                      <c:pt idx="39">
                        <c:v>2022-45</c:v>
                      </c:pt>
                      <c:pt idx="40">
                        <c:v>2022-46</c:v>
                      </c:pt>
                      <c:pt idx="41">
                        <c:v>2022-47</c:v>
                      </c:pt>
                      <c:pt idx="42">
                        <c:v>2022-48</c:v>
                      </c:pt>
                      <c:pt idx="43">
                        <c:v>2022-49</c:v>
                      </c:pt>
                      <c:pt idx="44">
                        <c:v>2022-50</c:v>
                      </c:pt>
                      <c:pt idx="45">
                        <c:v>2022-51</c:v>
                      </c:pt>
                      <c:pt idx="46">
                        <c:v>2022-52</c:v>
                      </c:pt>
                      <c:pt idx="47">
                        <c:v>2023-01</c:v>
                      </c:pt>
                      <c:pt idx="48">
                        <c:v>2023-02</c:v>
                      </c:pt>
                      <c:pt idx="49">
                        <c:v>2023-03</c:v>
                      </c:pt>
                      <c:pt idx="50">
                        <c:v>2023-04</c:v>
                      </c:pt>
                      <c:pt idx="51">
                        <c:v>2023-05</c:v>
                      </c:pt>
                      <c:pt idx="52">
                        <c:v>2023-06</c:v>
                      </c:pt>
                      <c:pt idx="53">
                        <c:v>2023-07</c:v>
                      </c:pt>
                      <c:pt idx="54">
                        <c:v>2023-08</c:v>
                      </c:pt>
                      <c:pt idx="55">
                        <c:v>2023-09</c:v>
                      </c:pt>
                      <c:pt idx="56">
                        <c:v>2023-10</c:v>
                      </c:pt>
                      <c:pt idx="57">
                        <c:v>2023-11</c:v>
                      </c:pt>
                      <c:pt idx="58">
                        <c:v>2023-12</c:v>
                      </c:pt>
                      <c:pt idx="59">
                        <c:v>2023-13</c:v>
                      </c:pt>
                      <c:pt idx="60">
                        <c:v>2023-14</c:v>
                      </c:pt>
                      <c:pt idx="61">
                        <c:v>2023-15</c:v>
                      </c:pt>
                      <c:pt idx="62">
                        <c:v>2023-16</c:v>
                      </c:pt>
                      <c:pt idx="63">
                        <c:v>2023-17</c:v>
                      </c:pt>
                      <c:pt idx="64">
                        <c:v>2023-18</c:v>
                      </c:pt>
                      <c:pt idx="65">
                        <c:v>2023-19</c:v>
                      </c:pt>
                      <c:pt idx="66">
                        <c:v>2023-20</c:v>
                      </c:pt>
                      <c:pt idx="67">
                        <c:v>2023-21</c:v>
                      </c:pt>
                      <c:pt idx="68">
                        <c:v>2023-22</c:v>
                      </c:pt>
                      <c:pt idx="69">
                        <c:v>2023-23</c:v>
                      </c:pt>
                      <c:pt idx="70">
                        <c:v>2023-24</c:v>
                      </c:pt>
                      <c:pt idx="71">
                        <c:v>2023-25</c:v>
                      </c:pt>
                      <c:pt idx="72">
                        <c:v>2023-26</c:v>
                      </c:pt>
                      <c:pt idx="73">
                        <c:v>2023-27</c:v>
                      </c:pt>
                      <c:pt idx="74">
                        <c:v>2023-28</c:v>
                      </c:pt>
                      <c:pt idx="75">
                        <c:v>2023-29</c:v>
                      </c:pt>
                      <c:pt idx="76">
                        <c:v>2023-30</c:v>
                      </c:pt>
                      <c:pt idx="77">
                        <c:v>2023-31</c:v>
                      </c:pt>
                      <c:pt idx="78">
                        <c:v>2023-32</c:v>
                      </c:pt>
                      <c:pt idx="79">
                        <c:v>2023-33</c:v>
                      </c:pt>
                      <c:pt idx="80">
                        <c:v>2023-34</c:v>
                      </c:pt>
                      <c:pt idx="81">
                        <c:v>2023-35</c:v>
                      </c:pt>
                      <c:pt idx="82">
                        <c:v>2023-36</c:v>
                      </c:pt>
                      <c:pt idx="83">
                        <c:v>2023-37</c:v>
                      </c:pt>
                      <c:pt idx="84">
                        <c:v>2023-38</c:v>
                      </c:pt>
                      <c:pt idx="85">
                        <c:v>2023-39</c:v>
                      </c:pt>
                      <c:pt idx="86">
                        <c:v>2023-40</c:v>
                      </c:pt>
                      <c:pt idx="87">
                        <c:v>2023-41</c:v>
                      </c:pt>
                      <c:pt idx="88">
                        <c:v>2023-42</c:v>
                      </c:pt>
                      <c:pt idx="89">
                        <c:v>2023-43</c:v>
                      </c:pt>
                      <c:pt idx="90">
                        <c:v>2023-44</c:v>
                      </c:pt>
                      <c:pt idx="91">
                        <c:v>2023-45</c:v>
                      </c:pt>
                      <c:pt idx="92">
                        <c:v>2023-46</c:v>
                      </c:pt>
                      <c:pt idx="93">
                        <c:v>2023-47</c:v>
                      </c:pt>
                      <c:pt idx="94">
                        <c:v>2023-48</c:v>
                      </c:pt>
                      <c:pt idx="95">
                        <c:v>2023-49</c:v>
                      </c:pt>
                      <c:pt idx="96">
                        <c:v>2023-50</c:v>
                      </c:pt>
                      <c:pt idx="97">
                        <c:v>2023-51</c:v>
                      </c:pt>
                      <c:pt idx="98">
                        <c:v>2023-52</c:v>
                      </c:pt>
                      <c:pt idx="99">
                        <c:v>2024-01</c:v>
                      </c:pt>
                      <c:pt idx="100">
                        <c:v>2024-02</c:v>
                      </c:pt>
                      <c:pt idx="101">
                        <c:v>2024-03</c:v>
                      </c:pt>
                      <c:pt idx="102">
                        <c:v>2024-04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'hazard(t)'!$B$3:$B$105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2.2086759155310305E-4</c:v>
                      </c:pt>
                      <c:pt idx="1">
                        <c:v>2.1367167695086659E-4</c:v>
                      </c:pt>
                      <c:pt idx="2">
                        <c:v>2.041420929195932E-4</c:v>
                      </c:pt>
                      <c:pt idx="3">
                        <c:v>1.997834995308228E-4</c:v>
                      </c:pt>
                      <c:pt idx="4">
                        <c:v>1.9568119247814528E-4</c:v>
                      </c:pt>
                      <c:pt idx="5">
                        <c:v>1.7345124264352379E-4</c:v>
                      </c:pt>
                      <c:pt idx="6">
                        <c:v>1.8643011501069689E-4</c:v>
                      </c:pt>
                      <c:pt idx="7">
                        <c:v>1.8491071636185638E-4</c:v>
                      </c:pt>
                      <c:pt idx="8">
                        <c:v>1.70436958812224E-4</c:v>
                      </c:pt>
                      <c:pt idx="9">
                        <c:v>1.6139720794550654E-4</c:v>
                      </c:pt>
                      <c:pt idx="10">
                        <c:v>1.5183487028379351E-4</c:v>
                      </c:pt>
                      <c:pt idx="11">
                        <c:v>1.4952528987697162E-4</c:v>
                      </c:pt>
                      <c:pt idx="12">
                        <c:v>1.6121269302358889E-4</c:v>
                      </c:pt>
                      <c:pt idx="13">
                        <c:v>1.4749767244827191E-4</c:v>
                      </c:pt>
                      <c:pt idx="14">
                        <c:v>1.2910953328510759E-4</c:v>
                      </c:pt>
                      <c:pt idx="15">
                        <c:v>1.2627365930099763E-4</c:v>
                      </c:pt>
                      <c:pt idx="16">
                        <c:v>1.3017993634386593E-4</c:v>
                      </c:pt>
                      <c:pt idx="17">
                        <c:v>1.3408775220551179E-4</c:v>
                      </c:pt>
                      <c:pt idx="18">
                        <c:v>1.2476645214895939E-4</c:v>
                      </c:pt>
                      <c:pt idx="19">
                        <c:v>1.3204679819969566E-4</c:v>
                      </c:pt>
                      <c:pt idx="20">
                        <c:v>1.46855527636174E-4</c:v>
                      </c:pt>
                      <c:pt idx="21">
                        <c:v>1.2689304853312979E-4</c:v>
                      </c:pt>
                      <c:pt idx="22">
                        <c:v>1.271687133459471E-4</c:v>
                      </c:pt>
                      <c:pt idx="23">
                        <c:v>1.4795283913437819E-4</c:v>
                      </c:pt>
                      <c:pt idx="24">
                        <c:v>1.461572332519399E-4</c:v>
                      </c:pt>
                      <c:pt idx="25">
                        <c:v>1.3734954858526786E-4</c:v>
                      </c:pt>
                      <c:pt idx="26">
                        <c:v>1.4931527935940899E-4</c:v>
                      </c:pt>
                      <c:pt idx="27">
                        <c:v>1.4102544480799312E-4</c:v>
                      </c:pt>
                      <c:pt idx="28">
                        <c:v>1.4078554721943173E-4</c:v>
                      </c:pt>
                      <c:pt idx="29">
                        <c:v>1.2079923908580811E-4</c:v>
                      </c:pt>
                      <c:pt idx="30">
                        <c:v>1.571936085458208E-4</c:v>
                      </c:pt>
                      <c:pt idx="31">
                        <c:v>1.3850545104750133E-4</c:v>
                      </c:pt>
                      <c:pt idx="32">
                        <c:v>1.5100153551250993E-4</c:v>
                      </c:pt>
                      <c:pt idx="33">
                        <c:v>1.5648390574175434E-4</c:v>
                      </c:pt>
                      <c:pt idx="34">
                        <c:v>1.6872955266644099E-4</c:v>
                      </c:pt>
                      <c:pt idx="35">
                        <c:v>1.6355662098833986E-4</c:v>
                      </c:pt>
                      <c:pt idx="36">
                        <c:v>1.4511580032255486E-4</c:v>
                      </c:pt>
                      <c:pt idx="37">
                        <c:v>1.5476212182441687E-4</c:v>
                      </c:pt>
                      <c:pt idx="38">
                        <c:v>1.3943540131338149E-4</c:v>
                      </c:pt>
                      <c:pt idx="39">
                        <c:v>1.4075591412726995E-4</c:v>
                      </c:pt>
                      <c:pt idx="40">
                        <c:v>1.379129812909607E-4</c:v>
                      </c:pt>
                      <c:pt idx="41">
                        <c:v>1.4417888199939912E-4</c:v>
                      </c:pt>
                      <c:pt idx="42">
                        <c:v>1.5357148743869767E-4</c:v>
                      </c:pt>
                      <c:pt idx="43">
                        <c:v>1.5958363544042359E-4</c:v>
                      </c:pt>
                      <c:pt idx="44">
                        <c:v>1.6247368300571565E-4</c:v>
                      </c:pt>
                      <c:pt idx="45">
                        <c:v>1.869838418075872E-4</c:v>
                      </c:pt>
                      <c:pt idx="46">
                        <c:v>2.0447399591810793E-4</c:v>
                      </c:pt>
                      <c:pt idx="47">
                        <c:v>1.7976104334814418E-4</c:v>
                      </c:pt>
                      <c:pt idx="48">
                        <c:v>1.6650207579779413E-4</c:v>
                      </c:pt>
                      <c:pt idx="49">
                        <c:v>1.545398897111197E-4</c:v>
                      </c:pt>
                      <c:pt idx="50">
                        <c:v>1.3605530851718887E-4</c:v>
                      </c:pt>
                      <c:pt idx="51">
                        <c:v>1.4754533852578982E-4</c:v>
                      </c:pt>
                      <c:pt idx="52">
                        <c:v>1.4365576037376194E-4</c:v>
                      </c:pt>
                      <c:pt idx="53">
                        <c:v>1.449803679303125E-4</c:v>
                      </c:pt>
                      <c:pt idx="54">
                        <c:v>1.3743732866414304E-4</c:v>
                      </c:pt>
                      <c:pt idx="55">
                        <c:v>1.4293438579632465E-4</c:v>
                      </c:pt>
                      <c:pt idx="56">
                        <c:v>1.3591046729771728E-4</c:v>
                      </c:pt>
                      <c:pt idx="57">
                        <c:v>1.3540707064752547E-4</c:v>
                      </c:pt>
                      <c:pt idx="58">
                        <c:v>1.3960095546255939E-4</c:v>
                      </c:pt>
                      <c:pt idx="59">
                        <c:v>1.4327458925704885E-4</c:v>
                      </c:pt>
                      <c:pt idx="60">
                        <c:v>1.3285328683949933E-4</c:v>
                      </c:pt>
                      <c:pt idx="61">
                        <c:v>1.3182662911769279E-4</c:v>
                      </c:pt>
                      <c:pt idx="62">
                        <c:v>1.2270518476134671E-4</c:v>
                      </c:pt>
                      <c:pt idx="63">
                        <c:v>1.2010886054895994E-4</c:v>
                      </c:pt>
                      <c:pt idx="64">
                        <c:v>1.295254591150274E-4</c:v>
                      </c:pt>
                      <c:pt idx="65">
                        <c:v>1.1256402580530479E-4</c:v>
                      </c:pt>
                      <c:pt idx="66">
                        <c:v>1.2171976989623431E-4</c:v>
                      </c:pt>
                      <c:pt idx="67">
                        <c:v>1.1441922589843744E-4</c:v>
                      </c:pt>
                      <c:pt idx="68">
                        <c:v>1.162613588002791E-4</c:v>
                      </c:pt>
                      <c:pt idx="69">
                        <c:v>1.2594389346857194E-4</c:v>
                      </c:pt>
                      <c:pt idx="70">
                        <c:v>1.1864172486585304E-4</c:v>
                      </c:pt>
                      <c:pt idx="71">
                        <c:v>1.3146394927228557E-4</c:v>
                      </c:pt>
                      <c:pt idx="72">
                        <c:v>1.1292015720452663E-4</c:v>
                      </c:pt>
                      <c:pt idx="73">
                        <c:v>1.1554739939715395E-4</c:v>
                      </c:pt>
                      <c:pt idx="74">
                        <c:v>1.2157482553304591E-4</c:v>
                      </c:pt>
                      <c:pt idx="75">
                        <c:v>1.184514397549403E-4</c:v>
                      </c:pt>
                      <c:pt idx="76">
                        <c:v>1.0721919955705613E-4</c:v>
                      </c:pt>
                      <c:pt idx="77">
                        <c:v>1.1141577554289756E-4</c:v>
                      </c:pt>
                      <c:pt idx="78">
                        <c:v>1.2084579515798682E-4</c:v>
                      </c:pt>
                      <c:pt idx="79">
                        <c:v>1.3917513119833736E-4</c:v>
                      </c:pt>
                      <c:pt idx="80">
                        <c:v>1.2663401061082811E-4</c:v>
                      </c:pt>
                      <c:pt idx="81">
                        <c:v>1.0309699185719774E-4</c:v>
                      </c:pt>
                      <c:pt idx="82">
                        <c:v>1.1488522612181566E-4</c:v>
                      </c:pt>
                      <c:pt idx="83">
                        <c:v>1.1725425105901501E-4</c:v>
                      </c:pt>
                      <c:pt idx="84">
                        <c:v>1.2538354555020371E-4</c:v>
                      </c:pt>
                      <c:pt idx="85">
                        <c:v>1.1963911412216008E-4</c:v>
                      </c:pt>
                      <c:pt idx="86">
                        <c:v>1.351031145155432E-4</c:v>
                      </c:pt>
                      <c:pt idx="87">
                        <c:v>1.2647879389087878E-4</c:v>
                      </c:pt>
                      <c:pt idx="88">
                        <c:v>1.2728057474676094E-4</c:v>
                      </c:pt>
                      <c:pt idx="89">
                        <c:v>1.2336737956881183E-4</c:v>
                      </c:pt>
                      <c:pt idx="90">
                        <c:v>1.3464834666154148E-4</c:v>
                      </c:pt>
                      <c:pt idx="91">
                        <c:v>1.2837774303885307E-4</c:v>
                      </c:pt>
                      <c:pt idx="92">
                        <c:v>1.4490444716915913E-4</c:v>
                      </c:pt>
                      <c:pt idx="93">
                        <c:v>1.3313066742233663E-4</c:v>
                      </c:pt>
                      <c:pt idx="94">
                        <c:v>1.4520688861835467E-4</c:v>
                      </c:pt>
                      <c:pt idx="95">
                        <c:v>1.5466663342013037E-4</c:v>
                      </c:pt>
                      <c:pt idx="96">
                        <c:v>1.3397498017628627E-4</c:v>
                      </c:pt>
                      <c:pt idx="97">
                        <c:v>1.5838298349565405E-4</c:v>
                      </c:pt>
                      <c:pt idx="98">
                        <c:v>1.4660441643869784E-4</c:v>
                      </c:pt>
                      <c:pt idx="99">
                        <c:v>1.4898696758827639E-4</c:v>
                      </c:pt>
                      <c:pt idx="100">
                        <c:v>1.264450679188925E-4</c:v>
                      </c:pt>
                      <c:pt idx="101">
                        <c:v>1.3695718928579794E-4</c:v>
                      </c:pt>
                      <c:pt idx="102">
                        <c:v>1.4169992702543589E-4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36-42F8-B9B5-4F727A927A2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'hazard(t)'!$C$2</c15:sqref>
                        </c15:formulaRef>
                      </c:ext>
                    </c:extLst>
                    <c:strCache>
                      <c:ptCount val="1"/>
                      <c:pt idx="0">
                        <c:v>d1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'hazard(t)'!$A$3:$A$105</c15:sqref>
                        </c15:formulaRef>
                      </c:ext>
                    </c:extLst>
                    <c:strCache>
                      <c:ptCount val="103"/>
                      <c:pt idx="0">
                        <c:v>2022-06</c:v>
                      </c:pt>
                      <c:pt idx="1">
                        <c:v>2022-07</c:v>
                      </c:pt>
                      <c:pt idx="2">
                        <c:v>2022-08</c:v>
                      </c:pt>
                      <c:pt idx="3">
                        <c:v>2022-09</c:v>
                      </c:pt>
                      <c:pt idx="4">
                        <c:v>2022-10</c:v>
                      </c:pt>
                      <c:pt idx="5">
                        <c:v>2022-11</c:v>
                      </c:pt>
                      <c:pt idx="6">
                        <c:v>2022-12</c:v>
                      </c:pt>
                      <c:pt idx="7">
                        <c:v>2022-13</c:v>
                      </c:pt>
                      <c:pt idx="8">
                        <c:v>2022-14</c:v>
                      </c:pt>
                      <c:pt idx="9">
                        <c:v>2022-15</c:v>
                      </c:pt>
                      <c:pt idx="10">
                        <c:v>2022-16</c:v>
                      </c:pt>
                      <c:pt idx="11">
                        <c:v>2022-17</c:v>
                      </c:pt>
                      <c:pt idx="12">
                        <c:v>2022-18</c:v>
                      </c:pt>
                      <c:pt idx="13">
                        <c:v>2022-19</c:v>
                      </c:pt>
                      <c:pt idx="14">
                        <c:v>2022-20</c:v>
                      </c:pt>
                      <c:pt idx="15">
                        <c:v>2022-21</c:v>
                      </c:pt>
                      <c:pt idx="16">
                        <c:v>2022-22</c:v>
                      </c:pt>
                      <c:pt idx="17">
                        <c:v>2022-23</c:v>
                      </c:pt>
                      <c:pt idx="18">
                        <c:v>2022-24</c:v>
                      </c:pt>
                      <c:pt idx="19">
                        <c:v>2022-25</c:v>
                      </c:pt>
                      <c:pt idx="20">
                        <c:v>2022-26</c:v>
                      </c:pt>
                      <c:pt idx="21">
                        <c:v>2022-27</c:v>
                      </c:pt>
                      <c:pt idx="22">
                        <c:v>2022-28</c:v>
                      </c:pt>
                      <c:pt idx="23">
                        <c:v>2022-29</c:v>
                      </c:pt>
                      <c:pt idx="24">
                        <c:v>2022-30</c:v>
                      </c:pt>
                      <c:pt idx="25">
                        <c:v>2022-31</c:v>
                      </c:pt>
                      <c:pt idx="26">
                        <c:v>2022-32</c:v>
                      </c:pt>
                      <c:pt idx="27">
                        <c:v>2022-33</c:v>
                      </c:pt>
                      <c:pt idx="28">
                        <c:v>2022-34</c:v>
                      </c:pt>
                      <c:pt idx="29">
                        <c:v>2022-35</c:v>
                      </c:pt>
                      <c:pt idx="30">
                        <c:v>2022-36</c:v>
                      </c:pt>
                      <c:pt idx="31">
                        <c:v>2022-37</c:v>
                      </c:pt>
                      <c:pt idx="32">
                        <c:v>2022-38</c:v>
                      </c:pt>
                      <c:pt idx="33">
                        <c:v>2022-39</c:v>
                      </c:pt>
                      <c:pt idx="34">
                        <c:v>2022-40</c:v>
                      </c:pt>
                      <c:pt idx="35">
                        <c:v>2022-41</c:v>
                      </c:pt>
                      <c:pt idx="36">
                        <c:v>2022-42</c:v>
                      </c:pt>
                      <c:pt idx="37">
                        <c:v>2022-43</c:v>
                      </c:pt>
                      <c:pt idx="38">
                        <c:v>2022-44</c:v>
                      </c:pt>
                      <c:pt idx="39">
                        <c:v>2022-45</c:v>
                      </c:pt>
                      <c:pt idx="40">
                        <c:v>2022-46</c:v>
                      </c:pt>
                      <c:pt idx="41">
                        <c:v>2022-47</c:v>
                      </c:pt>
                      <c:pt idx="42">
                        <c:v>2022-48</c:v>
                      </c:pt>
                      <c:pt idx="43">
                        <c:v>2022-49</c:v>
                      </c:pt>
                      <c:pt idx="44">
                        <c:v>2022-50</c:v>
                      </c:pt>
                      <c:pt idx="45">
                        <c:v>2022-51</c:v>
                      </c:pt>
                      <c:pt idx="46">
                        <c:v>2022-52</c:v>
                      </c:pt>
                      <c:pt idx="47">
                        <c:v>2023-01</c:v>
                      </c:pt>
                      <c:pt idx="48">
                        <c:v>2023-02</c:v>
                      </c:pt>
                      <c:pt idx="49">
                        <c:v>2023-03</c:v>
                      </c:pt>
                      <c:pt idx="50">
                        <c:v>2023-04</c:v>
                      </c:pt>
                      <c:pt idx="51">
                        <c:v>2023-05</c:v>
                      </c:pt>
                      <c:pt idx="52">
                        <c:v>2023-06</c:v>
                      </c:pt>
                      <c:pt idx="53">
                        <c:v>2023-07</c:v>
                      </c:pt>
                      <c:pt idx="54">
                        <c:v>2023-08</c:v>
                      </c:pt>
                      <c:pt idx="55">
                        <c:v>2023-09</c:v>
                      </c:pt>
                      <c:pt idx="56">
                        <c:v>2023-10</c:v>
                      </c:pt>
                      <c:pt idx="57">
                        <c:v>2023-11</c:v>
                      </c:pt>
                      <c:pt idx="58">
                        <c:v>2023-12</c:v>
                      </c:pt>
                      <c:pt idx="59">
                        <c:v>2023-13</c:v>
                      </c:pt>
                      <c:pt idx="60">
                        <c:v>2023-14</c:v>
                      </c:pt>
                      <c:pt idx="61">
                        <c:v>2023-15</c:v>
                      </c:pt>
                      <c:pt idx="62">
                        <c:v>2023-16</c:v>
                      </c:pt>
                      <c:pt idx="63">
                        <c:v>2023-17</c:v>
                      </c:pt>
                      <c:pt idx="64">
                        <c:v>2023-18</c:v>
                      </c:pt>
                      <c:pt idx="65">
                        <c:v>2023-19</c:v>
                      </c:pt>
                      <c:pt idx="66">
                        <c:v>2023-20</c:v>
                      </c:pt>
                      <c:pt idx="67">
                        <c:v>2023-21</c:v>
                      </c:pt>
                      <c:pt idx="68">
                        <c:v>2023-22</c:v>
                      </c:pt>
                      <c:pt idx="69">
                        <c:v>2023-23</c:v>
                      </c:pt>
                      <c:pt idx="70">
                        <c:v>2023-24</c:v>
                      </c:pt>
                      <c:pt idx="71">
                        <c:v>2023-25</c:v>
                      </c:pt>
                      <c:pt idx="72">
                        <c:v>2023-26</c:v>
                      </c:pt>
                      <c:pt idx="73">
                        <c:v>2023-27</c:v>
                      </c:pt>
                      <c:pt idx="74">
                        <c:v>2023-28</c:v>
                      </c:pt>
                      <c:pt idx="75">
                        <c:v>2023-29</c:v>
                      </c:pt>
                      <c:pt idx="76">
                        <c:v>2023-30</c:v>
                      </c:pt>
                      <c:pt idx="77">
                        <c:v>2023-31</c:v>
                      </c:pt>
                      <c:pt idx="78">
                        <c:v>2023-32</c:v>
                      </c:pt>
                      <c:pt idx="79">
                        <c:v>2023-33</c:v>
                      </c:pt>
                      <c:pt idx="80">
                        <c:v>2023-34</c:v>
                      </c:pt>
                      <c:pt idx="81">
                        <c:v>2023-35</c:v>
                      </c:pt>
                      <c:pt idx="82">
                        <c:v>2023-36</c:v>
                      </c:pt>
                      <c:pt idx="83">
                        <c:v>2023-37</c:v>
                      </c:pt>
                      <c:pt idx="84">
                        <c:v>2023-38</c:v>
                      </c:pt>
                      <c:pt idx="85">
                        <c:v>2023-39</c:v>
                      </c:pt>
                      <c:pt idx="86">
                        <c:v>2023-40</c:v>
                      </c:pt>
                      <c:pt idx="87">
                        <c:v>2023-41</c:v>
                      </c:pt>
                      <c:pt idx="88">
                        <c:v>2023-42</c:v>
                      </c:pt>
                      <c:pt idx="89">
                        <c:v>2023-43</c:v>
                      </c:pt>
                      <c:pt idx="90">
                        <c:v>2023-44</c:v>
                      </c:pt>
                      <c:pt idx="91">
                        <c:v>2023-45</c:v>
                      </c:pt>
                      <c:pt idx="92">
                        <c:v>2023-46</c:v>
                      </c:pt>
                      <c:pt idx="93">
                        <c:v>2023-47</c:v>
                      </c:pt>
                      <c:pt idx="94">
                        <c:v>2023-48</c:v>
                      </c:pt>
                      <c:pt idx="95">
                        <c:v>2023-49</c:v>
                      </c:pt>
                      <c:pt idx="96">
                        <c:v>2023-50</c:v>
                      </c:pt>
                      <c:pt idx="97">
                        <c:v>2023-51</c:v>
                      </c:pt>
                      <c:pt idx="98">
                        <c:v>2023-52</c:v>
                      </c:pt>
                      <c:pt idx="99">
                        <c:v>2024-01</c:v>
                      </c:pt>
                      <c:pt idx="100">
                        <c:v>2024-02</c:v>
                      </c:pt>
                      <c:pt idx="101">
                        <c:v>2024-03</c:v>
                      </c:pt>
                      <c:pt idx="102">
                        <c:v>2024-04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'hazard(t)'!$C$3:$C$105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6.0497995859071913E-4</c:v>
                      </c:pt>
                      <c:pt idx="1">
                        <c:v>4.141050611847122E-4</c:v>
                      </c:pt>
                      <c:pt idx="2">
                        <c:v>5.099276650636505E-4</c:v>
                      </c:pt>
                      <c:pt idx="3">
                        <c:v>5.1018782395497646E-4</c:v>
                      </c:pt>
                      <c:pt idx="4">
                        <c:v>3.5087719658220926E-4</c:v>
                      </c:pt>
                      <c:pt idx="5">
                        <c:v>2.126980758842991E-4</c:v>
                      </c:pt>
                      <c:pt idx="6">
                        <c:v>3.6171752383835752E-4</c:v>
                      </c:pt>
                      <c:pt idx="7">
                        <c:v>3.6184841075096141E-4</c:v>
                      </c:pt>
                      <c:pt idx="8">
                        <c:v>2.448397376477678E-4</c:v>
                      </c:pt>
                      <c:pt idx="9">
                        <c:v>3.0880630636208578E-4</c:v>
                      </c:pt>
                      <c:pt idx="10">
                        <c:v>3.9414954756966116E-4</c:v>
                      </c:pt>
                      <c:pt idx="11">
                        <c:v>3.5166240771610614E-4</c:v>
                      </c:pt>
                      <c:pt idx="12">
                        <c:v>2.4515812821974964E-4</c:v>
                      </c:pt>
                      <c:pt idx="13">
                        <c:v>2.6654725507519741E-4</c:v>
                      </c:pt>
                      <c:pt idx="14">
                        <c:v>3.4129693164060575E-4</c:v>
                      </c:pt>
                      <c:pt idx="15">
                        <c:v>2.3469670892262509E-4</c:v>
                      </c:pt>
                      <c:pt idx="16">
                        <c:v>1.7071765475406319E-4</c:v>
                      </c:pt>
                      <c:pt idx="17">
                        <c:v>2.8816906117548467E-4</c:v>
                      </c:pt>
                      <c:pt idx="18">
                        <c:v>2.7757315832270063E-4</c:v>
                      </c:pt>
                      <c:pt idx="19">
                        <c:v>3.3106217863629718E-4</c:v>
                      </c:pt>
                      <c:pt idx="20">
                        <c:v>2.5637191158862471E-4</c:v>
                      </c:pt>
                      <c:pt idx="21">
                        <c:v>1.2820238901348912E-4</c:v>
                      </c:pt>
                      <c:pt idx="22">
                        <c:v>2.0302832849199598E-4</c:v>
                      </c:pt>
                      <c:pt idx="23">
                        <c:v>2.8859720581686776E-4</c:v>
                      </c:pt>
                      <c:pt idx="24">
                        <c:v>3.207664206449053E-4</c:v>
                      </c:pt>
                      <c:pt idx="25">
                        <c:v>1.2832303202156781E-4</c:v>
                      </c:pt>
                      <c:pt idx="26">
                        <c:v>2.0321942419790476E-4</c:v>
                      </c:pt>
                      <c:pt idx="27">
                        <c:v>2.2466140411589564E-4</c:v>
                      </c:pt>
                      <c:pt idx="28">
                        <c:v>2.3541497347948678E-4</c:v>
                      </c:pt>
                      <c:pt idx="29">
                        <c:v>2.247648006379886E-4</c:v>
                      </c:pt>
                      <c:pt idx="30">
                        <c:v>2.0339999213701867E-4</c:v>
                      </c:pt>
                      <c:pt idx="31">
                        <c:v>2.2486106893045011E-4</c:v>
                      </c:pt>
                      <c:pt idx="32">
                        <c:v>3.2133332181681054E-4</c:v>
                      </c:pt>
                      <c:pt idx="33">
                        <c:v>3.1071872705308178E-4</c:v>
                      </c:pt>
                      <c:pt idx="34">
                        <c:v>2.6793273976831737E-4</c:v>
                      </c:pt>
                      <c:pt idx="35">
                        <c:v>1.9294879413261746E-4</c:v>
                      </c:pt>
                      <c:pt idx="36">
                        <c:v>3.3241116349755063E-4</c:v>
                      </c:pt>
                      <c:pt idx="37">
                        <c:v>3.217917391650441E-4</c:v>
                      </c:pt>
                      <c:pt idx="38">
                        <c:v>1.8238190822031134E-4</c:v>
                      </c:pt>
                      <c:pt idx="39">
                        <c:v>1.3948797207108811E-4</c:v>
                      </c:pt>
                      <c:pt idx="40">
                        <c:v>2.0390860672287085E-4</c:v>
                      </c:pt>
                      <c:pt idx="41">
                        <c:v>2.5763512568025449E-4</c:v>
                      </c:pt>
                      <c:pt idx="42">
                        <c:v>2.7918264094837109E-4</c:v>
                      </c:pt>
                      <c:pt idx="43">
                        <c:v>2.362872834734244E-4</c:v>
                      </c:pt>
                      <c:pt idx="44">
                        <c:v>2.3634312834935962E-4</c:v>
                      </c:pt>
                      <c:pt idx="45">
                        <c:v>3.4389004454839781E-4</c:v>
                      </c:pt>
                      <c:pt idx="46">
                        <c:v>3.2250088967272344E-4</c:v>
                      </c:pt>
                      <c:pt idx="47">
                        <c:v>3.1184807874713852E-4</c:v>
                      </c:pt>
                      <c:pt idx="48">
                        <c:v>3.4422667666327277E-4</c:v>
                      </c:pt>
                      <c:pt idx="49">
                        <c:v>3.8740503680607908E-4</c:v>
                      </c:pt>
                      <c:pt idx="50">
                        <c:v>2.7987083067497741E-4</c:v>
                      </c:pt>
                      <c:pt idx="51">
                        <c:v>1.9379427721548614E-4</c:v>
                      </c:pt>
                      <c:pt idx="52">
                        <c:v>3.0154867008620062E-4</c:v>
                      </c:pt>
                      <c:pt idx="53">
                        <c:v>2.3698724688652294E-4</c:v>
                      </c:pt>
                      <c:pt idx="54">
                        <c:v>3.124899004988176E-4</c:v>
                      </c:pt>
                      <c:pt idx="55">
                        <c:v>3.0180544556762152E-4</c:v>
                      </c:pt>
                      <c:pt idx="56">
                        <c:v>2.5875731942415502E-4</c:v>
                      </c:pt>
                      <c:pt idx="57">
                        <c:v>2.696115453210895E-4</c:v>
                      </c:pt>
                      <c:pt idx="58">
                        <c:v>1.4021766118345506E-4</c:v>
                      </c:pt>
                      <c:pt idx="59">
                        <c:v>2.049755115383034E-4</c:v>
                      </c:pt>
                      <c:pt idx="60">
                        <c:v>1.942250426926211E-4</c:v>
                      </c:pt>
                      <c:pt idx="61">
                        <c:v>1.9426277338829693E-4</c:v>
                      </c:pt>
                      <c:pt idx="62">
                        <c:v>1.6191185553976074E-4</c:v>
                      </c:pt>
                      <c:pt idx="63">
                        <c:v>2.051304204808871E-4</c:v>
                      </c:pt>
                      <c:pt idx="64">
                        <c:v>1.9437185556737038E-4</c:v>
                      </c:pt>
                      <c:pt idx="65">
                        <c:v>2.1601538113503449E-4</c:v>
                      </c:pt>
                      <c:pt idx="66">
                        <c:v>1.4042971515841024E-4</c:v>
                      </c:pt>
                      <c:pt idx="67">
                        <c:v>2.8093833588344958E-4</c:v>
                      </c:pt>
                      <c:pt idx="68">
                        <c:v>1.8372419807443212E-4</c:v>
                      </c:pt>
                      <c:pt idx="69">
                        <c:v>1.2970449011887213E-4</c:v>
                      </c:pt>
                      <c:pt idx="70">
                        <c:v>1.4053294439637384E-4</c:v>
                      </c:pt>
                      <c:pt idx="71">
                        <c:v>1.4055269668080463E-4</c:v>
                      </c:pt>
                      <c:pt idx="72">
                        <c:v>2.0546537980644202E-4</c:v>
                      </c:pt>
                      <c:pt idx="73">
                        <c:v>1.6223582635254127E-4</c:v>
                      </c:pt>
                      <c:pt idx="74">
                        <c:v>2.1636123756481291E-4</c:v>
                      </c:pt>
                      <c:pt idx="75">
                        <c:v>1.40654585030331E-4</c:v>
                      </c:pt>
                      <c:pt idx="76">
                        <c:v>1.5149711643393205E-4</c:v>
                      </c:pt>
                      <c:pt idx="77">
                        <c:v>1.4069568628598381E-4</c:v>
                      </c:pt>
                      <c:pt idx="78">
                        <c:v>1.8402052422003515E-4</c:v>
                      </c:pt>
                      <c:pt idx="79">
                        <c:v>2.3820093444091355E-4</c:v>
                      </c:pt>
                      <c:pt idx="80">
                        <c:v>2.4909028026903236E-4</c:v>
                      </c:pt>
                      <c:pt idx="81">
                        <c:v>1.7331022573709826E-4</c:v>
                      </c:pt>
                      <c:pt idx="82">
                        <c:v>1.5166944756395318E-4</c:v>
                      </c:pt>
                      <c:pt idx="83">
                        <c:v>2.058794853782951E-4</c:v>
                      </c:pt>
                      <c:pt idx="84">
                        <c:v>1.9508177239464732E-4</c:v>
                      </c:pt>
                      <c:pt idx="85">
                        <c:v>1.6259457620311439E-4</c:v>
                      </c:pt>
                      <c:pt idx="86">
                        <c:v>1.8430781625720856E-4</c:v>
                      </c:pt>
                      <c:pt idx="87">
                        <c:v>2.6026699202377285E-4</c:v>
                      </c:pt>
                      <c:pt idx="88">
                        <c:v>1.7354143887721466E-4</c:v>
                      </c:pt>
                      <c:pt idx="89">
                        <c:v>2.2782503136212239E-4</c:v>
                      </c:pt>
                      <c:pt idx="90">
                        <c:v>2.4958493070642465E-4</c:v>
                      </c:pt>
                      <c:pt idx="91">
                        <c:v>1.8450985552049656E-4</c:v>
                      </c:pt>
                      <c:pt idx="92">
                        <c:v>1.9540155080730829E-4</c:v>
                      </c:pt>
                      <c:pt idx="93">
                        <c:v>2.4974211541944842E-4</c:v>
                      </c:pt>
                      <c:pt idx="94">
                        <c:v>1.846260784150063E-4</c:v>
                      </c:pt>
                      <c:pt idx="95">
                        <c:v>2.6071653742318481E-4</c:v>
                      </c:pt>
                      <c:pt idx="96">
                        <c:v>2.2817902373187181E-4</c:v>
                      </c:pt>
                      <c:pt idx="97">
                        <c:v>1.7388091374760957E-4</c:v>
                      </c:pt>
                      <c:pt idx="98">
                        <c:v>2.6088941697876357E-4</c:v>
                      </c:pt>
                      <c:pt idx="99">
                        <c:v>1.3046172597620055E-4</c:v>
                      </c:pt>
                      <c:pt idx="100">
                        <c:v>1.4135351450117391E-4</c:v>
                      </c:pt>
                      <c:pt idx="101">
                        <c:v>1.7400382852318514E-4</c:v>
                      </c:pt>
                      <c:pt idx="102">
                        <c:v>1.849132544562471E-4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136-42F8-B9B5-4F727A927A2A}"/>
                  </c:ext>
                </c:extLst>
              </c15:ser>
            </c15:filteredLineSeries>
          </c:ext>
        </c:extLst>
      </c:lineChart>
      <c:catAx>
        <c:axId val="128579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793279"/>
        <c:crosses val="autoZero"/>
        <c:auto val="1"/>
        <c:lblAlgn val="ctr"/>
        <c:lblOffset val="100"/>
        <c:noMultiLvlLbl val="0"/>
      </c:catAx>
      <c:valAx>
        <c:axId val="128579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79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66674</xdr:colOff>
      <xdr:row>11</xdr:row>
      <xdr:rowOff>33336</xdr:rowOff>
    </xdr:from>
    <xdr:to>
      <xdr:col>78</xdr:col>
      <xdr:colOff>19049</xdr:colOff>
      <xdr:row>35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6D66E-9FDD-44CE-B739-A5BCC62DB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57149</xdr:colOff>
      <xdr:row>35</xdr:row>
      <xdr:rowOff>185737</xdr:rowOff>
    </xdr:from>
    <xdr:to>
      <xdr:col>81</xdr:col>
      <xdr:colOff>428624</xdr:colOff>
      <xdr:row>59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1FA8E1-4BF8-4622-9D4F-DEFCD17F3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0</xdr:colOff>
      <xdr:row>59</xdr:row>
      <xdr:rowOff>161926</xdr:rowOff>
    </xdr:from>
    <xdr:to>
      <xdr:col>81</xdr:col>
      <xdr:colOff>457200</xdr:colOff>
      <xdr:row>84</xdr:row>
      <xdr:rowOff>42864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9258E8-5C6B-4476-9C5D-78724C9B6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6567</xdr:colOff>
      <xdr:row>86</xdr:row>
      <xdr:rowOff>50580</xdr:rowOff>
    </xdr:from>
    <xdr:to>
      <xdr:col>83</xdr:col>
      <xdr:colOff>131380</xdr:colOff>
      <xdr:row>102</xdr:row>
      <xdr:rowOff>137947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A78FC3-48BE-4576-8D3D-3E3B9D476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66</xdr:col>
      <xdr:colOff>0</xdr:colOff>
      <xdr:row>104</xdr:row>
      <xdr:rowOff>45982</xdr:rowOff>
    </xdr:from>
    <xdr:to>
      <xdr:col>83</xdr:col>
      <xdr:colOff>341586</xdr:colOff>
      <xdr:row>125</xdr:row>
      <xdr:rowOff>105103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9D5095-AB32-424F-AEE0-ADCE05A55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65</xdr:col>
      <xdr:colOff>591207</xdr:colOff>
      <xdr:row>126</xdr:row>
      <xdr:rowOff>124809</xdr:rowOff>
    </xdr:from>
    <xdr:to>
      <xdr:col>80</xdr:col>
      <xdr:colOff>72259</xdr:colOff>
      <xdr:row>152</xdr:row>
      <xdr:rowOff>183931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846E16-5744-44C3-8426-339044F03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154</xdr:row>
      <xdr:rowOff>0</xdr:rowOff>
    </xdr:from>
    <xdr:to>
      <xdr:col>80</xdr:col>
      <xdr:colOff>91518</xdr:colOff>
      <xdr:row>180</xdr:row>
      <xdr:rowOff>59122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8FAE02-76EE-4FCC-9719-B6A55E60A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78</xdr:col>
      <xdr:colOff>133350</xdr:colOff>
      <xdr:row>13</xdr:row>
      <xdr:rowOff>76200</xdr:rowOff>
    </xdr:from>
    <xdr:to>
      <xdr:col>88</xdr:col>
      <xdr:colOff>142913</xdr:colOff>
      <xdr:row>23</xdr:row>
      <xdr:rowOff>161909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BCD79DEE-A85D-49C3-80C1-CCDBE4C7E55B}"/>
            </a:ext>
          </a:extLst>
        </xdr:cNvPr>
        <xdr:cNvSpPr txBox="1"/>
      </xdr:nvSpPr>
      <xdr:spPr>
        <a:xfrm>
          <a:off x="47186850" y="2552700"/>
          <a:ext cx="6105563" cy="1990709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kern="1200"/>
            <a:t>clearly</a:t>
          </a:r>
          <a:r>
            <a:rPr lang="en-US" sz="1100" kern="1200" baseline="0"/>
            <a:t> NO HVE at all since d2 is FLAT while d3 rises.</a:t>
          </a:r>
        </a:p>
        <a:p>
          <a:endParaRPr lang="en-US" sz="1100" kern="1200" baseline="0"/>
        </a:p>
        <a:p>
          <a:r>
            <a:rPr lang="en-US" sz="1100" kern="1200" baseline="0"/>
            <a:t>This shows this is not caused by selection bias leaving deaths in the other cohort.</a:t>
          </a:r>
        </a:p>
        <a:p>
          <a:endParaRPr lang="en-US" sz="1100" kern="1200" baseline="0"/>
        </a:p>
        <a:p>
          <a:r>
            <a:rPr lang="en-US" sz="1100" kern="1200" baseline="0"/>
            <a:t>KCOR allows you to compare ANY cohorts, regardless of age mix.</a:t>
          </a:r>
        </a:p>
        <a:p>
          <a:endParaRPr lang="en-US" sz="1100" kern="1200" baseline="0"/>
        </a:p>
        <a:p>
          <a:r>
            <a:rPr lang="en-US" sz="1100" kern="1200" baseline="0"/>
            <a:t>We chose all ages (including unknown) so we didn't cherry pick.</a:t>
          </a:r>
          <a:endParaRPr lang="en-US" sz="1100" kern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0.29825</cdr:x>
      <cdr:y>0.37455</cdr:y>
    </cdr:from>
    <cdr:to>
      <cdr:x>0.3002</cdr:x>
      <cdr:y>0.81482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CCB9E8A2-A3FF-5578-A37C-06E1CBC8EF22}"/>
            </a:ext>
          </a:extLst>
        </cdr:cNvPr>
        <cdr:cNvCxnSpPr/>
      </cdr:nvCxnSpPr>
      <cdr:spPr>
        <a:xfrm xmlns:a="http://schemas.openxmlformats.org/drawingml/2006/main">
          <a:off x="2837952" y="1653578"/>
          <a:ext cx="18555" cy="19437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0.32491</cdr:x>
      <cdr:y>0.71305</cdr:y>
    </cdr:from>
    <cdr:to>
      <cdr:x>1</cdr:x>
      <cdr:y>0.71305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1B35EFC-04B5-39CD-952B-D97F9D67C0DF}"/>
            </a:ext>
          </a:extLst>
        </cdr:cNvPr>
        <cdr:cNvCxnSpPr/>
      </cdr:nvCxnSpPr>
      <cdr:spPr>
        <a:xfrm xmlns:a="http://schemas.openxmlformats.org/drawingml/2006/main">
          <a:off x="3091673" y="3148000"/>
          <a:ext cx="6423802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0.51051</cdr:x>
      <cdr:y>0.62675</cdr:y>
    </cdr:from>
    <cdr:to>
      <cdr:x>0.97698</cdr:x>
      <cdr:y>0.62675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134565B0-B75D-9AEB-7EEA-6EC0F81A4A93}"/>
            </a:ext>
          </a:extLst>
        </cdr:cNvPr>
        <cdr:cNvCxnSpPr/>
      </cdr:nvCxnSpPr>
      <cdr:spPr>
        <a:xfrm xmlns:a="http://schemas.openxmlformats.org/drawingml/2006/main">
          <a:off x="4857716" y="2766989"/>
          <a:ext cx="4438684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0.30687</cdr:x>
      <cdr:y>0.3987</cdr:y>
    </cdr:from>
    <cdr:to>
      <cdr:x>0.30687</cdr:x>
      <cdr:y>0.72973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75FE48C-63C8-A6D2-B86E-EAA5DC5B5AA5}"/>
            </a:ext>
          </a:extLst>
        </cdr:cNvPr>
        <cdr:cNvCxnSpPr/>
      </cdr:nvCxnSpPr>
      <cdr:spPr>
        <a:xfrm xmlns:a="http://schemas.openxmlformats.org/drawingml/2006/main">
          <a:off x="3225349" y="1250075"/>
          <a:ext cx="0" cy="103789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0.41636</cdr:x>
      <cdr:y>0.66616</cdr:y>
    </cdr:from>
    <cdr:to>
      <cdr:x>0.61405</cdr:x>
      <cdr:y>0.76674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DBCC999-7837-5158-F5EB-635101941DF9}"/>
            </a:ext>
          </a:extLst>
        </cdr:cNvPr>
        <cdr:cNvCxnSpPr/>
      </cdr:nvCxnSpPr>
      <cdr:spPr>
        <a:xfrm xmlns:a="http://schemas.openxmlformats.org/drawingml/2006/main" flipV="1">
          <a:off x="4440168" y="2704362"/>
          <a:ext cx="2108269" cy="4083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0.06447</cdr:x>
      <cdr:y>0.67706</cdr:y>
    </cdr:from>
    <cdr:to>
      <cdr:x>0.33454</cdr:x>
      <cdr:y>0.83065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7A3E9CC3-B5E0-6864-05AB-0A05043145FD}"/>
            </a:ext>
          </a:extLst>
        </cdr:cNvPr>
        <cdr:cNvCxnSpPr/>
      </cdr:nvCxnSpPr>
      <cdr:spPr>
        <a:xfrm xmlns:a="http://schemas.openxmlformats.org/drawingml/2006/main" flipV="1">
          <a:off x="553780" y="3393488"/>
          <a:ext cx="2319732" cy="7698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0.6692</cdr:x>
      <cdr:y>0.28926</cdr:y>
    </cdr:from>
    <cdr:to>
      <cdr:x>0.93927</cdr:x>
      <cdr:y>0.44285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193B6AE4-E2B1-393F-B21D-423FB5984EEF}"/>
            </a:ext>
          </a:extLst>
        </cdr:cNvPr>
        <cdr:cNvCxnSpPr/>
      </cdr:nvCxnSpPr>
      <cdr:spPr>
        <a:xfrm xmlns:a="http://schemas.openxmlformats.org/drawingml/2006/main" flipV="1">
          <a:off x="5747941" y="1449784"/>
          <a:ext cx="2319732" cy="7698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0.06844</cdr:x>
      <cdr:y>0.17104</cdr:y>
    </cdr:from>
    <cdr:to>
      <cdr:x>0.93669</cdr:x>
      <cdr:y>0.81484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E924C7B1-16C7-C37A-98A7-F0CE76DD2B51}"/>
            </a:ext>
          </a:extLst>
        </cdr:cNvPr>
        <cdr:cNvCxnSpPr/>
      </cdr:nvCxnSpPr>
      <cdr:spPr>
        <a:xfrm xmlns:a="http://schemas.openxmlformats.org/drawingml/2006/main" flipV="1">
          <a:off x="588052" y="857252"/>
          <a:ext cx="7460572" cy="322680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0.66455</cdr:x>
      <cdr:y>0.369</cdr:y>
    </cdr:from>
    <cdr:to>
      <cdr:x>0.94359</cdr:x>
      <cdr:y>0.54667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7A3E9CC3-B5E0-6864-05AB-0A05043145FD}"/>
            </a:ext>
          </a:extLst>
        </cdr:cNvPr>
        <cdr:cNvCxnSpPr/>
      </cdr:nvCxnSpPr>
      <cdr:spPr>
        <a:xfrm xmlns:a="http://schemas.openxmlformats.org/drawingml/2006/main" flipV="1">
          <a:off x="5710202" y="1849460"/>
          <a:ext cx="2397674" cy="89050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248478</xdr:colOff>
      <xdr:row>1</xdr:row>
      <xdr:rowOff>165652</xdr:rowOff>
    </xdr:from>
    <xdr:to>
      <xdr:col>23</xdr:col>
      <xdr:colOff>513522</xdr:colOff>
      <xdr:row>26</xdr:row>
      <xdr:rowOff>99391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F5D886-0AE3-40C5-AC96-5924EAE76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0.09307</cdr:x>
      <cdr:y>0.63492</cdr:y>
    </cdr:from>
    <cdr:to>
      <cdr:x>0.97151</cdr:x>
      <cdr:y>0.67725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E95C721-DC6F-C0EF-35EC-D345BCA34A35}"/>
            </a:ext>
          </a:extLst>
        </cdr:cNvPr>
        <cdr:cNvCxnSpPr/>
      </cdr:nvCxnSpPr>
      <cdr:spPr>
        <a:xfrm xmlns:a="http://schemas.openxmlformats.org/drawingml/2006/main">
          <a:off x="811696" y="2981739"/>
          <a:ext cx="7661413" cy="19878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0.09644</cdr:x>
      <cdr:y>0.37919</cdr:y>
    </cdr:from>
    <cdr:to>
      <cdr:x>0.98689</cdr:x>
      <cdr:y>0.45855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9C47C77-39FC-91E5-0AC6-075A34C1C032}"/>
            </a:ext>
          </a:extLst>
        </cdr:cNvPr>
        <cdr:cNvCxnSpPr/>
      </cdr:nvCxnSpPr>
      <cdr:spPr>
        <a:xfrm xmlns:a="http://schemas.openxmlformats.org/drawingml/2006/main" flipV="1">
          <a:off x="853109" y="1780761"/>
          <a:ext cx="7876761" cy="37271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0.65832</cdr:x>
      <cdr:y>0.14515</cdr:y>
    </cdr:from>
    <cdr:to>
      <cdr:x>0.65832</cdr:x>
      <cdr:y>0.81711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5C03BE48-0F3D-344D-B0F9-3723A2285569}"/>
            </a:ext>
          </a:extLst>
        </cdr:cNvPr>
        <cdr:cNvCxnSpPr/>
      </cdr:nvCxnSpPr>
      <cdr:spPr>
        <a:xfrm xmlns:a="http://schemas.openxmlformats.org/drawingml/2006/main" flipV="1">
          <a:off x="6067676" y="651586"/>
          <a:ext cx="0" cy="301654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0.88174</cdr:x>
      <cdr:y>0.13625</cdr:y>
    </cdr:from>
    <cdr:to>
      <cdr:x>0.88174</cdr:x>
      <cdr:y>0.80821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94CF4C13-45EA-994D-19EE-E58612151315}"/>
            </a:ext>
          </a:extLst>
        </cdr:cNvPr>
        <cdr:cNvCxnSpPr/>
      </cdr:nvCxnSpPr>
      <cdr:spPr>
        <a:xfrm xmlns:a="http://schemas.openxmlformats.org/drawingml/2006/main" flipV="1">
          <a:off x="8126935" y="611656"/>
          <a:ext cx="0" cy="301654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 Kirsch" refreshedDate="45987.799952314817" backgroundQuery="1" createdVersion="8" refreshedVersion="8" minRefreshableVersion="3" recordCount="0" supportSubquery="1" supportAdvancedDrill="1" xr:uid="{D3AF09D7-0D38-4474-AAB0-7E2ED5BDB59E}">
  <cacheSource type="external" connectionId="2"/>
  <cacheFields count="7">
    <cacheField name="[2022_06].[DCCI].[DCCI]" caption="DCCI" numFmtId="0" hierarchy="3" level="1">
      <sharedItems containsSemiMixedTypes="0" containsNonDate="0" containsString="0"/>
    </cacheField>
    <cacheField name="[2022_06].[Sex].[Sex]" caption="Sex" numFmtId="0" hierarchy="2" level="1">
      <sharedItems containsSemiMixedTypes="0" containsNonDate="0" containsString="0"/>
    </cacheField>
    <cacheField name="[2022_06].[YearOfBirth].[YearOfBirth]" caption="YearOfBirth" numFmtId="0" hierarchy="1" level="1">
      <sharedItems containsSemiMixedTypes="0" containsNonDate="0" containsString="0"/>
    </cacheField>
    <cacheField name="[Measures].[Sum of Dead]" caption="Sum of Dead" numFmtId="0" hierarchy="17" level="32767"/>
    <cacheField name="[Measures].[Sum of Alive]" caption="Sum of Alive" numFmtId="0" hierarchy="16" level="32767"/>
    <cacheField name="[2022_06].[Dose].[Dose]" caption="Dose" numFmtId="0" hierarchy="4" level="1">
      <sharedItems containsSemiMixedTypes="0" containsString="0" containsNumber="1" containsInteger="1" minValue="0" maxValue="4" count="5">
        <n v="0"/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2022_06].[Dose].&amp;[0]"/>
            <x15:cachedUniqueName index="1" name="[2022_06].[Dose].&amp;[1]"/>
            <x15:cachedUniqueName index="2" name="[2022_06].[Dose].&amp;[2]"/>
            <x15:cachedUniqueName index="3" name="[2022_06].[Dose].&amp;[3]"/>
            <x15:cachedUniqueName index="4" name="[2022_06].[Dose].&amp;[4]"/>
          </x15:cachedUniqueNames>
        </ext>
      </extLst>
    </cacheField>
    <cacheField name="[2022_06].[ISOweekDied].[ISOweekDied]" caption="ISOweekDied" numFmtId="0" level="1">
      <sharedItems count="241">
        <s v="2020-10"/>
        <s v="2020-11"/>
        <s v="2020-12"/>
        <s v="2020-13"/>
        <s v="2020-14"/>
        <s v="2020-15"/>
        <s v="2020-16"/>
        <s v="2020-17"/>
        <s v="2020-18"/>
        <s v="2020-19"/>
        <s v="2020-20"/>
        <s v="2020-21"/>
        <s v="2020-22"/>
        <s v="2020-23"/>
        <s v="2020-24"/>
        <s v="2020-25"/>
        <s v="2020-26"/>
        <s v="2020-27"/>
        <s v="2020-28"/>
        <s v="2020-29"/>
        <s v="2020-30"/>
        <s v="2020-31"/>
        <s v="2020-32"/>
        <s v="2020-33"/>
        <s v="2020-34"/>
        <s v="2020-35"/>
        <s v="2020-36"/>
        <s v="2020-37"/>
        <s v="2020-38"/>
        <s v="2020-39"/>
        <s v="2020-40"/>
        <s v="2020-41"/>
        <s v="2020-42"/>
        <s v="2020-43"/>
        <s v="2020-44"/>
        <s v="2020-45"/>
        <s v="2020-46"/>
        <s v="2020-47"/>
        <s v="2020-48"/>
        <s v="2020-49"/>
        <s v="2020-50"/>
        <s v="2020-51"/>
        <s v="2020-52"/>
        <s v="2020-53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1-13"/>
        <s v="2021-14"/>
        <s v="2021-15"/>
        <s v="2021-16"/>
        <s v="2021-17"/>
        <s v="2021-18"/>
        <s v="2021-19"/>
        <s v="2021-20"/>
        <s v="2021-21"/>
        <s v="2021-22"/>
        <s v="2021-23"/>
        <s v="2021-24"/>
        <s v="2021-25"/>
        <s v="2021-26"/>
        <s v="2021-27"/>
        <s v="2021-28"/>
        <s v="2021-29"/>
        <s v="2021-30"/>
        <s v="2021-31"/>
        <s v="2021-32"/>
        <s v="2021-33"/>
        <s v="2021-34"/>
        <s v="2021-35"/>
        <s v="2021-36"/>
        <s v="2021-37"/>
        <s v="2021-38"/>
        <s v="2021-39"/>
        <s v="2021-40"/>
        <s v="2021-41"/>
        <s v="2021-42"/>
        <s v="2021-43"/>
        <s v="2021-44"/>
        <s v="2021-45"/>
        <s v="2021-46"/>
        <s v="2021-47"/>
        <s v="2021-48"/>
        <s v="2021-49"/>
        <s v="2021-50"/>
        <s v="2021-51"/>
        <s v="2021-5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2-13"/>
        <s v="2022-14"/>
        <s v="2022-15"/>
        <s v="2022-16"/>
        <s v="2022-17"/>
        <s v="2022-18"/>
        <s v="2022-19"/>
        <s v="2022-20"/>
        <s v="2022-21"/>
        <s v="2022-22"/>
        <s v="2022-23"/>
        <s v="2022-24"/>
        <s v="2022-25"/>
        <s v="2022-26"/>
        <s v="2022-27"/>
        <s v="2022-28"/>
        <s v="2022-29"/>
        <s v="2022-30"/>
        <s v="2022-31"/>
        <s v="2022-32"/>
        <s v="2022-33"/>
        <s v="2022-34"/>
        <s v="2022-35"/>
        <s v="2022-36"/>
        <s v="2022-37"/>
        <s v="2022-38"/>
        <s v="2022-39"/>
        <s v="2022-40"/>
        <s v="2022-41"/>
        <s v="2022-42"/>
        <s v="2022-43"/>
        <s v="2022-44"/>
        <s v="2022-45"/>
        <s v="2022-46"/>
        <s v="2022-47"/>
        <s v="2022-48"/>
        <s v="2022-49"/>
        <s v="2022-50"/>
        <s v="2022-51"/>
        <s v="2022-5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3-13"/>
        <s v="2023-14"/>
        <s v="2023-15"/>
        <s v="2023-16"/>
        <s v="2023-17"/>
        <s v="2023-18"/>
        <s v="2023-19"/>
        <s v="2023-20"/>
        <s v="2023-21"/>
        <s v="2023-22"/>
        <s v="2023-23"/>
        <s v="2023-24"/>
        <s v="2023-25"/>
        <s v="2023-26"/>
        <s v="2023-27"/>
        <s v="2023-28"/>
        <s v="2023-29"/>
        <s v="2023-30"/>
        <s v="2023-31"/>
        <s v="2023-32"/>
        <s v="2023-33"/>
        <s v="2023-34"/>
        <s v="2023-35"/>
        <s v="2023-36"/>
        <s v="2023-37"/>
        <s v="2023-38"/>
        <s v="2023-39"/>
        <s v="2023-40"/>
        <s v="2023-41"/>
        <s v="2023-42"/>
        <s v="2023-43"/>
        <s v="2023-44"/>
        <s v="2023-45"/>
        <s v="2023-46"/>
        <s v="2023-47"/>
        <s v="2023-48"/>
        <s v="2023-49"/>
        <s v="2023-50"/>
        <s v="2023-51"/>
        <s v="2023-5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4-13"/>
        <s v="2024-14"/>
        <s v="2024-15"/>
        <s v="2024-16"/>
        <s v="2024-17"/>
        <s v="2024-18"/>
        <s v="2024-19"/>
        <s v="2024-20"/>
        <s v="2024-21"/>
        <s v="2024-22"/>
        <s v="2024-23"/>
        <s v="2024-24"/>
        <s v="2024-25"/>
        <s v="2024-26"/>
        <s v="2024-27"/>
        <s v="2024-28"/>
        <s v="2024-29"/>
        <s v="2024-30"/>
        <s v="2024-31"/>
        <s v="2024-32"/>
        <s v="2024-33"/>
        <s v="2024-34"/>
        <s v="2024-35"/>
        <s v="2024-36"/>
        <s v="2024-37"/>
        <s v="2024-38"/>
        <s v="2024-39"/>
        <s v="2024-40"/>
        <s v="2024-41"/>
      </sharedItems>
    </cacheField>
  </cacheFields>
  <cacheHierarchies count="18">
    <cacheHierarchy uniqueName="[2022_06].[ISOweekDied]" caption="ISOweekDied" attribute="1" defaultMemberUniqueName="[2022_06].[ISOweekDied].[All]" allUniqueName="[2022_06].[ISOweekDied].[All]" dimensionUniqueName="[2022_06]" displayFolder="" count="2" memberValueDatatype="130" unbalanced="0">
      <fieldsUsage count="2">
        <fieldUsage x="-1"/>
        <fieldUsage x="6"/>
      </fieldsUsage>
    </cacheHierarchy>
    <cacheHierarchy uniqueName="[2022_06].[YearOfBirth]" caption="YearOfBirth" attribute="1" defaultMemberUniqueName="[2022_06].[YearOfBirth].[All]" allUniqueName="[2022_06].[YearOfBirth].[All]" dimensionUniqueName="[2022_06]" displayFolder="" count="2" memberValueDatatype="20" unbalanced="0">
      <fieldsUsage count="2">
        <fieldUsage x="-1"/>
        <fieldUsage x="2"/>
      </fieldsUsage>
    </cacheHierarchy>
    <cacheHierarchy uniqueName="[2022_06].[Sex]" caption="Sex" attribute="1" defaultMemberUniqueName="[2022_06].[Sex].[All]" allUniqueName="[2022_06].[Sex].[All]" dimensionUniqueName="[2022_06]" displayFolder="" count="2" memberValueDatatype="130" unbalanced="0">
      <fieldsUsage count="2">
        <fieldUsage x="-1"/>
        <fieldUsage x="1"/>
      </fieldsUsage>
    </cacheHierarchy>
    <cacheHierarchy uniqueName="[2022_06].[DCCI]" caption="DCCI" attribute="1" defaultMemberUniqueName="[2022_06].[DCCI].[All]" allUniqueName="[2022_06].[DCCI].[All]" dimensionUniqueName="[2022_06]" displayFolder="" count="2" memberValueDatatype="20" unbalanced="0">
      <fieldsUsage count="2">
        <fieldUsage x="-1"/>
        <fieldUsage x="0"/>
      </fieldsUsage>
    </cacheHierarchy>
    <cacheHierarchy uniqueName="[2022_06].[Dose]" caption="Dose" attribute="1" defaultMemberUniqueName="[2022_06].[Dose].[All]" allUniqueName="[2022_06].[Dose].[All]" dimensionUniqueName="[2022_06]" displayFolder="" count="2" memberValueDatatype="20" unbalanced="0">
      <fieldsUsage count="2">
        <fieldUsage x="-1"/>
        <fieldUsage x="5"/>
      </fieldsUsage>
    </cacheHierarchy>
    <cacheHierarchy uniqueName="[2022_06].[DateDied]" caption="DateDied" attribute="1" time="1" defaultMemberUniqueName="[2022_06].[DateDied].[All]" allUniqueName="[2022_06].[DateDied].[All]" dimensionUniqueName="[2022_06]" displayFolder="" count="0" memberValueDatatype="7" unbalanced="0"/>
    <cacheHierarchy uniqueName="[2022_06].[Dead]" caption="Dead" attribute="1" defaultMemberUniqueName="[2022_06].[Dead].[All]" allUniqueName="[2022_06].[Dead].[All]" dimensionUniqueName="[2022_06]" displayFolder="" count="0" memberValueDatatype="20" unbalanced="0"/>
    <cacheHierarchy uniqueName="[2022_06].[Dead_COVID]" caption="Dead_COVID" attribute="1" defaultMemberUniqueName="[2022_06].[Dead_COVID].[All]" allUniqueName="[2022_06].[Dead_COVID].[All]" dimensionUniqueName="[2022_06]" displayFolder="" count="0" memberValueDatatype="20" unbalanced="0"/>
    <cacheHierarchy uniqueName="[2022_06].[cumDead_prev]" caption="cumDead_prev" attribute="1" defaultMemberUniqueName="[2022_06].[cumDead_prev].[All]" allUniqueName="[2022_06].[cumDead_prev].[All]" dimensionUniqueName="[2022_06]" displayFolder="" count="0" memberValueDatatype="130" unbalanced="0"/>
    <cacheHierarchy uniqueName="[2022_06].[Alive]" caption="Alive" attribute="1" defaultMemberUniqueName="[2022_06].[Alive].[All]" allUniqueName="[2022_06].[Alive].[All]" dimensionUniqueName="[2022_06]" displayFolder="" count="0" memberValueDatatype="20" unbalanced="0"/>
    <cacheHierarchy uniqueName="[2022_06].[DateDied (Year)]" caption="DateDied (Year)" attribute="1" defaultMemberUniqueName="[2022_06].[DateDied (Year)].[All]" allUniqueName="[2022_06].[DateDied (Year)].[All]" dimensionUniqueName="[2022_06]" displayFolder="" count="0" memberValueDatatype="130" unbalanced="0"/>
    <cacheHierarchy uniqueName="[2022_06].[DateDied (Quarter)]" caption="DateDied (Quarter)" attribute="1" defaultMemberUniqueName="[2022_06].[DateDied (Quarter)].[All]" allUniqueName="[2022_06].[DateDied (Quarter)].[All]" dimensionUniqueName="[2022_06]" displayFolder="" count="0" memberValueDatatype="130" unbalanced="0"/>
    <cacheHierarchy uniqueName="[2022_06].[DateDied (Month)]" caption="DateDied (Month)" attribute="1" defaultMemberUniqueName="[2022_06].[DateDied (Month)].[All]" allUniqueName="[2022_06].[DateDied (Month)].[All]" dimensionUniqueName="[2022_06]" displayFolder="" count="0" memberValueDatatype="130" unbalanced="0"/>
    <cacheHierarchy uniqueName="[2022_06].[DateDied (Month Index)]" caption="DateDied (Month Index)" attribute="1" defaultMemberUniqueName="[2022_06].[DateDied (Month Index)].[All]" allUniqueName="[2022_06].[DateDied (Month Index)].[All]" dimensionUniqueName="[2022_06]" displayFolder="" count="0" memberValueDatatype="20" unbalanced="0" hidden="1"/>
    <cacheHierarchy uniqueName="[Measures].[__XL_Count 2022_06]" caption="__XL_Count 2022_06" measure="1" displayFolder="" measureGroup="2022_06" count="0" hidden="1"/>
    <cacheHierarchy uniqueName="[Measures].[__No measures defined]" caption="__No measures defined" measure="1" displayFolder="" count="0" hidden="1"/>
    <cacheHierarchy uniqueName="[Measures].[Sum of Alive]" caption="Sum of Alive" measure="1" displayFolder="" measureGroup="2022_06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ad]" caption="Sum of Dead" measure="1" displayFolder="" measureGroup="2022_06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2022_06" uniqueName="[2022_06]" caption="2022_06"/>
    <dimension measure="1" name="Measures" uniqueName="[Measures]" caption="Measures"/>
  </dimensions>
  <measureGroups count="1">
    <measureGroup name="2022_06" caption="2022_06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020B5-1DCF-4949-B54F-95C89AA1FB40}" name="PivotTable6" cacheId="0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>
  <location ref="A11:K255" firstHeaderRow="1" firstDataRow="3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</items>
    </pivotField>
  </pivotFields>
  <rowFields count="1">
    <field x="6"/>
  </rowFields>
  <rowItems count="2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 t="grand">
      <x/>
    </i>
  </rowItems>
  <colFields count="2">
    <field x="-2"/>
    <field x="5"/>
  </colFields>
  <colItems count="10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</colItems>
  <pageFields count="3">
    <pageField fld="2" hier="1" name="[2022_06].[YearOfBirth].[All]" cap="All"/>
    <pageField fld="1" hier="2" name="[2022_06].[Sex].[All]" cap="All"/>
    <pageField fld="0" hier="3" name="[2022_06].[DCCI].[All]" cap="All"/>
  </pageFields>
  <dataFields count="2">
    <dataField name="Sum of Alive" fld="4" baseField="0" baseItem="0"/>
    <dataField name="Sum of Dead" fld="3" baseField="0" baseItem="0"/>
  </dataFields>
  <pivotHierarchies count="18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-2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2022_06">
        <x15:activeTabTopLevelEntity name="[2022_0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5B65-4607-41E8-A437-3B42FCB566AD}">
  <dimension ref="A1:BO255"/>
  <sheetViews>
    <sheetView tabSelected="1" zoomScaleNormal="100" workbookViewId="0">
      <selection activeCell="B3" sqref="B3:C4"/>
    </sheetView>
  </sheetViews>
  <sheetFormatPr defaultRowHeight="14.4" x14ac:dyDescent="0.55000000000000004"/>
  <cols>
    <col min="1" max="1" width="13.15625" bestFit="1" customWidth="1"/>
    <col min="2" max="2" width="16.26171875" bestFit="1" customWidth="1"/>
    <col min="3" max="3" width="9" bestFit="1" customWidth="1"/>
    <col min="4" max="5" width="10" bestFit="1" customWidth="1"/>
    <col min="6" max="6" width="6" bestFit="1" customWidth="1"/>
    <col min="7" max="7" width="12.15625" bestFit="1" customWidth="1"/>
    <col min="8" max="8" width="5" bestFit="1" customWidth="1"/>
    <col min="9" max="9" width="6" bestFit="1" customWidth="1"/>
    <col min="10" max="10" width="7" bestFit="1" customWidth="1"/>
    <col min="11" max="11" width="3" bestFit="1" customWidth="1"/>
    <col min="12" max="12" width="4.68359375" customWidth="1"/>
    <col min="13" max="13" width="21.83984375" customWidth="1"/>
    <col min="14" max="15" width="8.578125" customWidth="1"/>
    <col min="16" max="16" width="8" customWidth="1"/>
    <col min="17" max="18" width="4.68359375" customWidth="1"/>
    <col min="19" max="20" width="2.26171875" customWidth="1"/>
    <col min="21" max="21" width="8" customWidth="1"/>
    <col min="22" max="23" width="6.41796875" customWidth="1"/>
    <col min="24" max="25" width="8.26171875" customWidth="1"/>
    <col min="26" max="26" width="8.41796875" customWidth="1"/>
    <col min="27" max="27" width="10.83984375" customWidth="1"/>
    <col min="28" max="28" width="4.68359375" customWidth="1"/>
    <col min="29" max="29" width="11.15625" customWidth="1"/>
    <col min="36" max="36" width="13.26171875" customWidth="1"/>
    <col min="37" max="37" width="11.578125" customWidth="1"/>
    <col min="38" max="38" width="12" customWidth="1"/>
    <col min="43" max="43" width="12.83984375" customWidth="1"/>
    <col min="44" max="44" width="12.41796875" customWidth="1"/>
    <col min="45" max="45" width="11.83984375" customWidth="1"/>
    <col min="50" max="50" width="11.83984375" customWidth="1"/>
  </cols>
  <sheetData>
    <row r="1" spans="1:67" x14ac:dyDescent="0.55000000000000004">
      <c r="A1" t="s">
        <v>114</v>
      </c>
      <c r="B1" s="2">
        <v>4</v>
      </c>
      <c r="C1" s="2"/>
      <c r="E1" t="s">
        <v>115</v>
      </c>
      <c r="M1" t="s">
        <v>116</v>
      </c>
      <c r="N1" s="3">
        <f ca="1">BJ161</f>
        <v>0.9406056389958336</v>
      </c>
      <c r="O1" s="3">
        <f ca="1">BK161</f>
        <v>1.0147464510659969</v>
      </c>
      <c r="P1" s="3">
        <f ca="1">BL161</f>
        <v>1.2972351674344933</v>
      </c>
      <c r="U1" t="s">
        <v>117</v>
      </c>
      <c r="Y1" t="s">
        <v>118</v>
      </c>
      <c r="AO1" s="1" t="s">
        <v>119</v>
      </c>
      <c r="AQ1">
        <f ca="1">(LN(AQ2) - LN(AQ3))/(($B$4+$C$4/2)-($B$3+$C$3/2))</f>
        <v>-2.9590640256803667E-3</v>
      </c>
      <c r="AR1">
        <f t="shared" ref="AR1:AT1" ca="1" si="0">(LN(AR2) - LN(AR3))/(($B$4+$C$4/2)-($B$3+$C$3/2))</f>
        <v>-3.7172247763989684E-3</v>
      </c>
      <c r="AS1">
        <f t="shared" ca="1" si="0"/>
        <v>-3.1406870705894198E-3</v>
      </c>
      <c r="AT1">
        <f t="shared" ca="1" si="0"/>
        <v>1.3700404019244634E-3</v>
      </c>
      <c r="AU1" t="e">
        <f ca="1">(LN(AVERAGE(OFFSET(AO1, $B$4-1,0):OFFSET(AO1,$B$4+$C$4-1,0))) - LN(AVERAGE(OFFSET(AO1, $B$3-1,0):OFFSET(AO1,$B$3+$C$3-1,0))))/(($B$4+$C$4/2)-($B$3+$C$3/2))</f>
        <v>#DIV/0!</v>
      </c>
      <c r="AW1" t="s">
        <v>120</v>
      </c>
    </row>
    <row r="2" spans="1:67" x14ac:dyDescent="0.55000000000000004">
      <c r="A2" t="s">
        <v>121</v>
      </c>
      <c r="B2" s="2">
        <v>118</v>
      </c>
      <c r="C2" s="2"/>
      <c r="E2" t="s">
        <v>122</v>
      </c>
      <c r="J2" s="4"/>
      <c r="K2" s="4"/>
      <c r="L2" s="4"/>
      <c r="N2" t="s">
        <v>105</v>
      </c>
      <c r="O2" s="1" t="s">
        <v>106</v>
      </c>
      <c r="P2" t="s">
        <v>107</v>
      </c>
      <c r="Q2" s="4"/>
      <c r="R2" s="4"/>
      <c r="S2" s="4"/>
      <c r="T2" s="4"/>
      <c r="U2" s="4" t="s">
        <v>123</v>
      </c>
      <c r="V2" s="4"/>
      <c r="W2" s="4"/>
      <c r="X2" s="4"/>
      <c r="Y2" s="4" t="s">
        <v>124</v>
      </c>
      <c r="Z2" s="4"/>
      <c r="AA2" s="4"/>
      <c r="AB2" s="4"/>
      <c r="AO2" t="s">
        <v>125</v>
      </c>
      <c r="AP2" t="s">
        <v>126</v>
      </c>
      <c r="AQ2">
        <f ca="1">GEOMEAN(OFFSET(AJ1,$B$4-1,0):OFFSET(AJ1,$B$4+$C$4-1,0))</f>
        <v>1.1824199527617545E-4</v>
      </c>
      <c r="AR2" cm="1">
        <f t="array" aca="1" ref="AR2" ca="1">AVERAGE(SMALL(OFFSET(AK1,$B$4-1,0):OFFSET(AK1,$B$4+$C$4-1,0),{1,2,3,4,5}))</f>
        <v>1.4278660576548505E-4</v>
      </c>
      <c r="AS2" cm="1">
        <f t="array" aca="1" ref="AS2" ca="1">AVERAGE(SMALL(OFFSET(AL1,$B$4-1,0):OFFSET(AL1,$B$4+$C$4-1,0),{1,2,3,4,5}))</f>
        <v>1.0288762494757426E-4</v>
      </c>
      <c r="AT2" cm="1">
        <f t="array" aca="1" ref="AT2" ca="1">AVERAGE(SMALL(OFFSET(AM1,$B$4-1,0):OFFSET(AM1,$B$4+$C$4-1,0),{1,2,3,4,5}))</f>
        <v>2.650961127894981E-4</v>
      </c>
      <c r="AU2" cm="1">
        <f t="array" aca="1" ref="AU2" ca="1">AVERAGE(SMALL(OFFSET(AN1,$B$4-1,0):OFFSET(AN1,$B$4+$C$4-1,0),{1,2,3,4,5}))</f>
        <v>0</v>
      </c>
      <c r="AW2" s="1" t="s">
        <v>127</v>
      </c>
    </row>
    <row r="3" spans="1:67" x14ac:dyDescent="0.55000000000000004">
      <c r="A3" t="s">
        <v>128</v>
      </c>
      <c r="B3" s="2">
        <v>133</v>
      </c>
      <c r="C3" s="2">
        <v>12</v>
      </c>
      <c r="E3" t="s">
        <v>129</v>
      </c>
      <c r="M3" t="s">
        <v>130</v>
      </c>
      <c r="AP3" t="s">
        <v>131</v>
      </c>
      <c r="AQ3">
        <f ca="1">GEOMEAN(OFFSET(AJ1, $B$3-1,0):OFFSET(AJ1,$B$3+$C$3-1,0))</f>
        <v>1.3791046375144741E-4</v>
      </c>
      <c r="AR3" cm="1">
        <f t="array" aca="1" ref="AR3" ca="1">AVERAGE(SMALL(OFFSET(AK1, $B$3-1,0):OFFSET(AK1,$B$3+$C$3-1,0), {1,2,3,4,5}))</f>
        <v>1.7323463317239527E-4</v>
      </c>
      <c r="AS3" cm="1">
        <f t="array" aca="1" ref="AS3" ca="1">AVERAGE(SMALL(OFFSET(AL1, $B$3-1,0):OFFSET(AL1,$B$3+$C$3-1,0), {1,2,3,4,5}))</f>
        <v>1.2114075092805305E-4</v>
      </c>
      <c r="AT3" cm="1">
        <f t="array" aca="1" ref="AT3" ca="1">AVERAGE(SMALL(OFFSET(AM1, $B$3-1,0):OFFSET(AM1,$B$3+$C$3-1,0), {1,2,3,4,5}))</f>
        <v>2.4686715281930274E-4</v>
      </c>
      <c r="AU3" cm="1">
        <f t="array" aca="1" ref="AU3" ca="1">AVERAGE(SMALL(OFFSET(AN1, $B$3-1,0):OFFSET(AN1,$B$3+$C$3-1,0), {1,2,3,4,5}))</f>
        <v>0</v>
      </c>
      <c r="BO3" t="s">
        <v>132</v>
      </c>
    </row>
    <row r="4" spans="1:67" x14ac:dyDescent="0.55000000000000004">
      <c r="A4" t="s">
        <v>133</v>
      </c>
      <c r="B4" s="1">
        <f>B3+52</f>
        <v>185</v>
      </c>
      <c r="C4" s="2">
        <v>12</v>
      </c>
      <c r="M4" t="s">
        <v>134</v>
      </c>
      <c r="U4" t="s">
        <v>135</v>
      </c>
      <c r="AC4" s="2">
        <v>8</v>
      </c>
      <c r="AD4" s="2"/>
      <c r="AO4" t="s">
        <v>136</v>
      </c>
      <c r="AP4" t="s">
        <v>126</v>
      </c>
      <c r="AQ4">
        <f ca="1">GEOMEAN(OFFSET(AQ1,$B$4-1,0):OFFSET(AQ1,$B$4+$C$4-1,0))</f>
        <v>1.4675213479107654E-4</v>
      </c>
      <c r="AR4" cm="1">
        <f t="array" aca="1" ref="AR4" ca="1">AVERAGE(SMALL(OFFSET(AR1,$B$4-1,0):OFFSET(AR1,$B$4+$C$4-1,0), {1,2,3,4,5}))</f>
        <v>1.8580779313501789E-4</v>
      </c>
      <c r="AS4" cm="1">
        <f t="array" aca="1" ref="AS4" ca="1">AVERAGE(SMALL(OFFSET(AS1,$B$4-1,0):OFFSET(AS1,$B$4+$C$4-1,0), {1,2,3,4,5}))</f>
        <v>1.3021332933246853E-4</v>
      </c>
      <c r="AT4" cm="1">
        <f t="array" aca="1" ref="AT4" ca="1">AVERAGE(SMALL(OFFSET(AT1,$B$4-1,0):OFFSET(AT1,$B$4+$C$4-1,0), {1,2,3,4,5}))</f>
        <v>2.4032361877550181E-4</v>
      </c>
      <c r="AU4" t="e" cm="1">
        <f t="array" aca="1" ref="AU4" ca="1">AVERAGE(SMALL(OFFSET(AU1,$B$4-1,0):OFFSET(AU1,$B$4+$C$4-1,0), {1,2,3,4,5}))</f>
        <v>#DIV/0!</v>
      </c>
      <c r="AW4" t="s">
        <v>137</v>
      </c>
      <c r="BO4" t="s">
        <v>138</v>
      </c>
    </row>
    <row r="5" spans="1:67" x14ac:dyDescent="0.55000000000000004">
      <c r="B5" t="s">
        <v>139</v>
      </c>
      <c r="C5" s="2"/>
      <c r="AC5" s="2">
        <v>118</v>
      </c>
      <c r="AD5" s="2"/>
      <c r="AP5" t="s">
        <v>131</v>
      </c>
      <c r="AQ5">
        <f ca="1">GEOMEAN(OFFSET(AQ1, $B$3-1,0):OFFSET(AQ1,$B$3+$C$3-1,0))</f>
        <v>1.4675213479107654E-4</v>
      </c>
      <c r="AR5" cm="1">
        <f t="array" aca="1" ref="AR5" ca="1">AVERAGE(SMALL(OFFSET(AR1, $B$3-1,0):OFFSET(AR1,$B$3+$C$3-1,0),{1,2,3,4,5}))</f>
        <v>1.8809007331507062E-4</v>
      </c>
      <c r="AS5" cm="1">
        <f t="array" aca="1" ref="AS5" ca="1">AVERAGE(SMALL(OFFSET(AS1, $B$3-1,0):OFFSET(AS1,$B$3+$C$3-1,0),{1,2,3,4,5}))</f>
        <v>1.2902008078649604E-4</v>
      </c>
      <c r="AT5" cm="1">
        <f t="array" aca="1" ref="AT5" ca="1">AVERAGE(SMALL(OFFSET(AT1, $B$3-1,0):OFFSET(AT1,$B$3+$C$3-1,0),{1,2,3,4,5}))</f>
        <v>2.406348383902213E-4</v>
      </c>
      <c r="AU5" t="e" cm="1">
        <f t="array" aca="1" ref="AU5" ca="1">AVERAGE(SMALL(OFFSET(AU1, $B$3-1,0):OFFSET(AU1,$B$3+$C$3-1,0),{1,2,3,4,5}))</f>
        <v>#DIV/0!</v>
      </c>
      <c r="BO5" t="s">
        <v>140</v>
      </c>
    </row>
    <row r="6" spans="1:67" x14ac:dyDescent="0.55000000000000004">
      <c r="C6" s="2"/>
      <c r="AC6" s="2">
        <v>133</v>
      </c>
      <c r="AD6" s="2">
        <v>12</v>
      </c>
      <c r="BO6" t="s">
        <v>141</v>
      </c>
    </row>
    <row r="7" spans="1:67" x14ac:dyDescent="0.55000000000000004">
      <c r="A7" t="s">
        <v>142</v>
      </c>
      <c r="B7" t="s" vm="1">
        <v>143</v>
      </c>
      <c r="AC7" s="1">
        <f>AC6+52</f>
        <v>185</v>
      </c>
      <c r="AD7" s="2">
        <v>12</v>
      </c>
      <c r="AP7" t="s">
        <v>144</v>
      </c>
      <c r="BO7" t="s">
        <v>145</v>
      </c>
    </row>
    <row r="8" spans="1:67" x14ac:dyDescent="0.55000000000000004">
      <c r="A8" t="s">
        <v>146</v>
      </c>
      <c r="B8" t="s" vm="2">
        <v>143</v>
      </c>
      <c r="AP8" t="s">
        <v>147</v>
      </c>
      <c r="BO8" t="s">
        <v>148</v>
      </c>
    </row>
    <row r="9" spans="1:67" x14ac:dyDescent="0.55000000000000004">
      <c r="A9" t="s">
        <v>149</v>
      </c>
      <c r="B9" t="s" vm="3">
        <v>143</v>
      </c>
      <c r="BO9" t="s">
        <v>150</v>
      </c>
    </row>
    <row r="10" spans="1:67" x14ac:dyDescent="0.55000000000000004">
      <c r="AQ10" s="1" t="s">
        <v>151</v>
      </c>
    </row>
    <row r="11" spans="1:67" x14ac:dyDescent="0.55000000000000004">
      <c r="B11" t="s">
        <v>152</v>
      </c>
      <c r="AC11" t="s">
        <v>153</v>
      </c>
      <c r="AJ11" t="s">
        <v>154</v>
      </c>
    </row>
    <row r="12" spans="1:67" x14ac:dyDescent="0.55000000000000004">
      <c r="B12" t="s">
        <v>155</v>
      </c>
      <c r="G12" t="s">
        <v>156</v>
      </c>
      <c r="V12" t="s">
        <v>157</v>
      </c>
      <c r="AC12" s="1" t="s">
        <v>158</v>
      </c>
      <c r="AD12" s="1"/>
      <c r="AE12" s="1"/>
      <c r="AJ12" s="1" t="s">
        <v>159</v>
      </c>
      <c r="AK12" s="1"/>
      <c r="AL12" s="1"/>
      <c r="AM12" s="1"/>
      <c r="AP12" s="1"/>
      <c r="AQ12" s="1" t="s">
        <v>160</v>
      </c>
      <c r="AR12" s="1"/>
      <c r="AS12" s="1"/>
      <c r="AU12" s="1"/>
      <c r="AX12" s="1" t="s">
        <v>161</v>
      </c>
      <c r="BD12" s="1" t="s">
        <v>162</v>
      </c>
      <c r="BE12" s="1"/>
      <c r="BF12" s="1"/>
      <c r="BG12" s="1"/>
      <c r="BJ12" t="s">
        <v>163</v>
      </c>
    </row>
    <row r="13" spans="1:67" x14ac:dyDescent="0.55000000000000004">
      <c r="A13" t="s">
        <v>164</v>
      </c>
      <c r="B13">
        <v>0</v>
      </c>
      <c r="C13">
        <v>1</v>
      </c>
      <c r="D13">
        <v>2</v>
      </c>
      <c r="E13">
        <v>3</v>
      </c>
      <c r="F13">
        <v>4</v>
      </c>
      <c r="G13">
        <v>0</v>
      </c>
      <c r="H13">
        <v>1</v>
      </c>
      <c r="I13">
        <v>2</v>
      </c>
      <c r="J13">
        <v>3</v>
      </c>
      <c r="K13">
        <v>4</v>
      </c>
      <c r="M13" s="1" t="s">
        <v>103</v>
      </c>
      <c r="N13" s="1" t="s">
        <v>165</v>
      </c>
      <c r="O13" s="1" t="s">
        <v>166</v>
      </c>
      <c r="P13" s="1" t="s">
        <v>167</v>
      </c>
      <c r="Q13" s="1" t="s">
        <v>168</v>
      </c>
      <c r="R13" s="1" t="s">
        <v>169</v>
      </c>
      <c r="S13" s="1"/>
      <c r="T13" s="1"/>
      <c r="U13" s="1" t="s">
        <v>103</v>
      </c>
      <c r="V13" s="1" t="s">
        <v>165</v>
      </c>
      <c r="W13" s="1" t="s">
        <v>166</v>
      </c>
      <c r="X13" s="1" t="s">
        <v>167</v>
      </c>
      <c r="Y13" s="1" t="s">
        <v>168</v>
      </c>
      <c r="Z13" s="1" t="s">
        <v>169</v>
      </c>
      <c r="AA13" s="1"/>
      <c r="AB13" s="1"/>
      <c r="AC13" s="5" t="s">
        <v>104</v>
      </c>
      <c r="AD13" s="5" t="s">
        <v>105</v>
      </c>
      <c r="AE13" s="5" t="s">
        <v>106</v>
      </c>
      <c r="AF13" s="5" t="s">
        <v>107</v>
      </c>
      <c r="AG13" s="5" t="s">
        <v>170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170</v>
      </c>
      <c r="AP13" s="5" t="s">
        <v>103</v>
      </c>
      <c r="AQ13" s="5" t="s">
        <v>104</v>
      </c>
      <c r="AR13" s="5" t="s">
        <v>105</v>
      </c>
      <c r="AS13" s="5" t="s">
        <v>106</v>
      </c>
      <c r="AT13" s="5" t="s">
        <v>107</v>
      </c>
      <c r="AU13" s="5" t="s">
        <v>170</v>
      </c>
      <c r="AV13" s="1"/>
      <c r="AW13" s="1" t="s">
        <v>103</v>
      </c>
      <c r="AX13" s="5" t="s">
        <v>104</v>
      </c>
      <c r="AY13" s="5" t="s">
        <v>105</v>
      </c>
      <c r="AZ13" s="5" t="s">
        <v>106</v>
      </c>
      <c r="BA13" s="5" t="s">
        <v>107</v>
      </c>
      <c r="BB13" s="5" t="s">
        <v>170</v>
      </c>
      <c r="BD13" s="5" t="s">
        <v>171</v>
      </c>
      <c r="BE13" s="5" t="s">
        <v>172</v>
      </c>
      <c r="BF13" s="5" t="s">
        <v>173</v>
      </c>
      <c r="BG13" s="5" t="s">
        <v>174</v>
      </c>
      <c r="BI13" s="1" t="s">
        <v>103</v>
      </c>
      <c r="BJ13" s="5" t="s">
        <v>171</v>
      </c>
      <c r="BK13" s="5" t="s">
        <v>172</v>
      </c>
      <c r="BL13" s="5" t="s">
        <v>173</v>
      </c>
      <c r="BM13" s="5" t="s">
        <v>174</v>
      </c>
    </row>
    <row r="14" spans="1:67" x14ac:dyDescent="0.55000000000000004">
      <c r="A14" s="6" t="s">
        <v>175</v>
      </c>
      <c r="B14">
        <v>10082779</v>
      </c>
      <c r="C14">
        <v>0</v>
      </c>
      <c r="D14">
        <v>0</v>
      </c>
      <c r="E14">
        <v>0</v>
      </c>
      <c r="F14">
        <v>0</v>
      </c>
      <c r="G14">
        <v>2267</v>
      </c>
      <c r="H14">
        <v>0</v>
      </c>
      <c r="I14">
        <v>0</v>
      </c>
      <c r="J14">
        <v>0</v>
      </c>
      <c r="K14">
        <v>0</v>
      </c>
      <c r="M14" s="7" t="str">
        <f>$A14</f>
        <v>2020-10</v>
      </c>
      <c r="N14">
        <f>G14</f>
        <v>2267</v>
      </c>
      <c r="O14">
        <f t="shared" ref="O14:R29" si="1">H14</f>
        <v>0</v>
      </c>
      <c r="P14">
        <f t="shared" si="1"/>
        <v>0</v>
      </c>
      <c r="Q14">
        <f t="shared" si="1"/>
        <v>0</v>
      </c>
      <c r="R14">
        <f t="shared" si="1"/>
        <v>0</v>
      </c>
      <c r="U14" t="str">
        <f>$A14</f>
        <v>2020-10</v>
      </c>
      <c r="V14">
        <f>N14</f>
        <v>2267</v>
      </c>
      <c r="W14">
        <f t="shared" ref="W14:Z14" si="2">O14</f>
        <v>0</v>
      </c>
      <c r="X14">
        <f t="shared" si="2"/>
        <v>0</v>
      </c>
      <c r="Y14">
        <f t="shared" si="2"/>
        <v>0</v>
      </c>
      <c r="Z14">
        <f t="shared" si="2"/>
        <v>0</v>
      </c>
      <c r="AC14">
        <f t="shared" ref="AC14:AG64" si="3">G14/B14</f>
        <v>2.2483880684085212E-4</v>
      </c>
      <c r="AD14" t="e">
        <f t="shared" si="3"/>
        <v>#DIV/0!</v>
      </c>
      <c r="AE14" t="e">
        <f t="shared" si="3"/>
        <v>#DIV/0!</v>
      </c>
      <c r="AF14" t="e">
        <f t="shared" si="3"/>
        <v>#DIV/0!</v>
      </c>
      <c r="AG14" t="e">
        <f t="shared" si="3"/>
        <v>#DIV/0!</v>
      </c>
      <c r="AI14" t="str">
        <f>$A14</f>
        <v>2020-10</v>
      </c>
      <c r="AJ14">
        <f t="shared" ref="AJ14:AN45" si="4">-LN((1-1.5*AC14)/(1-0.5*AC14))</f>
        <v>2.2488937164646434E-4</v>
      </c>
      <c r="AK14" t="e">
        <f t="shared" si="4"/>
        <v>#DIV/0!</v>
      </c>
      <c r="AL14" t="e">
        <f t="shared" si="4"/>
        <v>#DIV/0!</v>
      </c>
      <c r="AM14" t="e">
        <f t="shared" si="4"/>
        <v>#DIV/0!</v>
      </c>
      <c r="AN14" t="e">
        <f t="shared" si="4"/>
        <v>#DIV/0!</v>
      </c>
      <c r="AP14" t="str">
        <f>$A14</f>
        <v>2020-10</v>
      </c>
      <c r="AQ14">
        <f ca="1">AJ14*EXP(-AQ$1*(ROW()-$B$2))</f>
        <v>1.6531718155010836E-4</v>
      </c>
      <c r="AR14" t="e">
        <f t="shared" ref="AR14:AU77" ca="1" si="5">AK14*EXP(-AR$1*(ROW()-$B$2))</f>
        <v>#DIV/0!</v>
      </c>
      <c r="AS14" t="e">
        <f t="shared" ca="1" si="5"/>
        <v>#DIV/0!</v>
      </c>
      <c r="AT14" t="e">
        <f t="shared" ca="1" si="5"/>
        <v>#DIV/0!</v>
      </c>
      <c r="AU14" t="e">
        <f t="shared" ca="1" si="5"/>
        <v>#DIV/0!</v>
      </c>
      <c r="AW14" t="str">
        <f>$A14</f>
        <v>2020-10</v>
      </c>
      <c r="AX14">
        <f>IF(ROW()&gt;=$B$2, AQ14+AX13,0)</f>
        <v>0</v>
      </c>
      <c r="AY14">
        <f t="shared" ref="AY14:BB29" si="6">IF(ROW()&gt;=$B$2, AR14+AY13,0)</f>
        <v>0</v>
      </c>
      <c r="AZ14">
        <f t="shared" si="6"/>
        <v>0</v>
      </c>
      <c r="BA14">
        <f t="shared" si="6"/>
        <v>0</v>
      </c>
      <c r="BB14">
        <f t="shared" si="6"/>
        <v>0</v>
      </c>
      <c r="BD14" t="e">
        <f>AY14/$AX14</f>
        <v>#DIV/0!</v>
      </c>
      <c r="BE14" t="e">
        <f t="shared" ref="BE14:BF77" si="7">AZ14/$AX14</f>
        <v>#DIV/0!</v>
      </c>
      <c r="BF14" t="e">
        <f t="shared" si="7"/>
        <v>#DIV/0!</v>
      </c>
      <c r="BG14" t="e">
        <f>BA14/$AZ14</f>
        <v>#DIV/0!</v>
      </c>
      <c r="BI14" t="str">
        <f>$A14</f>
        <v>2020-10</v>
      </c>
      <c r="BJ14" t="e">
        <f ca="1">BD14/(OFFSET(BD$1,$B$1+$B$2-2,0))</f>
        <v>#DIV/0!</v>
      </c>
      <c r="BK14" t="e">
        <f t="shared" ref="BK14:BM77" ca="1" si="8">BE14/(OFFSET(BE$1,$B$1+$B$2-2,0))</f>
        <v>#DIV/0!</v>
      </c>
      <c r="BL14" t="e">
        <f t="shared" ca="1" si="8"/>
        <v>#DIV/0!</v>
      </c>
      <c r="BM14" t="e">
        <f t="shared" ca="1" si="8"/>
        <v>#DIV/0!</v>
      </c>
    </row>
    <row r="15" spans="1:67" x14ac:dyDescent="0.55000000000000004">
      <c r="A15" s="6" t="s">
        <v>176</v>
      </c>
      <c r="B15">
        <v>10080512</v>
      </c>
      <c r="C15">
        <v>0</v>
      </c>
      <c r="D15">
        <v>0</v>
      </c>
      <c r="E15">
        <v>0</v>
      </c>
      <c r="F15">
        <v>0</v>
      </c>
      <c r="G15">
        <v>2280</v>
      </c>
      <c r="H15">
        <v>0</v>
      </c>
      <c r="I15">
        <v>0</v>
      </c>
      <c r="J15">
        <v>0</v>
      </c>
      <c r="K15">
        <v>0</v>
      </c>
      <c r="M15" s="7" t="str">
        <f t="shared" ref="M15:M78" si="9">$A15</f>
        <v>2020-11</v>
      </c>
      <c r="N15">
        <f t="shared" ref="N15:R77" si="10">G15</f>
        <v>2280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U15" t="str">
        <f t="shared" ref="U15:U78" si="11">$A15</f>
        <v>2020-11</v>
      </c>
      <c r="V15">
        <f>N15+V14</f>
        <v>4547</v>
      </c>
      <c r="W15">
        <f t="shared" ref="W15:Z30" si="12">O15+W14</f>
        <v>0</v>
      </c>
      <c r="X15">
        <f t="shared" si="12"/>
        <v>0</v>
      </c>
      <c r="Y15">
        <f t="shared" si="12"/>
        <v>0</v>
      </c>
      <c r="Z15">
        <f t="shared" si="12"/>
        <v>0</v>
      </c>
      <c r="AC15">
        <f t="shared" si="3"/>
        <v>2.2617898773395637E-4</v>
      </c>
      <c r="AD15" t="e">
        <f t="shared" si="3"/>
        <v>#DIV/0!</v>
      </c>
      <c r="AE15" t="e">
        <f t="shared" si="3"/>
        <v>#DIV/0!</v>
      </c>
      <c r="AF15" t="e">
        <f t="shared" si="3"/>
        <v>#DIV/0!</v>
      </c>
      <c r="AG15" t="e">
        <f t="shared" si="3"/>
        <v>#DIV/0!</v>
      </c>
      <c r="AI15" t="str">
        <f t="shared" ref="AI15:AI78" si="13">$A15</f>
        <v>2020-11</v>
      </c>
      <c r="AJ15">
        <f t="shared" si="4"/>
        <v>2.2623015720654588E-4</v>
      </c>
      <c r="AK15" t="e">
        <f t="shared" si="4"/>
        <v>#DIV/0!</v>
      </c>
      <c r="AL15" t="e">
        <f t="shared" si="4"/>
        <v>#DIV/0!</v>
      </c>
      <c r="AM15" t="e">
        <f t="shared" si="4"/>
        <v>#DIV/0!</v>
      </c>
      <c r="AN15" t="e">
        <f t="shared" si="4"/>
        <v>#DIV/0!</v>
      </c>
      <c r="AP15" t="str">
        <f t="shared" ref="AP15:AP78" si="14">$A15</f>
        <v>2020-11</v>
      </c>
      <c r="AQ15">
        <f t="shared" ref="AQ15:AT78" ca="1" si="15">AJ15*EXP(-AQ$1*(ROW()-$B$2))</f>
        <v>1.6679562843106315E-4</v>
      </c>
      <c r="AR15" t="e">
        <f t="shared" ca="1" si="5"/>
        <v>#DIV/0!</v>
      </c>
      <c r="AS15" t="e">
        <f t="shared" ca="1" si="5"/>
        <v>#DIV/0!</v>
      </c>
      <c r="AT15" t="e">
        <f t="shared" ca="1" si="5"/>
        <v>#DIV/0!</v>
      </c>
      <c r="AU15" t="e">
        <f t="shared" ca="1" si="5"/>
        <v>#DIV/0!</v>
      </c>
      <c r="AW15" t="str">
        <f t="shared" ref="AW15:AW78" si="16">$A15</f>
        <v>2020-11</v>
      </c>
      <c r="AX15">
        <f t="shared" ref="AX15:BB30" si="17">IF(ROW()&gt;=$B$2, AQ15+AX14,0)</f>
        <v>0</v>
      </c>
      <c r="AY15">
        <f t="shared" si="6"/>
        <v>0</v>
      </c>
      <c r="AZ15">
        <f t="shared" si="6"/>
        <v>0</v>
      </c>
      <c r="BA15">
        <f t="shared" si="6"/>
        <v>0</v>
      </c>
      <c r="BB15">
        <f t="shared" si="6"/>
        <v>0</v>
      </c>
      <c r="BD15" t="e">
        <f t="shared" ref="BD15:BF78" si="18">AY15/$AX15</f>
        <v>#DIV/0!</v>
      </c>
      <c r="BE15" t="e">
        <f t="shared" si="7"/>
        <v>#DIV/0!</v>
      </c>
      <c r="BF15" t="e">
        <f t="shared" si="7"/>
        <v>#DIV/0!</v>
      </c>
      <c r="BG15" t="e">
        <f t="shared" ref="BG15:BG78" si="19">BA15/$AZ15</f>
        <v>#DIV/0!</v>
      </c>
      <c r="BI15" t="str">
        <f t="shared" ref="BI15:BI78" si="20">$A15</f>
        <v>2020-11</v>
      </c>
      <c r="BJ15" t="e">
        <f t="shared" ref="BJ15:BM78" ca="1" si="21">BD15/(OFFSET(BD$1,$B$1+$B$2-2,0))</f>
        <v>#DIV/0!</v>
      </c>
      <c r="BK15" t="e">
        <f t="shared" ca="1" si="8"/>
        <v>#DIV/0!</v>
      </c>
      <c r="BL15" t="e">
        <f t="shared" ca="1" si="8"/>
        <v>#DIV/0!</v>
      </c>
      <c r="BM15" t="e">
        <f t="shared" ca="1" si="8"/>
        <v>#DIV/0!</v>
      </c>
    </row>
    <row r="16" spans="1:67" x14ac:dyDescent="0.55000000000000004">
      <c r="A16" s="6" t="s">
        <v>177</v>
      </c>
      <c r="B16">
        <v>10078232</v>
      </c>
      <c r="C16">
        <v>0</v>
      </c>
      <c r="D16">
        <v>0</v>
      </c>
      <c r="E16">
        <v>0</v>
      </c>
      <c r="F16">
        <v>0</v>
      </c>
      <c r="G16">
        <v>2313</v>
      </c>
      <c r="H16">
        <v>0</v>
      </c>
      <c r="I16">
        <v>0</v>
      </c>
      <c r="J16">
        <v>0</v>
      </c>
      <c r="K16">
        <v>0</v>
      </c>
      <c r="M16" s="7" t="str">
        <f t="shared" si="9"/>
        <v>2020-12</v>
      </c>
      <c r="N16">
        <f t="shared" si="10"/>
        <v>2313</v>
      </c>
      <c r="O16">
        <f t="shared" si="1"/>
        <v>0</v>
      </c>
      <c r="P16">
        <f t="shared" si="1"/>
        <v>0</v>
      </c>
      <c r="Q16">
        <f t="shared" si="1"/>
        <v>0</v>
      </c>
      <c r="R16">
        <f t="shared" si="1"/>
        <v>0</v>
      </c>
      <c r="U16" t="str">
        <f t="shared" si="11"/>
        <v>2020-12</v>
      </c>
      <c r="V16">
        <f t="shared" ref="V16:Z31" si="22">N16+V15</f>
        <v>6860</v>
      </c>
      <c r="W16">
        <f t="shared" si="12"/>
        <v>0</v>
      </c>
      <c r="X16">
        <f t="shared" si="12"/>
        <v>0</v>
      </c>
      <c r="Y16">
        <f t="shared" si="12"/>
        <v>0</v>
      </c>
      <c r="Z16">
        <f t="shared" si="12"/>
        <v>0</v>
      </c>
      <c r="AC16">
        <f t="shared" si="3"/>
        <v>2.2950454008203026E-4</v>
      </c>
      <c r="AD16" t="e">
        <f t="shared" si="3"/>
        <v>#DIV/0!</v>
      </c>
      <c r="AE16" t="e">
        <f t="shared" si="3"/>
        <v>#DIV/0!</v>
      </c>
      <c r="AF16" t="e">
        <f t="shared" si="3"/>
        <v>#DIV/0!</v>
      </c>
      <c r="AG16" t="e">
        <f t="shared" si="3"/>
        <v>#DIV/0!</v>
      </c>
      <c r="AI16" t="str">
        <f t="shared" si="13"/>
        <v>2020-12</v>
      </c>
      <c r="AJ16">
        <f t="shared" si="4"/>
        <v>2.2955722551544217E-4</v>
      </c>
      <c r="AK16" t="e">
        <f t="shared" si="4"/>
        <v>#DIV/0!</v>
      </c>
      <c r="AL16" t="e">
        <f t="shared" si="4"/>
        <v>#DIV/0!</v>
      </c>
      <c r="AM16" t="e">
        <f t="shared" si="4"/>
        <v>#DIV/0!</v>
      </c>
      <c r="AN16" t="e">
        <f t="shared" si="4"/>
        <v>#DIV/0!</v>
      </c>
      <c r="AP16" t="str">
        <f t="shared" si="14"/>
        <v>2020-12</v>
      </c>
      <c r="AQ16">
        <f t="shared" ca="1" si="15"/>
        <v>1.6975017823952072E-4</v>
      </c>
      <c r="AR16" t="e">
        <f t="shared" ca="1" si="5"/>
        <v>#DIV/0!</v>
      </c>
      <c r="AS16" t="e">
        <f t="shared" ca="1" si="5"/>
        <v>#DIV/0!</v>
      </c>
      <c r="AT16" t="e">
        <f t="shared" ca="1" si="5"/>
        <v>#DIV/0!</v>
      </c>
      <c r="AU16" t="e">
        <f t="shared" ca="1" si="5"/>
        <v>#DIV/0!</v>
      </c>
      <c r="AW16" t="str">
        <f t="shared" si="16"/>
        <v>2020-12</v>
      </c>
      <c r="AX16">
        <f t="shared" si="17"/>
        <v>0</v>
      </c>
      <c r="AY16">
        <f t="shared" si="6"/>
        <v>0</v>
      </c>
      <c r="AZ16">
        <f t="shared" si="6"/>
        <v>0</v>
      </c>
      <c r="BA16">
        <f t="shared" si="6"/>
        <v>0</v>
      </c>
      <c r="BB16">
        <f t="shared" si="6"/>
        <v>0</v>
      </c>
      <c r="BD16" t="e">
        <f t="shared" si="18"/>
        <v>#DIV/0!</v>
      </c>
      <c r="BE16" t="e">
        <f t="shared" si="7"/>
        <v>#DIV/0!</v>
      </c>
      <c r="BF16" t="e">
        <f t="shared" si="7"/>
        <v>#DIV/0!</v>
      </c>
      <c r="BG16" t="e">
        <f t="shared" si="19"/>
        <v>#DIV/0!</v>
      </c>
      <c r="BI16" t="str">
        <f t="shared" si="20"/>
        <v>2020-12</v>
      </c>
      <c r="BJ16" t="e">
        <f t="shared" ca="1" si="21"/>
        <v>#DIV/0!</v>
      </c>
      <c r="BK16" t="e">
        <f t="shared" ca="1" si="8"/>
        <v>#DIV/0!</v>
      </c>
      <c r="BL16" t="e">
        <f t="shared" ca="1" si="8"/>
        <v>#DIV/0!</v>
      </c>
      <c r="BM16" t="e">
        <f t="shared" ca="1" si="8"/>
        <v>#DIV/0!</v>
      </c>
    </row>
    <row r="17" spans="1:65" x14ac:dyDescent="0.55000000000000004">
      <c r="A17" s="6" t="s">
        <v>178</v>
      </c>
      <c r="B17">
        <v>10075919</v>
      </c>
      <c r="C17">
        <v>0</v>
      </c>
      <c r="D17">
        <v>0</v>
      </c>
      <c r="E17">
        <v>0</v>
      </c>
      <c r="F17">
        <v>0</v>
      </c>
      <c r="G17">
        <v>2280</v>
      </c>
      <c r="H17">
        <v>0</v>
      </c>
      <c r="I17">
        <v>0</v>
      </c>
      <c r="J17">
        <v>0</v>
      </c>
      <c r="K17">
        <v>0</v>
      </c>
      <c r="M17" s="7" t="str">
        <f t="shared" si="9"/>
        <v>2020-13</v>
      </c>
      <c r="N17">
        <f t="shared" si="10"/>
        <v>2280</v>
      </c>
      <c r="O17">
        <f t="shared" si="1"/>
        <v>0</v>
      </c>
      <c r="P17">
        <f t="shared" si="1"/>
        <v>0</v>
      </c>
      <c r="Q17">
        <f t="shared" si="1"/>
        <v>0</v>
      </c>
      <c r="R17">
        <f t="shared" si="1"/>
        <v>0</v>
      </c>
      <c r="U17" t="str">
        <f t="shared" si="11"/>
        <v>2020-13</v>
      </c>
      <c r="V17">
        <f t="shared" si="22"/>
        <v>9140</v>
      </c>
      <c r="W17">
        <f t="shared" si="12"/>
        <v>0</v>
      </c>
      <c r="X17">
        <f t="shared" si="12"/>
        <v>0</v>
      </c>
      <c r="Y17">
        <f t="shared" si="12"/>
        <v>0</v>
      </c>
      <c r="Z17">
        <f t="shared" si="12"/>
        <v>0</v>
      </c>
      <c r="AC17">
        <f t="shared" si="3"/>
        <v>2.2628208900845671E-4</v>
      </c>
      <c r="AD17" t="e">
        <f t="shared" si="3"/>
        <v>#DIV/0!</v>
      </c>
      <c r="AE17" t="e">
        <f t="shared" si="3"/>
        <v>#DIV/0!</v>
      </c>
      <c r="AF17" t="e">
        <f t="shared" si="3"/>
        <v>#DIV/0!</v>
      </c>
      <c r="AG17" t="e">
        <f t="shared" si="3"/>
        <v>#DIV/0!</v>
      </c>
      <c r="AI17" t="str">
        <f t="shared" si="13"/>
        <v>2020-13</v>
      </c>
      <c r="AJ17">
        <f t="shared" si="4"/>
        <v>2.2633330514747912E-4</v>
      </c>
      <c r="AK17" t="e">
        <f t="shared" si="4"/>
        <v>#DIV/0!</v>
      </c>
      <c r="AL17" t="e">
        <f t="shared" si="4"/>
        <v>#DIV/0!</v>
      </c>
      <c r="AM17" t="e">
        <f t="shared" si="4"/>
        <v>#DIV/0!</v>
      </c>
      <c r="AN17" t="e">
        <f t="shared" si="4"/>
        <v>#DIV/0!</v>
      </c>
      <c r="AP17" t="str">
        <f t="shared" si="14"/>
        <v>2020-13</v>
      </c>
      <c r="AQ17">
        <f t="shared" ca="1" si="15"/>
        <v>1.6786217365162551E-4</v>
      </c>
      <c r="AR17" t="e">
        <f t="shared" ca="1" si="5"/>
        <v>#DIV/0!</v>
      </c>
      <c r="AS17" t="e">
        <f t="shared" ca="1" si="5"/>
        <v>#DIV/0!</v>
      </c>
      <c r="AT17" t="e">
        <f t="shared" ca="1" si="5"/>
        <v>#DIV/0!</v>
      </c>
      <c r="AU17" t="e">
        <f t="shared" ca="1" si="5"/>
        <v>#DIV/0!</v>
      </c>
      <c r="AW17" t="str">
        <f t="shared" si="16"/>
        <v>2020-13</v>
      </c>
      <c r="AX17">
        <f t="shared" si="17"/>
        <v>0</v>
      </c>
      <c r="AY17">
        <f t="shared" si="6"/>
        <v>0</v>
      </c>
      <c r="AZ17">
        <f t="shared" si="6"/>
        <v>0</v>
      </c>
      <c r="BA17">
        <f t="shared" si="6"/>
        <v>0</v>
      </c>
      <c r="BB17">
        <f t="shared" si="6"/>
        <v>0</v>
      </c>
      <c r="BD17" t="e">
        <f t="shared" si="18"/>
        <v>#DIV/0!</v>
      </c>
      <c r="BE17" t="e">
        <f t="shared" si="7"/>
        <v>#DIV/0!</v>
      </c>
      <c r="BF17" t="e">
        <f t="shared" si="7"/>
        <v>#DIV/0!</v>
      </c>
      <c r="BG17" t="e">
        <f t="shared" si="19"/>
        <v>#DIV/0!</v>
      </c>
      <c r="BI17" t="str">
        <f t="shared" si="20"/>
        <v>2020-13</v>
      </c>
      <c r="BJ17" t="e">
        <f t="shared" ca="1" si="21"/>
        <v>#DIV/0!</v>
      </c>
      <c r="BK17" t="e">
        <f t="shared" ca="1" si="8"/>
        <v>#DIV/0!</v>
      </c>
      <c r="BL17" t="e">
        <f t="shared" ca="1" si="8"/>
        <v>#DIV/0!</v>
      </c>
      <c r="BM17" t="e">
        <f t="shared" ca="1" si="8"/>
        <v>#DIV/0!</v>
      </c>
    </row>
    <row r="18" spans="1:65" x14ac:dyDescent="0.55000000000000004">
      <c r="A18" s="6" t="s">
        <v>179</v>
      </c>
      <c r="B18">
        <v>10073639</v>
      </c>
      <c r="C18">
        <v>0</v>
      </c>
      <c r="D18">
        <v>0</v>
      </c>
      <c r="E18">
        <v>0</v>
      </c>
      <c r="F18">
        <v>0</v>
      </c>
      <c r="G18">
        <v>2314</v>
      </c>
      <c r="H18">
        <v>0</v>
      </c>
      <c r="I18">
        <v>0</v>
      </c>
      <c r="J18">
        <v>0</v>
      </c>
      <c r="K18">
        <v>0</v>
      </c>
      <c r="M18" s="7" t="str">
        <f t="shared" si="9"/>
        <v>2020-14</v>
      </c>
      <c r="N18">
        <f t="shared" si="10"/>
        <v>2314</v>
      </c>
      <c r="O18">
        <f t="shared" si="1"/>
        <v>0</v>
      </c>
      <c r="P18">
        <f t="shared" si="1"/>
        <v>0</v>
      </c>
      <c r="Q18">
        <f t="shared" si="1"/>
        <v>0</v>
      </c>
      <c r="R18">
        <f t="shared" si="1"/>
        <v>0</v>
      </c>
      <c r="U18" t="str">
        <f t="shared" si="11"/>
        <v>2020-14</v>
      </c>
      <c r="V18">
        <f t="shared" si="22"/>
        <v>11454</v>
      </c>
      <c r="W18">
        <f t="shared" si="12"/>
        <v>0</v>
      </c>
      <c r="X18">
        <f t="shared" si="12"/>
        <v>0</v>
      </c>
      <c r="Y18">
        <f t="shared" si="12"/>
        <v>0</v>
      </c>
      <c r="Z18">
        <f t="shared" si="12"/>
        <v>0</v>
      </c>
      <c r="AC18">
        <f t="shared" si="3"/>
        <v>2.2970844994544672E-4</v>
      </c>
      <c r="AD18" t="e">
        <f t="shared" si="3"/>
        <v>#DIV/0!</v>
      </c>
      <c r="AE18" t="e">
        <f t="shared" si="3"/>
        <v>#DIV/0!</v>
      </c>
      <c r="AF18" t="e">
        <f t="shared" si="3"/>
        <v>#DIV/0!</v>
      </c>
      <c r="AG18" t="e">
        <f t="shared" si="3"/>
        <v>#DIV/0!</v>
      </c>
      <c r="AI18" t="str">
        <f t="shared" si="13"/>
        <v>2020-14</v>
      </c>
      <c r="AJ18">
        <f t="shared" si="4"/>
        <v>2.2976122905178268E-4</v>
      </c>
      <c r="AK18" t="e">
        <f t="shared" si="4"/>
        <v>#DIV/0!</v>
      </c>
      <c r="AL18" t="e">
        <f t="shared" si="4"/>
        <v>#DIV/0!</v>
      </c>
      <c r="AM18" t="e">
        <f t="shared" si="4"/>
        <v>#DIV/0!</v>
      </c>
      <c r="AN18" t="e">
        <f t="shared" si="4"/>
        <v>#DIV/0!</v>
      </c>
      <c r="AP18" t="str">
        <f t="shared" si="14"/>
        <v>2020-14</v>
      </c>
      <c r="AQ18">
        <f t="shared" ca="1" si="15"/>
        <v>1.7090950955777227E-4</v>
      </c>
      <c r="AR18" t="e">
        <f t="shared" ca="1" si="5"/>
        <v>#DIV/0!</v>
      </c>
      <c r="AS18" t="e">
        <f t="shared" ca="1" si="5"/>
        <v>#DIV/0!</v>
      </c>
      <c r="AT18" t="e">
        <f t="shared" ca="1" si="5"/>
        <v>#DIV/0!</v>
      </c>
      <c r="AU18" t="e">
        <f t="shared" ca="1" si="5"/>
        <v>#DIV/0!</v>
      </c>
      <c r="AW18" t="str">
        <f t="shared" si="16"/>
        <v>2020-14</v>
      </c>
      <c r="AX18">
        <f t="shared" si="17"/>
        <v>0</v>
      </c>
      <c r="AY18">
        <f t="shared" si="6"/>
        <v>0</v>
      </c>
      <c r="AZ18">
        <f t="shared" si="6"/>
        <v>0</v>
      </c>
      <c r="BA18">
        <f t="shared" si="6"/>
        <v>0</v>
      </c>
      <c r="BB18">
        <f t="shared" si="6"/>
        <v>0</v>
      </c>
      <c r="BD18" t="e">
        <f t="shared" si="18"/>
        <v>#DIV/0!</v>
      </c>
      <c r="BE18" t="e">
        <f t="shared" si="7"/>
        <v>#DIV/0!</v>
      </c>
      <c r="BF18" t="e">
        <f t="shared" si="7"/>
        <v>#DIV/0!</v>
      </c>
      <c r="BG18" t="e">
        <f t="shared" si="19"/>
        <v>#DIV/0!</v>
      </c>
      <c r="BI18" t="str">
        <f t="shared" si="20"/>
        <v>2020-14</v>
      </c>
      <c r="BJ18" t="e">
        <f t="shared" ca="1" si="21"/>
        <v>#DIV/0!</v>
      </c>
      <c r="BK18" t="e">
        <f t="shared" ca="1" si="8"/>
        <v>#DIV/0!</v>
      </c>
      <c r="BL18" t="e">
        <f t="shared" ca="1" si="8"/>
        <v>#DIV/0!</v>
      </c>
      <c r="BM18" t="e">
        <f t="shared" ca="1" si="8"/>
        <v>#DIV/0!</v>
      </c>
    </row>
    <row r="19" spans="1:65" x14ac:dyDescent="0.55000000000000004">
      <c r="A19" s="6" t="s">
        <v>180</v>
      </c>
      <c r="B19">
        <v>10071325</v>
      </c>
      <c r="C19">
        <v>0</v>
      </c>
      <c r="D19">
        <v>0</v>
      </c>
      <c r="E19">
        <v>0</v>
      </c>
      <c r="F19">
        <v>0</v>
      </c>
      <c r="G19">
        <v>2239</v>
      </c>
      <c r="H19">
        <v>0</v>
      </c>
      <c r="I19">
        <v>0</v>
      </c>
      <c r="J19">
        <v>0</v>
      </c>
      <c r="K19">
        <v>0</v>
      </c>
      <c r="M19" s="7" t="str">
        <f t="shared" si="9"/>
        <v>2020-15</v>
      </c>
      <c r="N19">
        <f t="shared" si="10"/>
        <v>2239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U19" t="str">
        <f t="shared" si="11"/>
        <v>2020-15</v>
      </c>
      <c r="V19">
        <f t="shared" si="22"/>
        <v>13693</v>
      </c>
      <c r="W19">
        <f t="shared" si="12"/>
        <v>0</v>
      </c>
      <c r="X19">
        <f t="shared" si="12"/>
        <v>0</v>
      </c>
      <c r="Y19">
        <f t="shared" si="12"/>
        <v>0</v>
      </c>
      <c r="Z19">
        <f t="shared" si="12"/>
        <v>0</v>
      </c>
      <c r="AC19">
        <f t="shared" si="3"/>
        <v>2.2231434294891686E-4</v>
      </c>
      <c r="AD19" t="e">
        <f t="shared" si="3"/>
        <v>#DIV/0!</v>
      </c>
      <c r="AE19" t="e">
        <f t="shared" si="3"/>
        <v>#DIV/0!</v>
      </c>
      <c r="AF19" t="e">
        <f t="shared" si="3"/>
        <v>#DIV/0!</v>
      </c>
      <c r="AG19" t="e">
        <f t="shared" si="3"/>
        <v>#DIV/0!</v>
      </c>
      <c r="AI19" t="str">
        <f t="shared" si="13"/>
        <v>2020-15</v>
      </c>
      <c r="AJ19">
        <f t="shared" si="4"/>
        <v>2.2236377852227784E-4</v>
      </c>
      <c r="AK19" t="e">
        <f t="shared" si="4"/>
        <v>#DIV/0!</v>
      </c>
      <c r="AL19" t="e">
        <f t="shared" si="4"/>
        <v>#DIV/0!</v>
      </c>
      <c r="AM19" t="e">
        <f t="shared" si="4"/>
        <v>#DIV/0!</v>
      </c>
      <c r="AN19" t="e">
        <f t="shared" si="4"/>
        <v>#DIV/0!</v>
      </c>
      <c r="AP19" t="str">
        <f t="shared" si="14"/>
        <v>2020-15</v>
      </c>
      <c r="AQ19">
        <f t="shared" ca="1" si="15"/>
        <v>1.6589703821653261E-4</v>
      </c>
      <c r="AR19" t="e">
        <f t="shared" ca="1" si="5"/>
        <v>#DIV/0!</v>
      </c>
      <c r="AS19" t="e">
        <f t="shared" ca="1" si="5"/>
        <v>#DIV/0!</v>
      </c>
      <c r="AT19" t="e">
        <f t="shared" ca="1" si="5"/>
        <v>#DIV/0!</v>
      </c>
      <c r="AU19" t="e">
        <f t="shared" ca="1" si="5"/>
        <v>#DIV/0!</v>
      </c>
      <c r="AW19" t="str">
        <f t="shared" si="16"/>
        <v>2020-15</v>
      </c>
      <c r="AX19">
        <f t="shared" si="17"/>
        <v>0</v>
      </c>
      <c r="AY19">
        <f t="shared" si="6"/>
        <v>0</v>
      </c>
      <c r="AZ19">
        <f t="shared" si="6"/>
        <v>0</v>
      </c>
      <c r="BA19">
        <f t="shared" si="6"/>
        <v>0</v>
      </c>
      <c r="BB19">
        <f t="shared" si="6"/>
        <v>0</v>
      </c>
      <c r="BD19" t="e">
        <f t="shared" si="18"/>
        <v>#DIV/0!</v>
      </c>
      <c r="BE19" t="e">
        <f t="shared" si="7"/>
        <v>#DIV/0!</v>
      </c>
      <c r="BF19" t="e">
        <f t="shared" si="7"/>
        <v>#DIV/0!</v>
      </c>
      <c r="BG19" t="e">
        <f t="shared" si="19"/>
        <v>#DIV/0!</v>
      </c>
      <c r="BI19" t="str">
        <f t="shared" si="20"/>
        <v>2020-15</v>
      </c>
      <c r="BJ19" t="e">
        <f t="shared" ca="1" si="21"/>
        <v>#DIV/0!</v>
      </c>
      <c r="BK19" t="e">
        <f t="shared" ca="1" si="8"/>
        <v>#DIV/0!</v>
      </c>
      <c r="BL19" t="e">
        <f t="shared" ca="1" si="8"/>
        <v>#DIV/0!</v>
      </c>
      <c r="BM19" t="e">
        <f t="shared" ca="1" si="8"/>
        <v>#DIV/0!</v>
      </c>
    </row>
    <row r="20" spans="1:65" x14ac:dyDescent="0.55000000000000004">
      <c r="A20" s="6" t="s">
        <v>181</v>
      </c>
      <c r="B20">
        <v>10069086</v>
      </c>
      <c r="C20">
        <v>0</v>
      </c>
      <c r="D20">
        <v>0</v>
      </c>
      <c r="E20">
        <v>0</v>
      </c>
      <c r="F20">
        <v>0</v>
      </c>
      <c r="G20">
        <v>2113</v>
      </c>
      <c r="H20">
        <v>0</v>
      </c>
      <c r="I20">
        <v>0</v>
      </c>
      <c r="J20">
        <v>0</v>
      </c>
      <c r="K20">
        <v>0</v>
      </c>
      <c r="M20" s="7" t="str">
        <f t="shared" si="9"/>
        <v>2020-16</v>
      </c>
      <c r="N20">
        <f t="shared" si="10"/>
        <v>2113</v>
      </c>
      <c r="O20">
        <f t="shared" si="1"/>
        <v>0</v>
      </c>
      <c r="P20">
        <f t="shared" si="1"/>
        <v>0</v>
      </c>
      <c r="Q20">
        <f t="shared" si="1"/>
        <v>0</v>
      </c>
      <c r="R20">
        <f t="shared" si="1"/>
        <v>0</v>
      </c>
      <c r="U20" t="str">
        <f t="shared" si="11"/>
        <v>2020-16</v>
      </c>
      <c r="V20">
        <f t="shared" si="22"/>
        <v>15806</v>
      </c>
      <c r="W20">
        <f t="shared" si="12"/>
        <v>0</v>
      </c>
      <c r="X20">
        <f t="shared" si="12"/>
        <v>0</v>
      </c>
      <c r="Y20">
        <f t="shared" si="12"/>
        <v>0</v>
      </c>
      <c r="Z20">
        <f t="shared" si="12"/>
        <v>0</v>
      </c>
      <c r="AC20">
        <f t="shared" si="3"/>
        <v>2.0985022870993454E-4</v>
      </c>
      <c r="AD20" t="e">
        <f t="shared" si="3"/>
        <v>#DIV/0!</v>
      </c>
      <c r="AE20" t="e">
        <f t="shared" si="3"/>
        <v>#DIV/0!</v>
      </c>
      <c r="AF20" t="e">
        <f t="shared" si="3"/>
        <v>#DIV/0!</v>
      </c>
      <c r="AG20" t="e">
        <f t="shared" si="3"/>
        <v>#DIV/0!</v>
      </c>
      <c r="AI20" t="str">
        <f t="shared" si="13"/>
        <v>2020-16</v>
      </c>
      <c r="AJ20">
        <f t="shared" si="4"/>
        <v>2.0989427584211664E-4</v>
      </c>
      <c r="AK20" t="e">
        <f t="shared" si="4"/>
        <v>#DIV/0!</v>
      </c>
      <c r="AL20" t="e">
        <f t="shared" si="4"/>
        <v>#DIV/0!</v>
      </c>
      <c r="AM20" t="e">
        <f t="shared" si="4"/>
        <v>#DIV/0!</v>
      </c>
      <c r="AN20" t="e">
        <f t="shared" si="4"/>
        <v>#DIV/0!</v>
      </c>
      <c r="AP20" t="str">
        <f t="shared" si="14"/>
        <v>2020-16</v>
      </c>
      <c r="AQ20">
        <f t="shared" ca="1" si="15"/>
        <v>1.5705808122705732E-4</v>
      </c>
      <c r="AR20" t="e">
        <f t="shared" ca="1" si="5"/>
        <v>#DIV/0!</v>
      </c>
      <c r="AS20" t="e">
        <f t="shared" ca="1" si="5"/>
        <v>#DIV/0!</v>
      </c>
      <c r="AT20" t="e">
        <f t="shared" ca="1" si="5"/>
        <v>#DIV/0!</v>
      </c>
      <c r="AU20" t="e">
        <f t="shared" ca="1" si="5"/>
        <v>#DIV/0!</v>
      </c>
      <c r="AW20" t="str">
        <f t="shared" si="16"/>
        <v>2020-16</v>
      </c>
      <c r="AX20">
        <f t="shared" si="17"/>
        <v>0</v>
      </c>
      <c r="AY20">
        <f t="shared" si="6"/>
        <v>0</v>
      </c>
      <c r="AZ20">
        <f t="shared" si="6"/>
        <v>0</v>
      </c>
      <c r="BA20">
        <f t="shared" si="6"/>
        <v>0</v>
      </c>
      <c r="BB20">
        <f t="shared" si="6"/>
        <v>0</v>
      </c>
      <c r="BD20" t="e">
        <f t="shared" si="18"/>
        <v>#DIV/0!</v>
      </c>
      <c r="BE20" t="e">
        <f t="shared" si="7"/>
        <v>#DIV/0!</v>
      </c>
      <c r="BF20" t="e">
        <f t="shared" si="7"/>
        <v>#DIV/0!</v>
      </c>
      <c r="BG20" t="e">
        <f t="shared" si="19"/>
        <v>#DIV/0!</v>
      </c>
      <c r="BI20" t="str">
        <f t="shared" si="20"/>
        <v>2020-16</v>
      </c>
      <c r="BJ20" t="e">
        <f t="shared" ca="1" si="21"/>
        <v>#DIV/0!</v>
      </c>
      <c r="BK20" t="e">
        <f t="shared" ca="1" si="8"/>
        <v>#DIV/0!</v>
      </c>
      <c r="BL20" t="e">
        <f t="shared" ca="1" si="8"/>
        <v>#DIV/0!</v>
      </c>
      <c r="BM20" t="e">
        <f t="shared" ca="1" si="8"/>
        <v>#DIV/0!</v>
      </c>
    </row>
    <row r="21" spans="1:65" x14ac:dyDescent="0.55000000000000004">
      <c r="A21" s="6" t="s">
        <v>182</v>
      </c>
      <c r="B21">
        <v>10066973</v>
      </c>
      <c r="C21">
        <v>0</v>
      </c>
      <c r="D21">
        <v>0</v>
      </c>
      <c r="E21">
        <v>0</v>
      </c>
      <c r="F21">
        <v>0</v>
      </c>
      <c r="G21">
        <v>2025</v>
      </c>
      <c r="H21">
        <v>0</v>
      </c>
      <c r="I21">
        <v>0</v>
      </c>
      <c r="J21">
        <v>0</v>
      </c>
      <c r="K21">
        <v>0</v>
      </c>
      <c r="M21" s="7" t="str">
        <f t="shared" si="9"/>
        <v>2020-17</v>
      </c>
      <c r="N21">
        <f t="shared" si="10"/>
        <v>2025</v>
      </c>
      <c r="O21">
        <f t="shared" si="1"/>
        <v>0</v>
      </c>
      <c r="P21">
        <f t="shared" si="1"/>
        <v>0</v>
      </c>
      <c r="Q21">
        <f t="shared" si="1"/>
        <v>0</v>
      </c>
      <c r="R21">
        <f t="shared" si="1"/>
        <v>0</v>
      </c>
      <c r="U21" t="str">
        <f t="shared" si="11"/>
        <v>2020-17</v>
      </c>
      <c r="V21">
        <f t="shared" si="22"/>
        <v>17831</v>
      </c>
      <c r="W21">
        <f t="shared" si="12"/>
        <v>0</v>
      </c>
      <c r="X21">
        <f t="shared" si="12"/>
        <v>0</v>
      </c>
      <c r="Y21">
        <f t="shared" si="12"/>
        <v>0</v>
      </c>
      <c r="Z21">
        <f t="shared" si="12"/>
        <v>0</v>
      </c>
      <c r="AC21">
        <f t="shared" si="3"/>
        <v>2.0115281922381236E-4</v>
      </c>
      <c r="AD21" t="e">
        <f t="shared" si="3"/>
        <v>#DIV/0!</v>
      </c>
      <c r="AE21" t="e">
        <f t="shared" si="3"/>
        <v>#DIV/0!</v>
      </c>
      <c r="AF21" t="e">
        <f t="shared" si="3"/>
        <v>#DIV/0!</v>
      </c>
      <c r="AG21" t="e">
        <f t="shared" si="3"/>
        <v>#DIV/0!</v>
      </c>
      <c r="AI21" t="str">
        <f t="shared" si="13"/>
        <v>2020-17</v>
      </c>
      <c r="AJ21">
        <f t="shared" si="4"/>
        <v>2.0119329049992222E-4</v>
      </c>
      <c r="AK21" t="e">
        <f t="shared" si="4"/>
        <v>#DIV/0!</v>
      </c>
      <c r="AL21" t="e">
        <f t="shared" si="4"/>
        <v>#DIV/0!</v>
      </c>
      <c r="AM21" t="e">
        <f t="shared" si="4"/>
        <v>#DIV/0!</v>
      </c>
      <c r="AN21" t="e">
        <f t="shared" si="4"/>
        <v>#DIV/0!</v>
      </c>
      <c r="AP21" t="str">
        <f t="shared" si="14"/>
        <v>2020-17</v>
      </c>
      <c r="AQ21">
        <f t="shared" ca="1" si="15"/>
        <v>1.509935136244265E-4</v>
      </c>
      <c r="AR21" t="e">
        <f t="shared" ca="1" si="5"/>
        <v>#DIV/0!</v>
      </c>
      <c r="AS21" t="e">
        <f t="shared" ca="1" si="5"/>
        <v>#DIV/0!</v>
      </c>
      <c r="AT21" t="e">
        <f t="shared" ca="1" si="5"/>
        <v>#DIV/0!</v>
      </c>
      <c r="AU21" t="e">
        <f t="shared" ca="1" si="5"/>
        <v>#DIV/0!</v>
      </c>
      <c r="AW21" t="str">
        <f t="shared" si="16"/>
        <v>2020-17</v>
      </c>
      <c r="AX21">
        <f t="shared" si="17"/>
        <v>0</v>
      </c>
      <c r="AY21">
        <f t="shared" si="6"/>
        <v>0</v>
      </c>
      <c r="AZ21">
        <f t="shared" si="6"/>
        <v>0</v>
      </c>
      <c r="BA21">
        <f t="shared" si="6"/>
        <v>0</v>
      </c>
      <c r="BB21">
        <f t="shared" si="6"/>
        <v>0</v>
      </c>
      <c r="BD21" t="e">
        <f t="shared" si="18"/>
        <v>#DIV/0!</v>
      </c>
      <c r="BE21" t="e">
        <f t="shared" si="7"/>
        <v>#DIV/0!</v>
      </c>
      <c r="BF21" t="e">
        <f t="shared" si="7"/>
        <v>#DIV/0!</v>
      </c>
      <c r="BG21" t="e">
        <f t="shared" si="19"/>
        <v>#DIV/0!</v>
      </c>
      <c r="BI21" t="str">
        <f t="shared" si="20"/>
        <v>2020-17</v>
      </c>
      <c r="BJ21" t="e">
        <f t="shared" ca="1" si="21"/>
        <v>#DIV/0!</v>
      </c>
      <c r="BK21" t="e">
        <f t="shared" ca="1" si="8"/>
        <v>#DIV/0!</v>
      </c>
      <c r="BL21" t="e">
        <f t="shared" ca="1" si="8"/>
        <v>#DIV/0!</v>
      </c>
      <c r="BM21" t="e">
        <f t="shared" ca="1" si="8"/>
        <v>#DIV/0!</v>
      </c>
    </row>
    <row r="22" spans="1:65" x14ac:dyDescent="0.55000000000000004">
      <c r="A22" s="6" t="s">
        <v>183</v>
      </c>
      <c r="B22">
        <v>10064948</v>
      </c>
      <c r="C22">
        <v>0</v>
      </c>
      <c r="D22">
        <v>0</v>
      </c>
      <c r="E22">
        <v>0</v>
      </c>
      <c r="F22">
        <v>0</v>
      </c>
      <c r="G22">
        <v>2101</v>
      </c>
      <c r="H22">
        <v>0</v>
      </c>
      <c r="I22">
        <v>0</v>
      </c>
      <c r="J22">
        <v>0</v>
      </c>
      <c r="K22">
        <v>0</v>
      </c>
      <c r="M22" s="7" t="str">
        <f t="shared" si="9"/>
        <v>2020-18</v>
      </c>
      <c r="N22">
        <f t="shared" si="10"/>
        <v>2101</v>
      </c>
      <c r="O22">
        <f t="shared" si="1"/>
        <v>0</v>
      </c>
      <c r="P22">
        <f t="shared" si="1"/>
        <v>0</v>
      </c>
      <c r="Q22">
        <f t="shared" si="1"/>
        <v>0</v>
      </c>
      <c r="R22">
        <f t="shared" si="1"/>
        <v>0</v>
      </c>
      <c r="U22" t="str">
        <f t="shared" si="11"/>
        <v>2020-18</v>
      </c>
      <c r="V22">
        <f t="shared" si="22"/>
        <v>19932</v>
      </c>
      <c r="W22">
        <f t="shared" si="12"/>
        <v>0</v>
      </c>
      <c r="X22">
        <f t="shared" si="12"/>
        <v>0</v>
      </c>
      <c r="Y22">
        <f t="shared" si="12"/>
        <v>0</v>
      </c>
      <c r="Z22">
        <f t="shared" si="12"/>
        <v>0</v>
      </c>
      <c r="AC22">
        <f t="shared" si="3"/>
        <v>2.0874424785900534E-4</v>
      </c>
      <c r="AD22" t="e">
        <f t="shared" si="3"/>
        <v>#DIV/0!</v>
      </c>
      <c r="AE22" t="e">
        <f t="shared" si="3"/>
        <v>#DIV/0!</v>
      </c>
      <c r="AF22" t="e">
        <f t="shared" si="3"/>
        <v>#DIV/0!</v>
      </c>
      <c r="AG22" t="e">
        <f t="shared" si="3"/>
        <v>#DIV/0!</v>
      </c>
      <c r="AI22" t="str">
        <f t="shared" si="13"/>
        <v>2020-18</v>
      </c>
      <c r="AJ22">
        <f t="shared" si="4"/>
        <v>2.0878783187617121E-4</v>
      </c>
      <c r="AK22" t="e">
        <f t="shared" si="4"/>
        <v>#DIV/0!</v>
      </c>
      <c r="AL22" t="e">
        <f t="shared" si="4"/>
        <v>#DIV/0!</v>
      </c>
      <c r="AM22" t="e">
        <f t="shared" si="4"/>
        <v>#DIV/0!</v>
      </c>
      <c r="AN22" t="e">
        <f t="shared" si="4"/>
        <v>#DIV/0!</v>
      </c>
      <c r="AP22" t="str">
        <f t="shared" si="14"/>
        <v>2020-18</v>
      </c>
      <c r="AQ22">
        <f t="shared" ca="1" si="15"/>
        <v>1.5715749122774153E-4</v>
      </c>
      <c r="AR22" t="e">
        <f t="shared" ca="1" si="5"/>
        <v>#DIV/0!</v>
      </c>
      <c r="AS22" t="e">
        <f t="shared" ca="1" si="5"/>
        <v>#DIV/0!</v>
      </c>
      <c r="AT22" t="e">
        <f t="shared" ca="1" si="5"/>
        <v>#DIV/0!</v>
      </c>
      <c r="AU22" t="e">
        <f t="shared" ca="1" si="5"/>
        <v>#DIV/0!</v>
      </c>
      <c r="AW22" t="str">
        <f t="shared" si="16"/>
        <v>2020-18</v>
      </c>
      <c r="AX22">
        <f t="shared" si="17"/>
        <v>0</v>
      </c>
      <c r="AY22">
        <f t="shared" si="6"/>
        <v>0</v>
      </c>
      <c r="AZ22">
        <f t="shared" si="6"/>
        <v>0</v>
      </c>
      <c r="BA22">
        <f t="shared" si="6"/>
        <v>0</v>
      </c>
      <c r="BB22">
        <f t="shared" si="6"/>
        <v>0</v>
      </c>
      <c r="BD22" t="e">
        <f t="shared" si="18"/>
        <v>#DIV/0!</v>
      </c>
      <c r="BE22" t="e">
        <f t="shared" si="7"/>
        <v>#DIV/0!</v>
      </c>
      <c r="BF22" t="e">
        <f t="shared" si="7"/>
        <v>#DIV/0!</v>
      </c>
      <c r="BG22" t="e">
        <f t="shared" si="19"/>
        <v>#DIV/0!</v>
      </c>
      <c r="BI22" t="str">
        <f t="shared" si="20"/>
        <v>2020-18</v>
      </c>
      <c r="BJ22" t="e">
        <f t="shared" ca="1" si="21"/>
        <v>#DIV/0!</v>
      </c>
      <c r="BK22" t="e">
        <f t="shared" ca="1" si="8"/>
        <v>#DIV/0!</v>
      </c>
      <c r="BL22" t="e">
        <f t="shared" ca="1" si="8"/>
        <v>#DIV/0!</v>
      </c>
      <c r="BM22" t="e">
        <f t="shared" ca="1" si="8"/>
        <v>#DIV/0!</v>
      </c>
    </row>
    <row r="23" spans="1:65" x14ac:dyDescent="0.55000000000000004">
      <c r="A23" s="6" t="s">
        <v>184</v>
      </c>
      <c r="B23">
        <v>10062847</v>
      </c>
      <c r="C23">
        <v>0</v>
      </c>
      <c r="D23">
        <v>0</v>
      </c>
      <c r="E23">
        <v>0</v>
      </c>
      <c r="F23">
        <v>0</v>
      </c>
      <c r="G23">
        <v>1993</v>
      </c>
      <c r="H23">
        <v>0</v>
      </c>
      <c r="I23">
        <v>0</v>
      </c>
      <c r="J23">
        <v>0</v>
      </c>
      <c r="K23">
        <v>0</v>
      </c>
      <c r="M23" s="7" t="str">
        <f t="shared" si="9"/>
        <v>2020-19</v>
      </c>
      <c r="N23">
        <f t="shared" si="10"/>
        <v>1993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U23" t="str">
        <f t="shared" si="11"/>
        <v>2020-19</v>
      </c>
      <c r="V23">
        <f t="shared" si="22"/>
        <v>21925</v>
      </c>
      <c r="W23">
        <f t="shared" si="12"/>
        <v>0</v>
      </c>
      <c r="X23">
        <f t="shared" si="12"/>
        <v>0</v>
      </c>
      <c r="Y23">
        <f t="shared" si="12"/>
        <v>0</v>
      </c>
      <c r="Z23">
        <f t="shared" si="12"/>
        <v>0</v>
      </c>
      <c r="AC23">
        <f t="shared" si="3"/>
        <v>1.9805528196940688E-4</v>
      </c>
      <c r="AD23" t="e">
        <f t="shared" si="3"/>
        <v>#DIV/0!</v>
      </c>
      <c r="AE23" t="e">
        <f t="shared" si="3"/>
        <v>#DIV/0!</v>
      </c>
      <c r="AF23" t="e">
        <f t="shared" si="3"/>
        <v>#DIV/0!</v>
      </c>
      <c r="AG23" t="e">
        <f t="shared" si="3"/>
        <v>#DIV/0!</v>
      </c>
      <c r="AI23" t="str">
        <f t="shared" si="13"/>
        <v>2020-19</v>
      </c>
      <c r="AJ23">
        <f t="shared" si="4"/>
        <v>1.9809451628247075E-4</v>
      </c>
      <c r="AK23" t="e">
        <f t="shared" si="4"/>
        <v>#DIV/0!</v>
      </c>
      <c r="AL23" t="e">
        <f t="shared" si="4"/>
        <v>#DIV/0!</v>
      </c>
      <c r="AM23" t="e">
        <f t="shared" si="4"/>
        <v>#DIV/0!</v>
      </c>
      <c r="AN23" t="e">
        <f t="shared" si="4"/>
        <v>#DIV/0!</v>
      </c>
      <c r="AP23" t="str">
        <f t="shared" si="14"/>
        <v>2020-19</v>
      </c>
      <c r="AQ23">
        <f t="shared" ca="1" si="15"/>
        <v>1.4955035955501505E-4</v>
      </c>
      <c r="AR23" t="e">
        <f t="shared" ca="1" si="5"/>
        <v>#DIV/0!</v>
      </c>
      <c r="AS23" t="e">
        <f t="shared" ca="1" si="5"/>
        <v>#DIV/0!</v>
      </c>
      <c r="AT23" t="e">
        <f t="shared" ca="1" si="5"/>
        <v>#DIV/0!</v>
      </c>
      <c r="AU23" t="e">
        <f t="shared" ca="1" si="5"/>
        <v>#DIV/0!</v>
      </c>
      <c r="AW23" t="str">
        <f t="shared" si="16"/>
        <v>2020-19</v>
      </c>
      <c r="AX23">
        <f t="shared" si="17"/>
        <v>0</v>
      </c>
      <c r="AY23">
        <f t="shared" si="6"/>
        <v>0</v>
      </c>
      <c r="AZ23">
        <f t="shared" si="6"/>
        <v>0</v>
      </c>
      <c r="BA23">
        <f t="shared" si="6"/>
        <v>0</v>
      </c>
      <c r="BB23">
        <f t="shared" si="6"/>
        <v>0</v>
      </c>
      <c r="BD23" t="e">
        <f t="shared" si="18"/>
        <v>#DIV/0!</v>
      </c>
      <c r="BE23" t="e">
        <f t="shared" si="7"/>
        <v>#DIV/0!</v>
      </c>
      <c r="BF23" t="e">
        <f t="shared" si="7"/>
        <v>#DIV/0!</v>
      </c>
      <c r="BG23" t="e">
        <f t="shared" si="19"/>
        <v>#DIV/0!</v>
      </c>
      <c r="BI23" t="str">
        <f t="shared" si="20"/>
        <v>2020-19</v>
      </c>
      <c r="BJ23" t="e">
        <f t="shared" ca="1" si="21"/>
        <v>#DIV/0!</v>
      </c>
      <c r="BK23" t="e">
        <f t="shared" ca="1" si="8"/>
        <v>#DIV/0!</v>
      </c>
      <c r="BL23" t="e">
        <f t="shared" ca="1" si="8"/>
        <v>#DIV/0!</v>
      </c>
      <c r="BM23" t="e">
        <f t="shared" ca="1" si="8"/>
        <v>#DIV/0!</v>
      </c>
    </row>
    <row r="24" spans="1:65" x14ac:dyDescent="0.55000000000000004">
      <c r="A24" s="6" t="s">
        <v>185</v>
      </c>
      <c r="B24">
        <v>10060854</v>
      </c>
      <c r="C24">
        <v>0</v>
      </c>
      <c r="D24">
        <v>0</v>
      </c>
      <c r="E24">
        <v>0</v>
      </c>
      <c r="F24">
        <v>0</v>
      </c>
      <c r="G24">
        <v>2017</v>
      </c>
      <c r="H24">
        <v>0</v>
      </c>
      <c r="I24">
        <v>0</v>
      </c>
      <c r="J24">
        <v>0</v>
      </c>
      <c r="K24">
        <v>0</v>
      </c>
      <c r="M24" s="7" t="str">
        <f t="shared" si="9"/>
        <v>2020-20</v>
      </c>
      <c r="N24">
        <f t="shared" si="10"/>
        <v>2017</v>
      </c>
      <c r="O24">
        <f t="shared" si="1"/>
        <v>0</v>
      </c>
      <c r="P24">
        <f t="shared" si="1"/>
        <v>0</v>
      </c>
      <c r="Q24">
        <f t="shared" si="1"/>
        <v>0</v>
      </c>
      <c r="R24">
        <f t="shared" si="1"/>
        <v>0</v>
      </c>
      <c r="U24" t="str">
        <f t="shared" si="11"/>
        <v>2020-20</v>
      </c>
      <c r="V24">
        <f t="shared" si="22"/>
        <v>23942</v>
      </c>
      <c r="W24">
        <f t="shared" si="12"/>
        <v>0</v>
      </c>
      <c r="X24">
        <f t="shared" si="12"/>
        <v>0</v>
      </c>
      <c r="Y24">
        <f t="shared" si="12"/>
        <v>0</v>
      </c>
      <c r="Z24">
        <f t="shared" si="12"/>
        <v>0</v>
      </c>
      <c r="AC24">
        <f t="shared" si="3"/>
        <v>2.004799990140002E-4</v>
      </c>
      <c r="AD24" t="e">
        <f t="shared" si="3"/>
        <v>#DIV/0!</v>
      </c>
      <c r="AE24" t="e">
        <f t="shared" si="3"/>
        <v>#DIV/0!</v>
      </c>
      <c r="AF24" t="e">
        <f t="shared" si="3"/>
        <v>#DIV/0!</v>
      </c>
      <c r="AG24" t="e">
        <f t="shared" si="3"/>
        <v>#DIV/0!</v>
      </c>
      <c r="AI24" t="str">
        <f t="shared" si="13"/>
        <v>2020-20</v>
      </c>
      <c r="AJ24">
        <f t="shared" si="4"/>
        <v>2.0052019997516529E-4</v>
      </c>
      <c r="AK24" t="e">
        <f t="shared" si="4"/>
        <v>#DIV/0!</v>
      </c>
      <c r="AL24" t="e">
        <f t="shared" si="4"/>
        <v>#DIV/0!</v>
      </c>
      <c r="AM24" t="e">
        <f t="shared" si="4"/>
        <v>#DIV/0!</v>
      </c>
      <c r="AN24" t="e">
        <f t="shared" si="4"/>
        <v>#DIV/0!</v>
      </c>
      <c r="AP24" t="str">
        <f t="shared" si="14"/>
        <v>2020-20</v>
      </c>
      <c r="AQ24">
        <f t="shared" ca="1" si="15"/>
        <v>1.5183022734580347E-4</v>
      </c>
      <c r="AR24" t="e">
        <f t="shared" ca="1" si="5"/>
        <v>#DIV/0!</v>
      </c>
      <c r="AS24" t="e">
        <f t="shared" ca="1" si="5"/>
        <v>#DIV/0!</v>
      </c>
      <c r="AT24" t="e">
        <f t="shared" ca="1" si="5"/>
        <v>#DIV/0!</v>
      </c>
      <c r="AU24" t="e">
        <f t="shared" ca="1" si="5"/>
        <v>#DIV/0!</v>
      </c>
      <c r="AW24" t="str">
        <f t="shared" si="16"/>
        <v>2020-20</v>
      </c>
      <c r="AX24">
        <f t="shared" si="17"/>
        <v>0</v>
      </c>
      <c r="AY24">
        <f t="shared" si="6"/>
        <v>0</v>
      </c>
      <c r="AZ24">
        <f t="shared" si="6"/>
        <v>0</v>
      </c>
      <c r="BA24">
        <f t="shared" si="6"/>
        <v>0</v>
      </c>
      <c r="BB24">
        <f t="shared" si="6"/>
        <v>0</v>
      </c>
      <c r="BD24" t="e">
        <f t="shared" si="18"/>
        <v>#DIV/0!</v>
      </c>
      <c r="BE24" t="e">
        <f t="shared" si="7"/>
        <v>#DIV/0!</v>
      </c>
      <c r="BF24" t="e">
        <f t="shared" si="7"/>
        <v>#DIV/0!</v>
      </c>
      <c r="BG24" t="e">
        <f t="shared" si="19"/>
        <v>#DIV/0!</v>
      </c>
      <c r="BI24" t="str">
        <f t="shared" si="20"/>
        <v>2020-20</v>
      </c>
      <c r="BJ24" t="e">
        <f t="shared" ca="1" si="21"/>
        <v>#DIV/0!</v>
      </c>
      <c r="BK24" t="e">
        <f t="shared" ca="1" si="8"/>
        <v>#DIV/0!</v>
      </c>
      <c r="BL24" t="e">
        <f t="shared" ca="1" si="8"/>
        <v>#DIV/0!</v>
      </c>
      <c r="BM24" t="e">
        <f t="shared" ca="1" si="8"/>
        <v>#DIV/0!</v>
      </c>
    </row>
    <row r="25" spans="1:65" x14ac:dyDescent="0.55000000000000004">
      <c r="A25" s="6" t="s">
        <v>186</v>
      </c>
      <c r="B25">
        <v>10058837</v>
      </c>
      <c r="C25">
        <v>0</v>
      </c>
      <c r="D25">
        <v>0</v>
      </c>
      <c r="E25">
        <v>0</v>
      </c>
      <c r="F25">
        <v>0</v>
      </c>
      <c r="G25">
        <v>1903</v>
      </c>
      <c r="H25">
        <v>0</v>
      </c>
      <c r="I25">
        <v>0</v>
      </c>
      <c r="J25">
        <v>0</v>
      </c>
      <c r="K25">
        <v>0</v>
      </c>
      <c r="M25" s="7" t="str">
        <f t="shared" si="9"/>
        <v>2020-21</v>
      </c>
      <c r="N25">
        <f t="shared" si="10"/>
        <v>1903</v>
      </c>
      <c r="O25">
        <f t="shared" si="1"/>
        <v>0</v>
      </c>
      <c r="P25">
        <f t="shared" si="1"/>
        <v>0</v>
      </c>
      <c r="Q25">
        <f t="shared" si="1"/>
        <v>0</v>
      </c>
      <c r="R25">
        <f t="shared" si="1"/>
        <v>0</v>
      </c>
      <c r="U25" t="str">
        <f t="shared" si="11"/>
        <v>2020-21</v>
      </c>
      <c r="V25">
        <f t="shared" si="22"/>
        <v>25845</v>
      </c>
      <c r="W25">
        <f t="shared" si="12"/>
        <v>0</v>
      </c>
      <c r="X25">
        <f t="shared" si="12"/>
        <v>0</v>
      </c>
      <c r="Y25">
        <f t="shared" si="12"/>
        <v>0</v>
      </c>
      <c r="Z25">
        <f t="shared" si="12"/>
        <v>0</v>
      </c>
      <c r="AC25">
        <f t="shared" si="3"/>
        <v>1.8918688114739307E-4</v>
      </c>
      <c r="AD25" t="e">
        <f t="shared" si="3"/>
        <v>#DIV/0!</v>
      </c>
      <c r="AE25" t="e">
        <f t="shared" si="3"/>
        <v>#DIV/0!</v>
      </c>
      <c r="AF25" t="e">
        <f t="shared" si="3"/>
        <v>#DIV/0!</v>
      </c>
      <c r="AG25" t="e">
        <f t="shared" si="3"/>
        <v>#DIV/0!</v>
      </c>
      <c r="AI25" t="str">
        <f t="shared" si="13"/>
        <v>2020-21</v>
      </c>
      <c r="AJ25">
        <f t="shared" si="4"/>
        <v>1.8922268016054601E-4</v>
      </c>
      <c r="AK25" t="e">
        <f t="shared" si="4"/>
        <v>#DIV/0!</v>
      </c>
      <c r="AL25" t="e">
        <f t="shared" si="4"/>
        <v>#DIV/0!</v>
      </c>
      <c r="AM25" t="e">
        <f t="shared" si="4"/>
        <v>#DIV/0!</v>
      </c>
      <c r="AN25" t="e">
        <f t="shared" si="4"/>
        <v>#DIV/0!</v>
      </c>
      <c r="AP25" t="str">
        <f t="shared" si="14"/>
        <v>2020-21</v>
      </c>
      <c r="AQ25">
        <f t="shared" ca="1" si="15"/>
        <v>1.4370054260631383E-4</v>
      </c>
      <c r="AR25" t="e">
        <f t="shared" ca="1" si="5"/>
        <v>#DIV/0!</v>
      </c>
      <c r="AS25" t="e">
        <f t="shared" ca="1" si="5"/>
        <v>#DIV/0!</v>
      </c>
      <c r="AT25" t="e">
        <f t="shared" ca="1" si="5"/>
        <v>#DIV/0!</v>
      </c>
      <c r="AU25" t="e">
        <f t="shared" ca="1" si="5"/>
        <v>#DIV/0!</v>
      </c>
      <c r="AW25" t="str">
        <f t="shared" si="16"/>
        <v>2020-21</v>
      </c>
      <c r="AX25">
        <f t="shared" si="17"/>
        <v>0</v>
      </c>
      <c r="AY25">
        <f t="shared" si="6"/>
        <v>0</v>
      </c>
      <c r="AZ25">
        <f t="shared" si="6"/>
        <v>0</v>
      </c>
      <c r="BA25">
        <f t="shared" si="6"/>
        <v>0</v>
      </c>
      <c r="BB25">
        <f t="shared" si="6"/>
        <v>0</v>
      </c>
      <c r="BD25" t="e">
        <f t="shared" si="18"/>
        <v>#DIV/0!</v>
      </c>
      <c r="BE25" t="e">
        <f t="shared" si="7"/>
        <v>#DIV/0!</v>
      </c>
      <c r="BF25" t="e">
        <f t="shared" si="7"/>
        <v>#DIV/0!</v>
      </c>
      <c r="BG25" t="e">
        <f t="shared" si="19"/>
        <v>#DIV/0!</v>
      </c>
      <c r="BI25" t="str">
        <f t="shared" si="20"/>
        <v>2020-21</v>
      </c>
      <c r="BJ25" t="e">
        <f t="shared" ca="1" si="21"/>
        <v>#DIV/0!</v>
      </c>
      <c r="BK25" t="e">
        <f t="shared" ca="1" si="8"/>
        <v>#DIV/0!</v>
      </c>
      <c r="BL25" t="e">
        <f t="shared" ca="1" si="8"/>
        <v>#DIV/0!</v>
      </c>
      <c r="BM25" t="e">
        <f t="shared" ca="1" si="8"/>
        <v>#DIV/0!</v>
      </c>
    </row>
    <row r="26" spans="1:65" x14ac:dyDescent="0.55000000000000004">
      <c r="A26" s="6" t="s">
        <v>187</v>
      </c>
      <c r="B26">
        <v>10056934</v>
      </c>
      <c r="C26">
        <v>0</v>
      </c>
      <c r="D26">
        <v>0</v>
      </c>
      <c r="E26">
        <v>0</v>
      </c>
      <c r="F26">
        <v>0</v>
      </c>
      <c r="G26">
        <v>1919</v>
      </c>
      <c r="H26">
        <v>0</v>
      </c>
      <c r="I26">
        <v>0</v>
      </c>
      <c r="J26">
        <v>0</v>
      </c>
      <c r="K26">
        <v>0</v>
      </c>
      <c r="M26" s="7" t="str">
        <f t="shared" si="9"/>
        <v>2020-22</v>
      </c>
      <c r="N26">
        <f t="shared" si="10"/>
        <v>1919</v>
      </c>
      <c r="O26">
        <f t="shared" si="1"/>
        <v>0</v>
      </c>
      <c r="P26">
        <f t="shared" si="1"/>
        <v>0</v>
      </c>
      <c r="Q26">
        <f t="shared" si="1"/>
        <v>0</v>
      </c>
      <c r="R26">
        <f t="shared" si="1"/>
        <v>0</v>
      </c>
      <c r="U26" t="str">
        <f t="shared" si="11"/>
        <v>2020-22</v>
      </c>
      <c r="V26">
        <f t="shared" si="22"/>
        <v>27764</v>
      </c>
      <c r="W26">
        <f t="shared" si="12"/>
        <v>0</v>
      </c>
      <c r="X26">
        <f t="shared" si="12"/>
        <v>0</v>
      </c>
      <c r="Y26">
        <f t="shared" si="12"/>
        <v>0</v>
      </c>
      <c r="Z26">
        <f t="shared" si="12"/>
        <v>0</v>
      </c>
      <c r="AC26">
        <f t="shared" si="3"/>
        <v>1.9081362172606483E-4</v>
      </c>
      <c r="AD26" t="e">
        <f t="shared" si="3"/>
        <v>#DIV/0!</v>
      </c>
      <c r="AE26" t="e">
        <f t="shared" si="3"/>
        <v>#DIV/0!</v>
      </c>
      <c r="AF26" t="e">
        <f t="shared" si="3"/>
        <v>#DIV/0!</v>
      </c>
      <c r="AG26" t="e">
        <f t="shared" si="3"/>
        <v>#DIV/0!</v>
      </c>
      <c r="AI26" t="str">
        <f t="shared" si="13"/>
        <v>2020-22</v>
      </c>
      <c r="AJ26">
        <f t="shared" si="4"/>
        <v>1.9085003909238602E-4</v>
      </c>
      <c r="AK26" t="e">
        <f t="shared" si="4"/>
        <v>#DIV/0!</v>
      </c>
      <c r="AL26" t="e">
        <f t="shared" si="4"/>
        <v>#DIV/0!</v>
      </c>
      <c r="AM26" t="e">
        <f t="shared" si="4"/>
        <v>#DIV/0!</v>
      </c>
      <c r="AN26" t="e">
        <f t="shared" si="4"/>
        <v>#DIV/0!</v>
      </c>
      <c r="AP26" t="str">
        <f t="shared" si="14"/>
        <v>2020-22</v>
      </c>
      <c r="AQ26">
        <f t="shared" ca="1" si="15"/>
        <v>1.453659118494557E-4</v>
      </c>
      <c r="AR26" t="e">
        <f t="shared" ca="1" si="5"/>
        <v>#DIV/0!</v>
      </c>
      <c r="AS26" t="e">
        <f t="shared" ca="1" si="5"/>
        <v>#DIV/0!</v>
      </c>
      <c r="AT26" t="e">
        <f t="shared" ca="1" si="5"/>
        <v>#DIV/0!</v>
      </c>
      <c r="AU26" t="e">
        <f t="shared" ca="1" si="5"/>
        <v>#DIV/0!</v>
      </c>
      <c r="AW26" t="str">
        <f t="shared" si="16"/>
        <v>2020-22</v>
      </c>
      <c r="AX26">
        <f t="shared" si="17"/>
        <v>0</v>
      </c>
      <c r="AY26">
        <f t="shared" si="6"/>
        <v>0</v>
      </c>
      <c r="AZ26">
        <f t="shared" si="6"/>
        <v>0</v>
      </c>
      <c r="BA26">
        <f t="shared" si="6"/>
        <v>0</v>
      </c>
      <c r="BB26">
        <f t="shared" si="6"/>
        <v>0</v>
      </c>
      <c r="BD26" t="e">
        <f t="shared" si="18"/>
        <v>#DIV/0!</v>
      </c>
      <c r="BE26" t="e">
        <f t="shared" si="7"/>
        <v>#DIV/0!</v>
      </c>
      <c r="BF26" t="e">
        <f t="shared" si="7"/>
        <v>#DIV/0!</v>
      </c>
      <c r="BG26" t="e">
        <f t="shared" si="19"/>
        <v>#DIV/0!</v>
      </c>
      <c r="BI26" t="str">
        <f t="shared" si="20"/>
        <v>2020-22</v>
      </c>
      <c r="BJ26" t="e">
        <f t="shared" ca="1" si="21"/>
        <v>#DIV/0!</v>
      </c>
      <c r="BK26" t="e">
        <f t="shared" ca="1" si="8"/>
        <v>#DIV/0!</v>
      </c>
      <c r="BL26" t="e">
        <f t="shared" ca="1" si="8"/>
        <v>#DIV/0!</v>
      </c>
      <c r="BM26" t="e">
        <f t="shared" ca="1" si="8"/>
        <v>#DIV/0!</v>
      </c>
    </row>
    <row r="27" spans="1:65" x14ac:dyDescent="0.55000000000000004">
      <c r="A27" s="6" t="s">
        <v>188</v>
      </c>
      <c r="B27">
        <v>10055015</v>
      </c>
      <c r="C27">
        <v>0</v>
      </c>
      <c r="D27">
        <v>0</v>
      </c>
      <c r="E27">
        <v>0</v>
      </c>
      <c r="F27">
        <v>0</v>
      </c>
      <c r="G27">
        <v>2129</v>
      </c>
      <c r="H27">
        <v>0</v>
      </c>
      <c r="I27">
        <v>0</v>
      </c>
      <c r="J27">
        <v>0</v>
      </c>
      <c r="K27">
        <v>0</v>
      </c>
      <c r="M27" s="7" t="str">
        <f t="shared" si="9"/>
        <v>2020-23</v>
      </c>
      <c r="N27">
        <f t="shared" si="10"/>
        <v>2129</v>
      </c>
      <c r="O27">
        <f t="shared" si="1"/>
        <v>0</v>
      </c>
      <c r="P27">
        <f t="shared" si="1"/>
        <v>0</v>
      </c>
      <c r="Q27">
        <f t="shared" si="1"/>
        <v>0</v>
      </c>
      <c r="R27">
        <f t="shared" si="1"/>
        <v>0</v>
      </c>
      <c r="U27" t="str">
        <f t="shared" si="11"/>
        <v>2020-23</v>
      </c>
      <c r="V27">
        <f t="shared" si="22"/>
        <v>29893</v>
      </c>
      <c r="W27">
        <f t="shared" si="12"/>
        <v>0</v>
      </c>
      <c r="X27">
        <f t="shared" si="12"/>
        <v>0</v>
      </c>
      <c r="Y27">
        <f t="shared" si="12"/>
        <v>0</v>
      </c>
      <c r="Z27">
        <f t="shared" si="12"/>
        <v>0</v>
      </c>
      <c r="AC27">
        <f t="shared" si="3"/>
        <v>2.1173513913206495E-4</v>
      </c>
      <c r="AD27" t="e">
        <f t="shared" si="3"/>
        <v>#DIV/0!</v>
      </c>
      <c r="AE27" t="e">
        <f t="shared" si="3"/>
        <v>#DIV/0!</v>
      </c>
      <c r="AF27" t="e">
        <f t="shared" si="3"/>
        <v>#DIV/0!</v>
      </c>
      <c r="AG27" t="e">
        <f t="shared" si="3"/>
        <v>#DIV/0!</v>
      </c>
      <c r="AI27" t="str">
        <f t="shared" si="13"/>
        <v>2020-23</v>
      </c>
      <c r="AJ27">
        <f t="shared" si="4"/>
        <v>2.1177998118721957E-4</v>
      </c>
      <c r="AK27" t="e">
        <f t="shared" si="4"/>
        <v>#DIV/0!</v>
      </c>
      <c r="AL27" t="e">
        <f t="shared" si="4"/>
        <v>#DIV/0!</v>
      </c>
      <c r="AM27" t="e">
        <f t="shared" si="4"/>
        <v>#DIV/0!</v>
      </c>
      <c r="AN27" t="e">
        <f t="shared" si="4"/>
        <v>#DIV/0!</v>
      </c>
      <c r="AP27" t="str">
        <f t="shared" si="14"/>
        <v>2020-23</v>
      </c>
      <c r="AQ27">
        <f t="shared" ca="1" si="15"/>
        <v>1.6178577520319215E-4</v>
      </c>
      <c r="AR27" t="e">
        <f t="shared" ca="1" si="5"/>
        <v>#DIV/0!</v>
      </c>
      <c r="AS27" t="e">
        <f t="shared" ca="1" si="5"/>
        <v>#DIV/0!</v>
      </c>
      <c r="AT27" t="e">
        <f t="shared" ca="1" si="5"/>
        <v>#DIV/0!</v>
      </c>
      <c r="AU27" t="e">
        <f t="shared" ca="1" si="5"/>
        <v>#DIV/0!</v>
      </c>
      <c r="AW27" t="str">
        <f t="shared" si="16"/>
        <v>2020-23</v>
      </c>
      <c r="AX27">
        <f t="shared" si="17"/>
        <v>0</v>
      </c>
      <c r="AY27">
        <f t="shared" si="6"/>
        <v>0</v>
      </c>
      <c r="AZ27">
        <f t="shared" si="6"/>
        <v>0</v>
      </c>
      <c r="BA27">
        <f t="shared" si="6"/>
        <v>0</v>
      </c>
      <c r="BB27">
        <f t="shared" si="6"/>
        <v>0</v>
      </c>
      <c r="BD27" t="e">
        <f t="shared" si="18"/>
        <v>#DIV/0!</v>
      </c>
      <c r="BE27" t="e">
        <f t="shared" si="7"/>
        <v>#DIV/0!</v>
      </c>
      <c r="BF27" t="e">
        <f t="shared" si="7"/>
        <v>#DIV/0!</v>
      </c>
      <c r="BG27" t="e">
        <f t="shared" si="19"/>
        <v>#DIV/0!</v>
      </c>
      <c r="BI27" t="str">
        <f t="shared" si="20"/>
        <v>2020-23</v>
      </c>
      <c r="BJ27" t="e">
        <f t="shared" ca="1" si="21"/>
        <v>#DIV/0!</v>
      </c>
      <c r="BK27" t="e">
        <f t="shared" ca="1" si="8"/>
        <v>#DIV/0!</v>
      </c>
      <c r="BL27" t="e">
        <f t="shared" ca="1" si="8"/>
        <v>#DIV/0!</v>
      </c>
      <c r="BM27" t="e">
        <f t="shared" ca="1" si="8"/>
        <v>#DIV/0!</v>
      </c>
    </row>
    <row r="28" spans="1:65" x14ac:dyDescent="0.55000000000000004">
      <c r="A28" s="6" t="s">
        <v>189</v>
      </c>
      <c r="B28">
        <v>10052886</v>
      </c>
      <c r="C28">
        <v>0</v>
      </c>
      <c r="D28">
        <v>0</v>
      </c>
      <c r="E28">
        <v>0</v>
      </c>
      <c r="F28">
        <v>0</v>
      </c>
      <c r="G28">
        <v>1979</v>
      </c>
      <c r="H28">
        <v>0</v>
      </c>
      <c r="I28">
        <v>0</v>
      </c>
      <c r="J28">
        <v>0</v>
      </c>
      <c r="K28">
        <v>0</v>
      </c>
      <c r="M28" s="7" t="str">
        <f t="shared" si="9"/>
        <v>2020-24</v>
      </c>
      <c r="N28">
        <f t="shared" si="10"/>
        <v>1979</v>
      </c>
      <c r="O28">
        <f t="shared" si="1"/>
        <v>0</v>
      </c>
      <c r="P28">
        <f t="shared" si="1"/>
        <v>0</v>
      </c>
      <c r="Q28">
        <f t="shared" si="1"/>
        <v>0</v>
      </c>
      <c r="R28">
        <f t="shared" si="1"/>
        <v>0</v>
      </c>
      <c r="U28" t="str">
        <f t="shared" si="11"/>
        <v>2020-24</v>
      </c>
      <c r="V28">
        <f t="shared" si="22"/>
        <v>31872</v>
      </c>
      <c r="W28">
        <f t="shared" si="12"/>
        <v>0</v>
      </c>
      <c r="X28">
        <f t="shared" si="12"/>
        <v>0</v>
      </c>
      <c r="Y28">
        <f t="shared" si="12"/>
        <v>0</v>
      </c>
      <c r="Z28">
        <f t="shared" si="12"/>
        <v>0</v>
      </c>
      <c r="AC28">
        <f t="shared" si="3"/>
        <v>1.9685889206343333E-4</v>
      </c>
      <c r="AD28" t="e">
        <f t="shared" si="3"/>
        <v>#DIV/0!</v>
      </c>
      <c r="AE28" t="e">
        <f t="shared" si="3"/>
        <v>#DIV/0!</v>
      </c>
      <c r="AF28" t="e">
        <f t="shared" si="3"/>
        <v>#DIV/0!</v>
      </c>
      <c r="AG28" t="e">
        <f t="shared" si="3"/>
        <v>#DIV/0!</v>
      </c>
      <c r="AI28" t="str">
        <f t="shared" si="13"/>
        <v>2020-24</v>
      </c>
      <c r="AJ28">
        <f t="shared" si="4"/>
        <v>1.9689765375344444E-4</v>
      </c>
      <c r="AK28" t="e">
        <f t="shared" si="4"/>
        <v>#DIV/0!</v>
      </c>
      <c r="AL28" t="e">
        <f t="shared" si="4"/>
        <v>#DIV/0!</v>
      </c>
      <c r="AM28" t="e">
        <f t="shared" si="4"/>
        <v>#DIV/0!</v>
      </c>
      <c r="AN28" t="e">
        <f t="shared" si="4"/>
        <v>#DIV/0!</v>
      </c>
      <c r="AP28" t="str">
        <f t="shared" si="14"/>
        <v>2020-24</v>
      </c>
      <c r="AQ28">
        <f t="shared" ca="1" si="15"/>
        <v>1.5086242176109052E-4</v>
      </c>
      <c r="AR28" t="e">
        <f t="shared" ca="1" si="5"/>
        <v>#DIV/0!</v>
      </c>
      <c r="AS28" t="e">
        <f t="shared" ca="1" si="5"/>
        <v>#DIV/0!</v>
      </c>
      <c r="AT28" t="e">
        <f t="shared" ca="1" si="5"/>
        <v>#DIV/0!</v>
      </c>
      <c r="AU28" t="e">
        <f t="shared" ca="1" si="5"/>
        <v>#DIV/0!</v>
      </c>
      <c r="AW28" t="str">
        <f t="shared" si="16"/>
        <v>2020-24</v>
      </c>
      <c r="AX28">
        <f t="shared" si="17"/>
        <v>0</v>
      </c>
      <c r="AY28">
        <f t="shared" si="6"/>
        <v>0</v>
      </c>
      <c r="AZ28">
        <f t="shared" si="6"/>
        <v>0</v>
      </c>
      <c r="BA28">
        <f t="shared" si="6"/>
        <v>0</v>
      </c>
      <c r="BB28">
        <f t="shared" si="6"/>
        <v>0</v>
      </c>
      <c r="BD28" t="e">
        <f t="shared" si="18"/>
        <v>#DIV/0!</v>
      </c>
      <c r="BE28" t="e">
        <f t="shared" si="7"/>
        <v>#DIV/0!</v>
      </c>
      <c r="BF28" t="e">
        <f t="shared" si="7"/>
        <v>#DIV/0!</v>
      </c>
      <c r="BG28" t="e">
        <f t="shared" si="19"/>
        <v>#DIV/0!</v>
      </c>
      <c r="BI28" t="str">
        <f t="shared" si="20"/>
        <v>2020-24</v>
      </c>
      <c r="BJ28" t="e">
        <f t="shared" ca="1" si="21"/>
        <v>#DIV/0!</v>
      </c>
      <c r="BK28" t="e">
        <f t="shared" ca="1" si="8"/>
        <v>#DIV/0!</v>
      </c>
      <c r="BL28" t="e">
        <f t="shared" ca="1" si="8"/>
        <v>#DIV/0!</v>
      </c>
      <c r="BM28" t="e">
        <f t="shared" ca="1" si="8"/>
        <v>#DIV/0!</v>
      </c>
    </row>
    <row r="29" spans="1:65" x14ac:dyDescent="0.55000000000000004">
      <c r="A29" s="6" t="s">
        <v>190</v>
      </c>
      <c r="B29">
        <v>10050907</v>
      </c>
      <c r="C29">
        <v>0</v>
      </c>
      <c r="D29">
        <v>0</v>
      </c>
      <c r="E29">
        <v>0</v>
      </c>
      <c r="F29">
        <v>0</v>
      </c>
      <c r="G29">
        <v>2009</v>
      </c>
      <c r="H29">
        <v>0</v>
      </c>
      <c r="I29">
        <v>0</v>
      </c>
      <c r="J29">
        <v>0</v>
      </c>
      <c r="K29">
        <v>0</v>
      </c>
      <c r="M29" s="7" t="str">
        <f t="shared" si="9"/>
        <v>2020-25</v>
      </c>
      <c r="N29">
        <f t="shared" si="10"/>
        <v>2009</v>
      </c>
      <c r="O29">
        <f t="shared" si="1"/>
        <v>0</v>
      </c>
      <c r="P29">
        <f t="shared" si="1"/>
        <v>0</v>
      </c>
      <c r="Q29">
        <f t="shared" si="1"/>
        <v>0</v>
      </c>
      <c r="R29">
        <f t="shared" si="1"/>
        <v>0</v>
      </c>
      <c r="U29" t="str">
        <f t="shared" si="11"/>
        <v>2020-25</v>
      </c>
      <c r="V29">
        <f t="shared" si="22"/>
        <v>33881</v>
      </c>
      <c r="W29">
        <f t="shared" si="12"/>
        <v>0</v>
      </c>
      <c r="X29">
        <f t="shared" si="12"/>
        <v>0</v>
      </c>
      <c r="Y29">
        <f t="shared" si="12"/>
        <v>0</v>
      </c>
      <c r="Z29">
        <f t="shared" si="12"/>
        <v>0</v>
      </c>
      <c r="AC29">
        <f t="shared" si="3"/>
        <v>1.9988245836918001E-4</v>
      </c>
      <c r="AD29" t="e">
        <f t="shared" si="3"/>
        <v>#DIV/0!</v>
      </c>
      <c r="AE29" t="e">
        <f t="shared" si="3"/>
        <v>#DIV/0!</v>
      </c>
      <c r="AF29" t="e">
        <f t="shared" si="3"/>
        <v>#DIV/0!</v>
      </c>
      <c r="AG29" t="e">
        <f t="shared" si="3"/>
        <v>#DIV/0!</v>
      </c>
      <c r="AI29" t="str">
        <f t="shared" si="13"/>
        <v>2020-25</v>
      </c>
      <c r="AJ29">
        <f t="shared" si="4"/>
        <v>1.999224200198161E-4</v>
      </c>
      <c r="AK29" t="e">
        <f t="shared" si="4"/>
        <v>#DIV/0!</v>
      </c>
      <c r="AL29" t="e">
        <f t="shared" si="4"/>
        <v>#DIV/0!</v>
      </c>
      <c r="AM29" t="e">
        <f t="shared" si="4"/>
        <v>#DIV/0!</v>
      </c>
      <c r="AN29" t="e">
        <f t="shared" si="4"/>
        <v>#DIV/0!</v>
      </c>
      <c r="AP29" t="str">
        <f t="shared" si="14"/>
        <v>2020-25</v>
      </c>
      <c r="AQ29">
        <f t="shared" ca="1" si="15"/>
        <v>1.536339297468624E-4</v>
      </c>
      <c r="AR29" t="e">
        <f t="shared" ca="1" si="5"/>
        <v>#DIV/0!</v>
      </c>
      <c r="AS29" t="e">
        <f t="shared" ca="1" si="5"/>
        <v>#DIV/0!</v>
      </c>
      <c r="AT29" t="e">
        <f t="shared" ca="1" si="5"/>
        <v>#DIV/0!</v>
      </c>
      <c r="AU29" t="e">
        <f t="shared" ca="1" si="5"/>
        <v>#DIV/0!</v>
      </c>
      <c r="AW29" t="str">
        <f t="shared" si="16"/>
        <v>2020-25</v>
      </c>
      <c r="AX29">
        <f t="shared" si="17"/>
        <v>0</v>
      </c>
      <c r="AY29">
        <f t="shared" si="6"/>
        <v>0</v>
      </c>
      <c r="AZ29">
        <f t="shared" si="6"/>
        <v>0</v>
      </c>
      <c r="BA29">
        <f t="shared" si="6"/>
        <v>0</v>
      </c>
      <c r="BB29">
        <f t="shared" si="6"/>
        <v>0</v>
      </c>
      <c r="BD29" t="e">
        <f t="shared" si="18"/>
        <v>#DIV/0!</v>
      </c>
      <c r="BE29" t="e">
        <f t="shared" si="7"/>
        <v>#DIV/0!</v>
      </c>
      <c r="BF29" t="e">
        <f t="shared" si="7"/>
        <v>#DIV/0!</v>
      </c>
      <c r="BG29" t="e">
        <f t="shared" si="19"/>
        <v>#DIV/0!</v>
      </c>
      <c r="BI29" t="str">
        <f t="shared" si="20"/>
        <v>2020-25</v>
      </c>
      <c r="BJ29" t="e">
        <f t="shared" ca="1" si="21"/>
        <v>#DIV/0!</v>
      </c>
      <c r="BK29" t="e">
        <f t="shared" ca="1" si="8"/>
        <v>#DIV/0!</v>
      </c>
      <c r="BL29" t="e">
        <f t="shared" ca="1" si="8"/>
        <v>#DIV/0!</v>
      </c>
      <c r="BM29" t="e">
        <f t="shared" ca="1" si="8"/>
        <v>#DIV/0!</v>
      </c>
    </row>
    <row r="30" spans="1:65" x14ac:dyDescent="0.55000000000000004">
      <c r="A30" s="6" t="s">
        <v>191</v>
      </c>
      <c r="B30">
        <v>10048898</v>
      </c>
      <c r="C30">
        <v>0</v>
      </c>
      <c r="D30">
        <v>0</v>
      </c>
      <c r="E30">
        <v>0</v>
      </c>
      <c r="F30">
        <v>0</v>
      </c>
      <c r="G30">
        <v>2065</v>
      </c>
      <c r="H30">
        <v>0</v>
      </c>
      <c r="I30">
        <v>0</v>
      </c>
      <c r="J30">
        <v>0</v>
      </c>
      <c r="K30">
        <v>0</v>
      </c>
      <c r="M30" s="7" t="str">
        <f t="shared" si="9"/>
        <v>2020-26</v>
      </c>
      <c r="N30">
        <f t="shared" si="10"/>
        <v>2065</v>
      </c>
      <c r="O30">
        <f t="shared" si="10"/>
        <v>0</v>
      </c>
      <c r="P30">
        <f t="shared" si="10"/>
        <v>0</v>
      </c>
      <c r="Q30">
        <f t="shared" si="10"/>
        <v>0</v>
      </c>
      <c r="R30">
        <f t="shared" si="10"/>
        <v>0</v>
      </c>
      <c r="U30" t="str">
        <f t="shared" si="11"/>
        <v>2020-26</v>
      </c>
      <c r="V30">
        <f t="shared" si="22"/>
        <v>35946</v>
      </c>
      <c r="W30">
        <f t="shared" si="12"/>
        <v>0</v>
      </c>
      <c r="X30">
        <f t="shared" si="12"/>
        <v>0</v>
      </c>
      <c r="Y30">
        <f t="shared" si="12"/>
        <v>0</v>
      </c>
      <c r="Z30">
        <f t="shared" si="12"/>
        <v>0</v>
      </c>
      <c r="AC30">
        <f t="shared" si="3"/>
        <v>2.0549516971910751E-4</v>
      </c>
      <c r="AD30" t="e">
        <f t="shared" si="3"/>
        <v>#DIV/0!</v>
      </c>
      <c r="AE30" t="e">
        <f t="shared" si="3"/>
        <v>#DIV/0!</v>
      </c>
      <c r="AF30" t="e">
        <f t="shared" si="3"/>
        <v>#DIV/0!</v>
      </c>
      <c r="AG30" t="e">
        <f t="shared" si="3"/>
        <v>#DIV/0!</v>
      </c>
      <c r="AI30" t="str">
        <f t="shared" si="13"/>
        <v>2020-26</v>
      </c>
      <c r="AJ30">
        <f t="shared" si="4"/>
        <v>2.0553740738698387E-4</v>
      </c>
      <c r="AK30" t="e">
        <f t="shared" si="4"/>
        <v>#DIV/0!</v>
      </c>
      <c r="AL30" t="e">
        <f t="shared" si="4"/>
        <v>#DIV/0!</v>
      </c>
      <c r="AM30" t="e">
        <f t="shared" si="4"/>
        <v>#DIV/0!</v>
      </c>
      <c r="AN30" t="e">
        <f t="shared" si="4"/>
        <v>#DIV/0!</v>
      </c>
      <c r="AP30" t="str">
        <f t="shared" si="14"/>
        <v>2020-26</v>
      </c>
      <c r="AQ30">
        <f t="shared" ca="1" si="15"/>
        <v>1.5841693937969681E-4</v>
      </c>
      <c r="AR30" t="e">
        <f t="shared" ca="1" si="5"/>
        <v>#DIV/0!</v>
      </c>
      <c r="AS30" t="e">
        <f t="shared" ca="1" si="5"/>
        <v>#DIV/0!</v>
      </c>
      <c r="AT30" t="e">
        <f t="shared" ca="1" si="5"/>
        <v>#DIV/0!</v>
      </c>
      <c r="AU30" t="e">
        <f t="shared" ca="1" si="5"/>
        <v>#DIV/0!</v>
      </c>
      <c r="AW30" t="str">
        <f t="shared" si="16"/>
        <v>2020-26</v>
      </c>
      <c r="AX30">
        <f t="shared" si="17"/>
        <v>0</v>
      </c>
      <c r="AY30">
        <f t="shared" si="17"/>
        <v>0</v>
      </c>
      <c r="AZ30">
        <f t="shared" si="17"/>
        <v>0</v>
      </c>
      <c r="BA30">
        <f t="shared" si="17"/>
        <v>0</v>
      </c>
      <c r="BB30">
        <f t="shared" si="17"/>
        <v>0</v>
      </c>
      <c r="BD30" t="e">
        <f t="shared" si="18"/>
        <v>#DIV/0!</v>
      </c>
      <c r="BE30" t="e">
        <f t="shared" si="7"/>
        <v>#DIV/0!</v>
      </c>
      <c r="BF30" t="e">
        <f t="shared" si="7"/>
        <v>#DIV/0!</v>
      </c>
      <c r="BG30" t="e">
        <f t="shared" si="19"/>
        <v>#DIV/0!</v>
      </c>
      <c r="BI30" t="str">
        <f t="shared" si="20"/>
        <v>2020-26</v>
      </c>
      <c r="BJ30" t="e">
        <f t="shared" ca="1" si="21"/>
        <v>#DIV/0!</v>
      </c>
      <c r="BK30" t="e">
        <f t="shared" ca="1" si="8"/>
        <v>#DIV/0!</v>
      </c>
      <c r="BL30" t="e">
        <f t="shared" ca="1" si="8"/>
        <v>#DIV/0!</v>
      </c>
      <c r="BM30" t="e">
        <f t="shared" ca="1" si="8"/>
        <v>#DIV/0!</v>
      </c>
    </row>
    <row r="31" spans="1:65" x14ac:dyDescent="0.55000000000000004">
      <c r="A31" s="6" t="s">
        <v>192</v>
      </c>
      <c r="B31">
        <v>10046833</v>
      </c>
      <c r="C31">
        <v>0</v>
      </c>
      <c r="D31">
        <v>0</v>
      </c>
      <c r="E31">
        <v>0</v>
      </c>
      <c r="F31">
        <v>0</v>
      </c>
      <c r="G31">
        <v>2098</v>
      </c>
      <c r="H31">
        <v>0</v>
      </c>
      <c r="I31">
        <v>0</v>
      </c>
      <c r="J31">
        <v>0</v>
      </c>
      <c r="K31">
        <v>0</v>
      </c>
      <c r="M31" s="7" t="str">
        <f t="shared" si="9"/>
        <v>2020-27</v>
      </c>
      <c r="N31">
        <f t="shared" si="10"/>
        <v>2098</v>
      </c>
      <c r="O31">
        <f t="shared" si="10"/>
        <v>0</v>
      </c>
      <c r="P31">
        <f t="shared" si="10"/>
        <v>0</v>
      </c>
      <c r="Q31">
        <f t="shared" si="10"/>
        <v>0</v>
      </c>
      <c r="R31">
        <f t="shared" si="10"/>
        <v>0</v>
      </c>
      <c r="U31" t="str">
        <f t="shared" si="11"/>
        <v>2020-27</v>
      </c>
      <c r="V31">
        <f t="shared" si="22"/>
        <v>38044</v>
      </c>
      <c r="W31">
        <f t="shared" si="22"/>
        <v>0</v>
      </c>
      <c r="X31">
        <f t="shared" si="22"/>
        <v>0</v>
      </c>
      <c r="Y31">
        <f t="shared" si="22"/>
        <v>0</v>
      </c>
      <c r="Z31">
        <f t="shared" si="22"/>
        <v>0</v>
      </c>
      <c r="AC31">
        <f t="shared" si="3"/>
        <v>2.0882202381586315E-4</v>
      </c>
      <c r="AD31" t="e">
        <f t="shared" si="3"/>
        <v>#DIV/0!</v>
      </c>
      <c r="AE31" t="e">
        <f t="shared" si="3"/>
        <v>#DIV/0!</v>
      </c>
      <c r="AF31" t="e">
        <f t="shared" si="3"/>
        <v>#DIV/0!</v>
      </c>
      <c r="AG31" t="e">
        <f t="shared" si="3"/>
        <v>#DIV/0!</v>
      </c>
      <c r="AI31" t="str">
        <f t="shared" si="13"/>
        <v>2020-27</v>
      </c>
      <c r="AJ31">
        <f t="shared" si="4"/>
        <v>2.0886564032075288E-4</v>
      </c>
      <c r="AK31" t="e">
        <f t="shared" si="4"/>
        <v>#DIV/0!</v>
      </c>
      <c r="AL31" t="e">
        <f t="shared" si="4"/>
        <v>#DIV/0!</v>
      </c>
      <c r="AM31" t="e">
        <f t="shared" si="4"/>
        <v>#DIV/0!</v>
      </c>
      <c r="AN31" t="e">
        <f t="shared" si="4"/>
        <v>#DIV/0!</v>
      </c>
      <c r="AP31" t="str">
        <f t="shared" si="14"/>
        <v>2020-27</v>
      </c>
      <c r="AQ31">
        <f t="shared" ca="1" si="15"/>
        <v>1.614592204336051E-4</v>
      </c>
      <c r="AR31" t="e">
        <f t="shared" ca="1" si="5"/>
        <v>#DIV/0!</v>
      </c>
      <c r="AS31" t="e">
        <f t="shared" ca="1" si="5"/>
        <v>#DIV/0!</v>
      </c>
      <c r="AT31" t="e">
        <f t="shared" ca="1" si="5"/>
        <v>#DIV/0!</v>
      </c>
      <c r="AU31" t="e">
        <f t="shared" ca="1" si="5"/>
        <v>#DIV/0!</v>
      </c>
      <c r="AW31" t="str">
        <f t="shared" si="16"/>
        <v>2020-27</v>
      </c>
      <c r="AX31">
        <f t="shared" ref="AX31:BB46" si="23">IF(ROW()&gt;=$B$2, AQ31+AX30,0)</f>
        <v>0</v>
      </c>
      <c r="AY31">
        <f t="shared" si="23"/>
        <v>0</v>
      </c>
      <c r="AZ31">
        <f t="shared" si="23"/>
        <v>0</v>
      </c>
      <c r="BA31">
        <f t="shared" si="23"/>
        <v>0</v>
      </c>
      <c r="BB31">
        <f t="shared" si="23"/>
        <v>0</v>
      </c>
      <c r="BD31" t="e">
        <f t="shared" si="18"/>
        <v>#DIV/0!</v>
      </c>
      <c r="BE31" t="e">
        <f t="shared" si="7"/>
        <v>#DIV/0!</v>
      </c>
      <c r="BF31" t="e">
        <f t="shared" si="7"/>
        <v>#DIV/0!</v>
      </c>
      <c r="BG31" t="e">
        <f t="shared" si="19"/>
        <v>#DIV/0!</v>
      </c>
      <c r="BI31" t="str">
        <f t="shared" si="20"/>
        <v>2020-27</v>
      </c>
      <c r="BJ31" t="e">
        <f t="shared" ca="1" si="21"/>
        <v>#DIV/0!</v>
      </c>
      <c r="BK31" t="e">
        <f t="shared" ca="1" si="8"/>
        <v>#DIV/0!</v>
      </c>
      <c r="BL31" t="e">
        <f t="shared" ca="1" si="8"/>
        <v>#DIV/0!</v>
      </c>
      <c r="BM31" t="e">
        <f t="shared" ca="1" si="8"/>
        <v>#DIV/0!</v>
      </c>
    </row>
    <row r="32" spans="1:65" x14ac:dyDescent="0.55000000000000004">
      <c r="A32" s="6" t="s">
        <v>193</v>
      </c>
      <c r="B32">
        <v>10044735</v>
      </c>
      <c r="C32">
        <v>0</v>
      </c>
      <c r="D32">
        <v>0</v>
      </c>
      <c r="E32">
        <v>0</v>
      </c>
      <c r="F32">
        <v>0</v>
      </c>
      <c r="G32">
        <v>1978</v>
      </c>
      <c r="H32">
        <v>0</v>
      </c>
      <c r="I32">
        <v>0</v>
      </c>
      <c r="J32">
        <v>0</v>
      </c>
      <c r="K32">
        <v>0</v>
      </c>
      <c r="M32" s="7" t="str">
        <f t="shared" si="9"/>
        <v>2020-28</v>
      </c>
      <c r="N32">
        <f t="shared" si="10"/>
        <v>1978</v>
      </c>
      <c r="O32">
        <f t="shared" si="10"/>
        <v>0</v>
      </c>
      <c r="P32">
        <f t="shared" si="10"/>
        <v>0</v>
      </c>
      <c r="Q32">
        <f t="shared" si="10"/>
        <v>0</v>
      </c>
      <c r="R32">
        <f t="shared" si="10"/>
        <v>0</v>
      </c>
      <c r="U32" t="str">
        <f t="shared" si="11"/>
        <v>2020-28</v>
      </c>
      <c r="V32">
        <f t="shared" ref="V32:Z47" si="24">N32+V31</f>
        <v>40022</v>
      </c>
      <c r="W32">
        <f t="shared" si="24"/>
        <v>0</v>
      </c>
      <c r="X32">
        <f t="shared" si="24"/>
        <v>0</v>
      </c>
      <c r="Y32">
        <f t="shared" si="24"/>
        <v>0</v>
      </c>
      <c r="Z32">
        <f t="shared" si="24"/>
        <v>0</v>
      </c>
      <c r="AC32">
        <f t="shared" si="3"/>
        <v>1.9691908248450557E-4</v>
      </c>
      <c r="AD32" t="e">
        <f t="shared" si="3"/>
        <v>#DIV/0!</v>
      </c>
      <c r="AE32" t="e">
        <f t="shared" si="3"/>
        <v>#DIV/0!</v>
      </c>
      <c r="AF32" t="e">
        <f t="shared" si="3"/>
        <v>#DIV/0!</v>
      </c>
      <c r="AG32" t="e">
        <f t="shared" si="3"/>
        <v>#DIV/0!</v>
      </c>
      <c r="AI32" t="str">
        <f t="shared" si="13"/>
        <v>2020-28</v>
      </c>
      <c r="AJ32">
        <f t="shared" si="4"/>
        <v>1.9695786788372148E-4</v>
      </c>
      <c r="AK32" t="e">
        <f t="shared" si="4"/>
        <v>#DIV/0!</v>
      </c>
      <c r="AL32" t="e">
        <f t="shared" si="4"/>
        <v>#DIV/0!</v>
      </c>
      <c r="AM32" t="e">
        <f t="shared" si="4"/>
        <v>#DIV/0!</v>
      </c>
      <c r="AN32" t="e">
        <f t="shared" si="4"/>
        <v>#DIV/0!</v>
      </c>
      <c r="AP32" t="str">
        <f t="shared" si="14"/>
        <v>2020-28</v>
      </c>
      <c r="AQ32">
        <f t="shared" ca="1" si="15"/>
        <v>1.5270536273816117E-4</v>
      </c>
      <c r="AR32" t="e">
        <f t="shared" ca="1" si="5"/>
        <v>#DIV/0!</v>
      </c>
      <c r="AS32" t="e">
        <f t="shared" ca="1" si="5"/>
        <v>#DIV/0!</v>
      </c>
      <c r="AT32" t="e">
        <f t="shared" ca="1" si="5"/>
        <v>#DIV/0!</v>
      </c>
      <c r="AU32" t="e">
        <f t="shared" ca="1" si="5"/>
        <v>#DIV/0!</v>
      </c>
      <c r="AW32" t="str">
        <f t="shared" si="16"/>
        <v>2020-28</v>
      </c>
      <c r="AX32">
        <f t="shared" si="23"/>
        <v>0</v>
      </c>
      <c r="AY32">
        <f t="shared" si="23"/>
        <v>0</v>
      </c>
      <c r="AZ32">
        <f t="shared" si="23"/>
        <v>0</v>
      </c>
      <c r="BA32">
        <f t="shared" si="23"/>
        <v>0</v>
      </c>
      <c r="BB32">
        <f t="shared" si="23"/>
        <v>0</v>
      </c>
      <c r="BD32" t="e">
        <f t="shared" si="18"/>
        <v>#DIV/0!</v>
      </c>
      <c r="BE32" t="e">
        <f t="shared" si="7"/>
        <v>#DIV/0!</v>
      </c>
      <c r="BF32" t="e">
        <f t="shared" si="7"/>
        <v>#DIV/0!</v>
      </c>
      <c r="BG32" t="e">
        <f t="shared" si="19"/>
        <v>#DIV/0!</v>
      </c>
      <c r="BI32" t="str">
        <f t="shared" si="20"/>
        <v>2020-28</v>
      </c>
      <c r="BJ32" t="e">
        <f t="shared" ca="1" si="21"/>
        <v>#DIV/0!</v>
      </c>
      <c r="BK32" t="e">
        <f t="shared" ca="1" si="8"/>
        <v>#DIV/0!</v>
      </c>
      <c r="BL32" t="e">
        <f t="shared" ca="1" si="8"/>
        <v>#DIV/0!</v>
      </c>
      <c r="BM32" t="e">
        <f t="shared" ca="1" si="8"/>
        <v>#DIV/0!</v>
      </c>
    </row>
    <row r="33" spans="1:65" x14ac:dyDescent="0.55000000000000004">
      <c r="A33" s="6" t="s">
        <v>194</v>
      </c>
      <c r="B33">
        <v>10042757</v>
      </c>
      <c r="C33">
        <v>0</v>
      </c>
      <c r="D33">
        <v>0</v>
      </c>
      <c r="E33">
        <v>0</v>
      </c>
      <c r="F33">
        <v>0</v>
      </c>
      <c r="G33">
        <v>1971</v>
      </c>
      <c r="H33">
        <v>0</v>
      </c>
      <c r="I33">
        <v>0</v>
      </c>
      <c r="J33">
        <v>0</v>
      </c>
      <c r="K33">
        <v>0</v>
      </c>
      <c r="M33" s="7" t="str">
        <f t="shared" si="9"/>
        <v>2020-29</v>
      </c>
      <c r="N33">
        <f t="shared" si="10"/>
        <v>1971</v>
      </c>
      <c r="O33">
        <f t="shared" si="10"/>
        <v>0</v>
      </c>
      <c r="P33">
        <f t="shared" si="10"/>
        <v>0</v>
      </c>
      <c r="Q33">
        <f t="shared" si="10"/>
        <v>0</v>
      </c>
      <c r="R33">
        <f t="shared" si="10"/>
        <v>0</v>
      </c>
      <c r="U33" t="str">
        <f t="shared" si="11"/>
        <v>2020-29</v>
      </c>
      <c r="V33">
        <f t="shared" si="24"/>
        <v>41993</v>
      </c>
      <c r="W33">
        <f t="shared" si="24"/>
        <v>0</v>
      </c>
      <c r="X33">
        <f t="shared" si="24"/>
        <v>0</v>
      </c>
      <c r="Y33">
        <f t="shared" si="24"/>
        <v>0</v>
      </c>
      <c r="Z33">
        <f t="shared" si="24"/>
        <v>0</v>
      </c>
      <c r="AC33">
        <f t="shared" si="3"/>
        <v>1.9626084749436832E-4</v>
      </c>
      <c r="AD33" t="e">
        <f t="shared" si="3"/>
        <v>#DIV/0!</v>
      </c>
      <c r="AE33" t="e">
        <f t="shared" si="3"/>
        <v>#DIV/0!</v>
      </c>
      <c r="AF33" t="e">
        <f t="shared" si="3"/>
        <v>#DIV/0!</v>
      </c>
      <c r="AG33" t="e">
        <f t="shared" si="3"/>
        <v>#DIV/0!</v>
      </c>
      <c r="AI33" t="str">
        <f t="shared" si="13"/>
        <v>2020-29</v>
      </c>
      <c r="AJ33">
        <f t="shared" si="4"/>
        <v>1.9629937400605297E-4</v>
      </c>
      <c r="AK33" t="e">
        <f t="shared" si="4"/>
        <v>#DIV/0!</v>
      </c>
      <c r="AL33" t="e">
        <f t="shared" si="4"/>
        <v>#DIV/0!</v>
      </c>
      <c r="AM33" t="e">
        <f t="shared" si="4"/>
        <v>#DIV/0!</v>
      </c>
      <c r="AN33" t="e">
        <f t="shared" si="4"/>
        <v>#DIV/0!</v>
      </c>
      <c r="AP33" t="str">
        <f t="shared" si="14"/>
        <v>2020-29</v>
      </c>
      <c r="AQ33">
        <f t="shared" ca="1" si="15"/>
        <v>1.5264584048888595E-4</v>
      </c>
      <c r="AR33" t="e">
        <f t="shared" ca="1" si="5"/>
        <v>#DIV/0!</v>
      </c>
      <c r="AS33" t="e">
        <f t="shared" ca="1" si="5"/>
        <v>#DIV/0!</v>
      </c>
      <c r="AT33" t="e">
        <f t="shared" ca="1" si="5"/>
        <v>#DIV/0!</v>
      </c>
      <c r="AU33" t="e">
        <f t="shared" ca="1" si="5"/>
        <v>#DIV/0!</v>
      </c>
      <c r="AW33" t="str">
        <f t="shared" si="16"/>
        <v>2020-29</v>
      </c>
      <c r="AX33">
        <f t="shared" si="23"/>
        <v>0</v>
      </c>
      <c r="AY33">
        <f t="shared" si="23"/>
        <v>0</v>
      </c>
      <c r="AZ33">
        <f t="shared" si="23"/>
        <v>0</v>
      </c>
      <c r="BA33">
        <f t="shared" si="23"/>
        <v>0</v>
      </c>
      <c r="BB33">
        <f t="shared" si="23"/>
        <v>0</v>
      </c>
      <c r="BD33" t="e">
        <f t="shared" si="18"/>
        <v>#DIV/0!</v>
      </c>
      <c r="BE33" t="e">
        <f t="shared" si="7"/>
        <v>#DIV/0!</v>
      </c>
      <c r="BF33" t="e">
        <f t="shared" si="7"/>
        <v>#DIV/0!</v>
      </c>
      <c r="BG33" t="e">
        <f t="shared" si="19"/>
        <v>#DIV/0!</v>
      </c>
      <c r="BI33" t="str">
        <f t="shared" si="20"/>
        <v>2020-29</v>
      </c>
      <c r="BJ33" t="e">
        <f t="shared" ca="1" si="21"/>
        <v>#DIV/0!</v>
      </c>
      <c r="BK33" t="e">
        <f t="shared" ca="1" si="8"/>
        <v>#DIV/0!</v>
      </c>
      <c r="BL33" t="e">
        <f t="shared" ca="1" si="8"/>
        <v>#DIV/0!</v>
      </c>
      <c r="BM33" t="e">
        <f t="shared" ca="1" si="8"/>
        <v>#DIV/0!</v>
      </c>
    </row>
    <row r="34" spans="1:65" x14ac:dyDescent="0.55000000000000004">
      <c r="A34" s="6" t="s">
        <v>195</v>
      </c>
      <c r="B34">
        <v>10040786</v>
      </c>
      <c r="C34">
        <v>0</v>
      </c>
      <c r="D34">
        <v>0</v>
      </c>
      <c r="E34">
        <v>0</v>
      </c>
      <c r="F34">
        <v>0</v>
      </c>
      <c r="G34">
        <v>2091</v>
      </c>
      <c r="H34">
        <v>0</v>
      </c>
      <c r="I34">
        <v>0</v>
      </c>
      <c r="J34">
        <v>0</v>
      </c>
      <c r="K34">
        <v>0</v>
      </c>
      <c r="M34" s="7" t="str">
        <f t="shared" si="9"/>
        <v>2020-30</v>
      </c>
      <c r="N34">
        <f t="shared" si="10"/>
        <v>2091</v>
      </c>
      <c r="O34">
        <f t="shared" si="10"/>
        <v>0</v>
      </c>
      <c r="P34">
        <f t="shared" si="10"/>
        <v>0</v>
      </c>
      <c r="Q34">
        <f t="shared" si="10"/>
        <v>0</v>
      </c>
      <c r="R34">
        <f t="shared" si="10"/>
        <v>0</v>
      </c>
      <c r="U34" t="str">
        <f t="shared" si="11"/>
        <v>2020-30</v>
      </c>
      <c r="V34">
        <f t="shared" si="24"/>
        <v>44084</v>
      </c>
      <c r="W34">
        <f t="shared" si="24"/>
        <v>0</v>
      </c>
      <c r="X34">
        <f t="shared" si="24"/>
        <v>0</v>
      </c>
      <c r="Y34">
        <f t="shared" si="24"/>
        <v>0</v>
      </c>
      <c r="Z34">
        <f t="shared" si="24"/>
        <v>0</v>
      </c>
      <c r="AC34">
        <f t="shared" si="3"/>
        <v>2.082506289846233E-4</v>
      </c>
      <c r="AD34" t="e">
        <f t="shared" si="3"/>
        <v>#DIV/0!</v>
      </c>
      <c r="AE34" t="e">
        <f t="shared" si="3"/>
        <v>#DIV/0!</v>
      </c>
      <c r="AF34" t="e">
        <f t="shared" si="3"/>
        <v>#DIV/0!</v>
      </c>
      <c r="AG34" t="e">
        <f t="shared" si="3"/>
        <v>#DIV/0!</v>
      </c>
      <c r="AI34" t="str">
        <f t="shared" si="13"/>
        <v>2020-30</v>
      </c>
      <c r="AJ34">
        <f t="shared" si="4"/>
        <v>2.0829400709546498E-4</v>
      </c>
      <c r="AK34" t="e">
        <f t="shared" si="4"/>
        <v>#DIV/0!</v>
      </c>
      <c r="AL34" t="e">
        <f t="shared" si="4"/>
        <v>#DIV/0!</v>
      </c>
      <c r="AM34" t="e">
        <f t="shared" si="4"/>
        <v>#DIV/0!</v>
      </c>
      <c r="AN34" t="e">
        <f t="shared" si="4"/>
        <v>#DIV/0!</v>
      </c>
      <c r="AP34" t="str">
        <f t="shared" si="14"/>
        <v>2020-30</v>
      </c>
      <c r="AQ34">
        <f t="shared" ca="1" si="15"/>
        <v>1.6245307635058288E-4</v>
      </c>
      <c r="AR34" t="e">
        <f t="shared" ca="1" si="5"/>
        <v>#DIV/0!</v>
      </c>
      <c r="AS34" t="e">
        <f t="shared" ca="1" si="5"/>
        <v>#DIV/0!</v>
      </c>
      <c r="AT34" t="e">
        <f t="shared" ca="1" si="5"/>
        <v>#DIV/0!</v>
      </c>
      <c r="AU34" t="e">
        <f t="shared" ca="1" si="5"/>
        <v>#DIV/0!</v>
      </c>
      <c r="AW34" t="str">
        <f t="shared" si="16"/>
        <v>2020-30</v>
      </c>
      <c r="AX34">
        <f t="shared" si="23"/>
        <v>0</v>
      </c>
      <c r="AY34">
        <f t="shared" si="23"/>
        <v>0</v>
      </c>
      <c r="AZ34">
        <f t="shared" si="23"/>
        <v>0</v>
      </c>
      <c r="BA34">
        <f t="shared" si="23"/>
        <v>0</v>
      </c>
      <c r="BB34">
        <f t="shared" si="23"/>
        <v>0</v>
      </c>
      <c r="BD34" t="e">
        <f t="shared" si="18"/>
        <v>#DIV/0!</v>
      </c>
      <c r="BE34" t="e">
        <f t="shared" si="7"/>
        <v>#DIV/0!</v>
      </c>
      <c r="BF34" t="e">
        <f t="shared" si="7"/>
        <v>#DIV/0!</v>
      </c>
      <c r="BG34" t="e">
        <f t="shared" si="19"/>
        <v>#DIV/0!</v>
      </c>
      <c r="BI34" t="str">
        <f t="shared" si="20"/>
        <v>2020-30</v>
      </c>
      <c r="BJ34" t="e">
        <f t="shared" ca="1" si="21"/>
        <v>#DIV/0!</v>
      </c>
      <c r="BK34" t="e">
        <f t="shared" ca="1" si="8"/>
        <v>#DIV/0!</v>
      </c>
      <c r="BL34" t="e">
        <f t="shared" ca="1" si="8"/>
        <v>#DIV/0!</v>
      </c>
      <c r="BM34" t="e">
        <f t="shared" ca="1" si="8"/>
        <v>#DIV/0!</v>
      </c>
    </row>
    <row r="35" spans="1:65" x14ac:dyDescent="0.55000000000000004">
      <c r="A35" s="6" t="s">
        <v>196</v>
      </c>
      <c r="B35">
        <v>10038695</v>
      </c>
      <c r="C35">
        <v>0</v>
      </c>
      <c r="D35">
        <v>0</v>
      </c>
      <c r="E35">
        <v>0</v>
      </c>
      <c r="F35">
        <v>0</v>
      </c>
      <c r="G35">
        <v>2194</v>
      </c>
      <c r="H35">
        <v>0</v>
      </c>
      <c r="I35">
        <v>0</v>
      </c>
      <c r="J35">
        <v>0</v>
      </c>
      <c r="K35">
        <v>0</v>
      </c>
      <c r="M35" s="7" t="str">
        <f t="shared" si="9"/>
        <v>2020-31</v>
      </c>
      <c r="N35">
        <f t="shared" si="10"/>
        <v>2194</v>
      </c>
      <c r="O35">
        <f t="shared" si="10"/>
        <v>0</v>
      </c>
      <c r="P35">
        <f t="shared" si="10"/>
        <v>0</v>
      </c>
      <c r="Q35">
        <f t="shared" si="10"/>
        <v>0</v>
      </c>
      <c r="R35">
        <f t="shared" si="10"/>
        <v>0</v>
      </c>
      <c r="U35" t="str">
        <f t="shared" si="11"/>
        <v>2020-31</v>
      </c>
      <c r="V35">
        <f t="shared" si="24"/>
        <v>46278</v>
      </c>
      <c r="W35">
        <f t="shared" si="24"/>
        <v>0</v>
      </c>
      <c r="X35">
        <f t="shared" si="24"/>
        <v>0</v>
      </c>
      <c r="Y35">
        <f t="shared" si="24"/>
        <v>0</v>
      </c>
      <c r="Z35">
        <f t="shared" si="24"/>
        <v>0</v>
      </c>
      <c r="AC35">
        <f t="shared" si="3"/>
        <v>2.1855430412020686E-4</v>
      </c>
      <c r="AD35" t="e">
        <f t="shared" si="3"/>
        <v>#DIV/0!</v>
      </c>
      <c r="AE35" t="e">
        <f t="shared" si="3"/>
        <v>#DIV/0!</v>
      </c>
      <c r="AF35" t="e">
        <f t="shared" si="3"/>
        <v>#DIV/0!</v>
      </c>
      <c r="AG35" t="e">
        <f t="shared" si="3"/>
        <v>#DIV/0!</v>
      </c>
      <c r="AI35" t="str">
        <f t="shared" si="13"/>
        <v>2020-31</v>
      </c>
      <c r="AJ35">
        <f t="shared" si="4"/>
        <v>2.186020814163061E-4</v>
      </c>
      <c r="AK35" t="e">
        <f t="shared" si="4"/>
        <v>#DIV/0!</v>
      </c>
      <c r="AL35" t="e">
        <f t="shared" si="4"/>
        <v>#DIV/0!</v>
      </c>
      <c r="AM35" t="e">
        <f t="shared" si="4"/>
        <v>#DIV/0!</v>
      </c>
      <c r="AN35" t="e">
        <f t="shared" si="4"/>
        <v>#DIV/0!</v>
      </c>
      <c r="AP35" t="str">
        <f t="shared" si="14"/>
        <v>2020-31</v>
      </c>
      <c r="AQ35">
        <f t="shared" ca="1" si="15"/>
        <v>1.7099781576905294E-4</v>
      </c>
      <c r="AR35" t="e">
        <f t="shared" ca="1" si="5"/>
        <v>#DIV/0!</v>
      </c>
      <c r="AS35" t="e">
        <f t="shared" ca="1" si="5"/>
        <v>#DIV/0!</v>
      </c>
      <c r="AT35" t="e">
        <f t="shared" ca="1" si="5"/>
        <v>#DIV/0!</v>
      </c>
      <c r="AU35" t="e">
        <f t="shared" ca="1" si="5"/>
        <v>#DIV/0!</v>
      </c>
      <c r="AW35" t="str">
        <f t="shared" si="16"/>
        <v>2020-31</v>
      </c>
      <c r="AX35">
        <f t="shared" si="23"/>
        <v>0</v>
      </c>
      <c r="AY35">
        <f t="shared" si="23"/>
        <v>0</v>
      </c>
      <c r="AZ35">
        <f t="shared" si="23"/>
        <v>0</v>
      </c>
      <c r="BA35">
        <f t="shared" si="23"/>
        <v>0</v>
      </c>
      <c r="BB35">
        <f t="shared" si="23"/>
        <v>0</v>
      </c>
      <c r="BD35" t="e">
        <f t="shared" si="18"/>
        <v>#DIV/0!</v>
      </c>
      <c r="BE35" t="e">
        <f t="shared" si="7"/>
        <v>#DIV/0!</v>
      </c>
      <c r="BF35" t="e">
        <f t="shared" si="7"/>
        <v>#DIV/0!</v>
      </c>
      <c r="BG35" t="e">
        <f t="shared" si="19"/>
        <v>#DIV/0!</v>
      </c>
      <c r="BI35" t="str">
        <f t="shared" si="20"/>
        <v>2020-31</v>
      </c>
      <c r="BJ35" t="e">
        <f t="shared" ca="1" si="21"/>
        <v>#DIV/0!</v>
      </c>
      <c r="BK35" t="e">
        <f t="shared" ca="1" si="8"/>
        <v>#DIV/0!</v>
      </c>
      <c r="BL35" t="e">
        <f t="shared" ca="1" si="8"/>
        <v>#DIV/0!</v>
      </c>
      <c r="BM35" t="e">
        <f t="shared" ca="1" si="8"/>
        <v>#DIV/0!</v>
      </c>
    </row>
    <row r="36" spans="1:65" x14ac:dyDescent="0.55000000000000004">
      <c r="A36" s="6" t="s">
        <v>197</v>
      </c>
      <c r="B36">
        <v>10036501</v>
      </c>
      <c r="C36">
        <v>0</v>
      </c>
      <c r="D36">
        <v>0</v>
      </c>
      <c r="E36">
        <v>0</v>
      </c>
      <c r="F36">
        <v>0</v>
      </c>
      <c r="G36">
        <v>2143</v>
      </c>
      <c r="H36">
        <v>0</v>
      </c>
      <c r="I36">
        <v>0</v>
      </c>
      <c r="J36">
        <v>0</v>
      </c>
      <c r="K36">
        <v>0</v>
      </c>
      <c r="M36" s="7" t="str">
        <f t="shared" si="9"/>
        <v>2020-32</v>
      </c>
      <c r="N36">
        <f t="shared" si="10"/>
        <v>2143</v>
      </c>
      <c r="O36">
        <f t="shared" si="10"/>
        <v>0</v>
      </c>
      <c r="P36">
        <f t="shared" si="10"/>
        <v>0</v>
      </c>
      <c r="Q36">
        <f t="shared" si="10"/>
        <v>0</v>
      </c>
      <c r="R36">
        <f t="shared" si="10"/>
        <v>0</v>
      </c>
      <c r="U36" t="str">
        <f t="shared" si="11"/>
        <v>2020-32</v>
      </c>
      <c r="V36">
        <f t="shared" si="24"/>
        <v>48421</v>
      </c>
      <c r="W36">
        <f t="shared" si="24"/>
        <v>0</v>
      </c>
      <c r="X36">
        <f t="shared" si="24"/>
        <v>0</v>
      </c>
      <c r="Y36">
        <f t="shared" si="24"/>
        <v>0</v>
      </c>
      <c r="Z36">
        <f t="shared" si="24"/>
        <v>0</v>
      </c>
      <c r="AC36">
        <f t="shared" si="3"/>
        <v>2.1352062835444346E-4</v>
      </c>
      <c r="AD36" t="e">
        <f t="shared" si="3"/>
        <v>#DIV/0!</v>
      </c>
      <c r="AE36" t="e">
        <f t="shared" si="3"/>
        <v>#DIV/0!</v>
      </c>
      <c r="AF36" t="e">
        <f t="shared" si="3"/>
        <v>#DIV/0!</v>
      </c>
      <c r="AG36" t="e">
        <f t="shared" si="3"/>
        <v>#DIV/0!</v>
      </c>
      <c r="AI36" t="str">
        <f t="shared" si="13"/>
        <v>2020-32</v>
      </c>
      <c r="AJ36">
        <f t="shared" si="4"/>
        <v>2.1356622996163998E-4</v>
      </c>
      <c r="AK36" t="e">
        <f t="shared" si="4"/>
        <v>#DIV/0!</v>
      </c>
      <c r="AL36" t="e">
        <f t="shared" si="4"/>
        <v>#DIV/0!</v>
      </c>
      <c r="AM36" t="e">
        <f t="shared" si="4"/>
        <v>#DIV/0!</v>
      </c>
      <c r="AN36" t="e">
        <f t="shared" si="4"/>
        <v>#DIV/0!</v>
      </c>
      <c r="AP36" t="str">
        <f t="shared" si="14"/>
        <v>2020-32</v>
      </c>
      <c r="AQ36">
        <f t="shared" ca="1" si="15"/>
        <v>1.6755367455712137E-4</v>
      </c>
      <c r="AR36" t="e">
        <f t="shared" ca="1" si="5"/>
        <v>#DIV/0!</v>
      </c>
      <c r="AS36" t="e">
        <f t="shared" ca="1" si="5"/>
        <v>#DIV/0!</v>
      </c>
      <c r="AT36" t="e">
        <f t="shared" ca="1" si="5"/>
        <v>#DIV/0!</v>
      </c>
      <c r="AU36" t="e">
        <f t="shared" ca="1" si="5"/>
        <v>#DIV/0!</v>
      </c>
      <c r="AW36" t="str">
        <f t="shared" si="16"/>
        <v>2020-32</v>
      </c>
      <c r="AX36">
        <f t="shared" si="23"/>
        <v>0</v>
      </c>
      <c r="AY36">
        <f t="shared" si="23"/>
        <v>0</v>
      </c>
      <c r="AZ36">
        <f t="shared" si="23"/>
        <v>0</v>
      </c>
      <c r="BA36">
        <f t="shared" si="23"/>
        <v>0</v>
      </c>
      <c r="BB36">
        <f t="shared" si="23"/>
        <v>0</v>
      </c>
      <c r="BD36" t="e">
        <f t="shared" si="18"/>
        <v>#DIV/0!</v>
      </c>
      <c r="BE36" t="e">
        <f t="shared" si="7"/>
        <v>#DIV/0!</v>
      </c>
      <c r="BF36" t="e">
        <f t="shared" si="7"/>
        <v>#DIV/0!</v>
      </c>
      <c r="BG36" t="e">
        <f t="shared" si="19"/>
        <v>#DIV/0!</v>
      </c>
      <c r="BI36" t="str">
        <f t="shared" si="20"/>
        <v>2020-32</v>
      </c>
      <c r="BJ36" t="e">
        <f t="shared" ca="1" si="21"/>
        <v>#DIV/0!</v>
      </c>
      <c r="BK36" t="e">
        <f t="shared" ca="1" si="8"/>
        <v>#DIV/0!</v>
      </c>
      <c r="BL36" t="e">
        <f t="shared" ca="1" si="8"/>
        <v>#DIV/0!</v>
      </c>
      <c r="BM36" t="e">
        <f t="shared" ca="1" si="8"/>
        <v>#DIV/0!</v>
      </c>
    </row>
    <row r="37" spans="1:65" x14ac:dyDescent="0.55000000000000004">
      <c r="A37" s="6" t="s">
        <v>198</v>
      </c>
      <c r="B37">
        <v>10034358</v>
      </c>
      <c r="C37">
        <v>0</v>
      </c>
      <c r="D37">
        <v>0</v>
      </c>
      <c r="E37">
        <v>0</v>
      </c>
      <c r="F37">
        <v>0</v>
      </c>
      <c r="G37">
        <v>2179</v>
      </c>
      <c r="H37">
        <v>0</v>
      </c>
      <c r="I37">
        <v>0</v>
      </c>
      <c r="J37">
        <v>0</v>
      </c>
      <c r="K37">
        <v>0</v>
      </c>
      <c r="M37" s="7" t="str">
        <f t="shared" si="9"/>
        <v>2020-33</v>
      </c>
      <c r="N37">
        <f t="shared" si="10"/>
        <v>2179</v>
      </c>
      <c r="O37">
        <f t="shared" si="10"/>
        <v>0</v>
      </c>
      <c r="P37">
        <f t="shared" si="10"/>
        <v>0</v>
      </c>
      <c r="Q37">
        <f t="shared" si="10"/>
        <v>0</v>
      </c>
      <c r="R37">
        <f t="shared" si="10"/>
        <v>0</v>
      </c>
      <c r="U37" t="str">
        <f t="shared" si="11"/>
        <v>2020-33</v>
      </c>
      <c r="V37">
        <f t="shared" si="24"/>
        <v>50600</v>
      </c>
      <c r="W37">
        <f t="shared" si="24"/>
        <v>0</v>
      </c>
      <c r="X37">
        <f t="shared" si="24"/>
        <v>0</v>
      </c>
      <c r="Y37">
        <f t="shared" si="24"/>
        <v>0</v>
      </c>
      <c r="Z37">
        <f t="shared" si="24"/>
        <v>0</v>
      </c>
      <c r="AC37">
        <f t="shared" si="3"/>
        <v>2.1715390262137349E-4</v>
      </c>
      <c r="AD37" t="e">
        <f t="shared" si="3"/>
        <v>#DIV/0!</v>
      </c>
      <c r="AE37" t="e">
        <f t="shared" si="3"/>
        <v>#DIV/0!</v>
      </c>
      <c r="AF37" t="e">
        <f t="shared" si="3"/>
        <v>#DIV/0!</v>
      </c>
      <c r="AG37" t="e">
        <f t="shared" si="3"/>
        <v>#DIV/0!</v>
      </c>
      <c r="AI37" t="str">
        <f t="shared" si="13"/>
        <v>2020-33</v>
      </c>
      <c r="AJ37">
        <f t="shared" si="4"/>
        <v>2.1720106953496401E-4</v>
      </c>
      <c r="AK37" t="e">
        <f t="shared" si="4"/>
        <v>#DIV/0!</v>
      </c>
      <c r="AL37" t="e">
        <f t="shared" si="4"/>
        <v>#DIV/0!</v>
      </c>
      <c r="AM37" t="e">
        <f t="shared" si="4"/>
        <v>#DIV/0!</v>
      </c>
      <c r="AN37" t="e">
        <f t="shared" si="4"/>
        <v>#DIV/0!</v>
      </c>
      <c r="AP37" t="str">
        <f t="shared" si="14"/>
        <v>2020-33</v>
      </c>
      <c r="AQ37">
        <f t="shared" ca="1" si="15"/>
        <v>1.7091038010447771E-4</v>
      </c>
      <c r="AR37" t="e">
        <f t="shared" ca="1" si="5"/>
        <v>#DIV/0!</v>
      </c>
      <c r="AS37" t="e">
        <f t="shared" ca="1" si="5"/>
        <v>#DIV/0!</v>
      </c>
      <c r="AT37" t="e">
        <f t="shared" ca="1" si="5"/>
        <v>#DIV/0!</v>
      </c>
      <c r="AU37" t="e">
        <f t="shared" ca="1" si="5"/>
        <v>#DIV/0!</v>
      </c>
      <c r="AW37" t="str">
        <f t="shared" si="16"/>
        <v>2020-33</v>
      </c>
      <c r="AX37">
        <f t="shared" si="23"/>
        <v>0</v>
      </c>
      <c r="AY37">
        <f t="shared" si="23"/>
        <v>0</v>
      </c>
      <c r="AZ37">
        <f t="shared" si="23"/>
        <v>0</v>
      </c>
      <c r="BA37">
        <f t="shared" si="23"/>
        <v>0</v>
      </c>
      <c r="BB37">
        <f t="shared" si="23"/>
        <v>0</v>
      </c>
      <c r="BD37" t="e">
        <f t="shared" si="18"/>
        <v>#DIV/0!</v>
      </c>
      <c r="BE37" t="e">
        <f t="shared" si="7"/>
        <v>#DIV/0!</v>
      </c>
      <c r="BF37" t="e">
        <f t="shared" si="7"/>
        <v>#DIV/0!</v>
      </c>
      <c r="BG37" t="e">
        <f t="shared" si="19"/>
        <v>#DIV/0!</v>
      </c>
      <c r="BI37" t="str">
        <f t="shared" si="20"/>
        <v>2020-33</v>
      </c>
      <c r="BJ37" t="e">
        <f t="shared" ca="1" si="21"/>
        <v>#DIV/0!</v>
      </c>
      <c r="BK37" t="e">
        <f t="shared" ca="1" si="8"/>
        <v>#DIV/0!</v>
      </c>
      <c r="BL37" t="e">
        <f t="shared" ca="1" si="8"/>
        <v>#DIV/0!</v>
      </c>
      <c r="BM37" t="e">
        <f t="shared" ca="1" si="8"/>
        <v>#DIV/0!</v>
      </c>
    </row>
    <row r="38" spans="1:65" x14ac:dyDescent="0.55000000000000004">
      <c r="A38" s="6" t="s">
        <v>199</v>
      </c>
      <c r="B38">
        <v>10032179</v>
      </c>
      <c r="C38">
        <v>0</v>
      </c>
      <c r="D38">
        <v>0</v>
      </c>
      <c r="E38">
        <v>0</v>
      </c>
      <c r="F38">
        <v>0</v>
      </c>
      <c r="G38">
        <v>2087</v>
      </c>
      <c r="H38">
        <v>0</v>
      </c>
      <c r="I38">
        <v>0</v>
      </c>
      <c r="J38">
        <v>0</v>
      </c>
      <c r="K38">
        <v>0</v>
      </c>
      <c r="M38" s="7" t="str">
        <f t="shared" si="9"/>
        <v>2020-34</v>
      </c>
      <c r="N38">
        <f t="shared" si="10"/>
        <v>2087</v>
      </c>
      <c r="O38">
        <f t="shared" si="10"/>
        <v>0</v>
      </c>
      <c r="P38">
        <f t="shared" si="10"/>
        <v>0</v>
      </c>
      <c r="Q38">
        <f t="shared" si="10"/>
        <v>0</v>
      </c>
      <c r="R38">
        <f t="shared" si="10"/>
        <v>0</v>
      </c>
      <c r="U38" t="str">
        <f t="shared" si="11"/>
        <v>2020-34</v>
      </c>
      <c r="V38">
        <f t="shared" si="24"/>
        <v>52687</v>
      </c>
      <c r="W38">
        <f t="shared" si="24"/>
        <v>0</v>
      </c>
      <c r="X38">
        <f t="shared" si="24"/>
        <v>0</v>
      </c>
      <c r="Y38">
        <f t="shared" si="24"/>
        <v>0</v>
      </c>
      <c r="Z38">
        <f t="shared" si="24"/>
        <v>0</v>
      </c>
      <c r="AC38">
        <f t="shared" si="3"/>
        <v>2.0803057840176097E-4</v>
      </c>
      <c r="AD38" t="e">
        <f t="shared" si="3"/>
        <v>#DIV/0!</v>
      </c>
      <c r="AE38" t="e">
        <f t="shared" si="3"/>
        <v>#DIV/0!</v>
      </c>
      <c r="AF38" t="e">
        <f t="shared" si="3"/>
        <v>#DIV/0!</v>
      </c>
      <c r="AG38" t="e">
        <f t="shared" si="3"/>
        <v>#DIV/0!</v>
      </c>
      <c r="AI38" t="str">
        <f t="shared" si="13"/>
        <v>2020-34</v>
      </c>
      <c r="AJ38">
        <f t="shared" si="4"/>
        <v>2.0807386487882746E-4</v>
      </c>
      <c r="AK38" t="e">
        <f t="shared" si="4"/>
        <v>#DIV/0!</v>
      </c>
      <c r="AL38" t="e">
        <f t="shared" si="4"/>
        <v>#DIV/0!</v>
      </c>
      <c r="AM38" t="e">
        <f t="shared" si="4"/>
        <v>#DIV/0!</v>
      </c>
      <c r="AN38" t="e">
        <f t="shared" si="4"/>
        <v>#DIV/0!</v>
      </c>
      <c r="AP38" t="str">
        <f t="shared" si="14"/>
        <v>2020-34</v>
      </c>
      <c r="AQ38">
        <f t="shared" ca="1" si="15"/>
        <v>1.6421359914706873E-4</v>
      </c>
      <c r="AR38" t="e">
        <f t="shared" ca="1" si="5"/>
        <v>#DIV/0!</v>
      </c>
      <c r="AS38" t="e">
        <f t="shared" ca="1" si="5"/>
        <v>#DIV/0!</v>
      </c>
      <c r="AT38" t="e">
        <f t="shared" ca="1" si="5"/>
        <v>#DIV/0!</v>
      </c>
      <c r="AU38" t="e">
        <f t="shared" ca="1" si="5"/>
        <v>#DIV/0!</v>
      </c>
      <c r="AW38" t="str">
        <f t="shared" si="16"/>
        <v>2020-34</v>
      </c>
      <c r="AX38">
        <f t="shared" si="23"/>
        <v>0</v>
      </c>
      <c r="AY38">
        <f t="shared" si="23"/>
        <v>0</v>
      </c>
      <c r="AZ38">
        <f t="shared" si="23"/>
        <v>0</v>
      </c>
      <c r="BA38">
        <f t="shared" si="23"/>
        <v>0</v>
      </c>
      <c r="BB38">
        <f t="shared" si="23"/>
        <v>0</v>
      </c>
      <c r="BD38" t="e">
        <f t="shared" si="18"/>
        <v>#DIV/0!</v>
      </c>
      <c r="BE38" t="e">
        <f t="shared" si="7"/>
        <v>#DIV/0!</v>
      </c>
      <c r="BF38" t="e">
        <f t="shared" si="7"/>
        <v>#DIV/0!</v>
      </c>
      <c r="BG38" t="e">
        <f t="shared" si="19"/>
        <v>#DIV/0!</v>
      </c>
      <c r="BI38" t="str">
        <f t="shared" si="20"/>
        <v>2020-34</v>
      </c>
      <c r="BJ38" t="e">
        <f t="shared" ca="1" si="21"/>
        <v>#DIV/0!</v>
      </c>
      <c r="BK38" t="e">
        <f t="shared" ca="1" si="8"/>
        <v>#DIV/0!</v>
      </c>
      <c r="BL38" t="e">
        <f t="shared" ca="1" si="8"/>
        <v>#DIV/0!</v>
      </c>
      <c r="BM38" t="e">
        <f t="shared" ca="1" si="8"/>
        <v>#DIV/0!</v>
      </c>
    </row>
    <row r="39" spans="1:65" x14ac:dyDescent="0.55000000000000004">
      <c r="A39" s="6" t="s">
        <v>200</v>
      </c>
      <c r="B39">
        <v>10030092</v>
      </c>
      <c r="C39">
        <v>0</v>
      </c>
      <c r="D39">
        <v>0</v>
      </c>
      <c r="E39">
        <v>0</v>
      </c>
      <c r="F39">
        <v>0</v>
      </c>
      <c r="G39">
        <v>2012</v>
      </c>
      <c r="H39">
        <v>0</v>
      </c>
      <c r="I39">
        <v>0</v>
      </c>
      <c r="J39">
        <v>0</v>
      </c>
      <c r="K39">
        <v>0</v>
      </c>
      <c r="M39" s="7" t="str">
        <f t="shared" si="9"/>
        <v>2020-35</v>
      </c>
      <c r="N39">
        <f t="shared" si="10"/>
        <v>2012</v>
      </c>
      <c r="O39">
        <f t="shared" si="10"/>
        <v>0</v>
      </c>
      <c r="P39">
        <f t="shared" si="10"/>
        <v>0</v>
      </c>
      <c r="Q39">
        <f t="shared" si="10"/>
        <v>0</v>
      </c>
      <c r="R39">
        <f t="shared" si="10"/>
        <v>0</v>
      </c>
      <c r="U39" t="str">
        <f t="shared" si="11"/>
        <v>2020-35</v>
      </c>
      <c r="V39">
        <f t="shared" si="24"/>
        <v>54699</v>
      </c>
      <c r="W39">
        <f t="shared" si="24"/>
        <v>0</v>
      </c>
      <c r="X39">
        <f t="shared" si="24"/>
        <v>0</v>
      </c>
      <c r="Y39">
        <f t="shared" si="24"/>
        <v>0</v>
      </c>
      <c r="Z39">
        <f t="shared" si="24"/>
        <v>0</v>
      </c>
      <c r="AC39">
        <f t="shared" si="3"/>
        <v>2.005963654171866E-4</v>
      </c>
      <c r="AD39" t="e">
        <f t="shared" si="3"/>
        <v>#DIV/0!</v>
      </c>
      <c r="AE39" t="e">
        <f t="shared" si="3"/>
        <v>#DIV/0!</v>
      </c>
      <c r="AF39" t="e">
        <f t="shared" si="3"/>
        <v>#DIV/0!</v>
      </c>
      <c r="AG39" t="e">
        <f t="shared" si="3"/>
        <v>#DIV/0!</v>
      </c>
      <c r="AI39" t="str">
        <f t="shared" si="13"/>
        <v>2020-35</v>
      </c>
      <c r="AJ39">
        <f t="shared" si="4"/>
        <v>2.0063661306539735E-4</v>
      </c>
      <c r="AK39" t="e">
        <f t="shared" si="4"/>
        <v>#DIV/0!</v>
      </c>
      <c r="AL39" t="e">
        <f t="shared" si="4"/>
        <v>#DIV/0!</v>
      </c>
      <c r="AM39" t="e">
        <f t="shared" si="4"/>
        <v>#DIV/0!</v>
      </c>
      <c r="AN39" t="e">
        <f t="shared" si="4"/>
        <v>#DIV/0!</v>
      </c>
      <c r="AP39" t="str">
        <f t="shared" si="14"/>
        <v>2020-35</v>
      </c>
      <c r="AQ39">
        <f t="shared" ca="1" si="15"/>
        <v>1.5881330320228899E-4</v>
      </c>
      <c r="AR39" t="e">
        <f t="shared" ca="1" si="5"/>
        <v>#DIV/0!</v>
      </c>
      <c r="AS39" t="e">
        <f t="shared" ca="1" si="5"/>
        <v>#DIV/0!</v>
      </c>
      <c r="AT39" t="e">
        <f t="shared" ca="1" si="5"/>
        <v>#DIV/0!</v>
      </c>
      <c r="AU39" t="e">
        <f t="shared" ca="1" si="5"/>
        <v>#DIV/0!</v>
      </c>
      <c r="AW39" t="str">
        <f t="shared" si="16"/>
        <v>2020-35</v>
      </c>
      <c r="AX39">
        <f t="shared" si="23"/>
        <v>0</v>
      </c>
      <c r="AY39">
        <f t="shared" si="23"/>
        <v>0</v>
      </c>
      <c r="AZ39">
        <f t="shared" si="23"/>
        <v>0</v>
      </c>
      <c r="BA39">
        <f t="shared" si="23"/>
        <v>0</v>
      </c>
      <c r="BB39">
        <f t="shared" si="23"/>
        <v>0</v>
      </c>
      <c r="BD39" t="e">
        <f t="shared" si="18"/>
        <v>#DIV/0!</v>
      </c>
      <c r="BE39" t="e">
        <f t="shared" si="7"/>
        <v>#DIV/0!</v>
      </c>
      <c r="BF39" t="e">
        <f t="shared" si="7"/>
        <v>#DIV/0!</v>
      </c>
      <c r="BG39" t="e">
        <f t="shared" si="19"/>
        <v>#DIV/0!</v>
      </c>
      <c r="BI39" t="str">
        <f t="shared" si="20"/>
        <v>2020-35</v>
      </c>
      <c r="BJ39" t="e">
        <f t="shared" ca="1" si="21"/>
        <v>#DIV/0!</v>
      </c>
      <c r="BK39" t="e">
        <f t="shared" ca="1" si="8"/>
        <v>#DIV/0!</v>
      </c>
      <c r="BL39" t="e">
        <f t="shared" ca="1" si="8"/>
        <v>#DIV/0!</v>
      </c>
      <c r="BM39" t="e">
        <f t="shared" ca="1" si="8"/>
        <v>#DIV/0!</v>
      </c>
    </row>
    <row r="40" spans="1:65" x14ac:dyDescent="0.55000000000000004">
      <c r="A40" s="6" t="s">
        <v>201</v>
      </c>
      <c r="B40">
        <v>10028080</v>
      </c>
      <c r="C40">
        <v>0</v>
      </c>
      <c r="D40">
        <v>0</v>
      </c>
      <c r="E40">
        <v>0</v>
      </c>
      <c r="F40">
        <v>0</v>
      </c>
      <c r="G40">
        <v>2011</v>
      </c>
      <c r="H40">
        <v>0</v>
      </c>
      <c r="I40">
        <v>0</v>
      </c>
      <c r="J40">
        <v>0</v>
      </c>
      <c r="K40">
        <v>0</v>
      </c>
      <c r="M40" s="7" t="str">
        <f t="shared" si="9"/>
        <v>2020-36</v>
      </c>
      <c r="N40">
        <f t="shared" si="10"/>
        <v>2011</v>
      </c>
      <c r="O40">
        <f t="shared" si="10"/>
        <v>0</v>
      </c>
      <c r="P40">
        <f t="shared" si="10"/>
        <v>0</v>
      </c>
      <c r="Q40">
        <f t="shared" si="10"/>
        <v>0</v>
      </c>
      <c r="R40">
        <f t="shared" si="10"/>
        <v>0</v>
      </c>
      <c r="U40" t="str">
        <f t="shared" si="11"/>
        <v>2020-36</v>
      </c>
      <c r="V40">
        <f t="shared" si="24"/>
        <v>56710</v>
      </c>
      <c r="W40">
        <f t="shared" si="24"/>
        <v>0</v>
      </c>
      <c r="X40">
        <f t="shared" si="24"/>
        <v>0</v>
      </c>
      <c r="Y40">
        <f t="shared" si="24"/>
        <v>0</v>
      </c>
      <c r="Z40">
        <f t="shared" si="24"/>
        <v>0</v>
      </c>
      <c r="AC40">
        <f t="shared" si="3"/>
        <v>2.005368924061236E-4</v>
      </c>
      <c r="AD40" t="e">
        <f t="shared" si="3"/>
        <v>#DIV/0!</v>
      </c>
      <c r="AE40" t="e">
        <f t="shared" si="3"/>
        <v>#DIV/0!</v>
      </c>
      <c r="AF40" t="e">
        <f t="shared" si="3"/>
        <v>#DIV/0!</v>
      </c>
      <c r="AG40" t="e">
        <f t="shared" si="3"/>
        <v>#DIV/0!</v>
      </c>
      <c r="AI40" t="str">
        <f t="shared" si="13"/>
        <v>2020-36</v>
      </c>
      <c r="AJ40">
        <f t="shared" si="4"/>
        <v>2.0057711619002883E-4</v>
      </c>
      <c r="AK40" t="e">
        <f t="shared" si="4"/>
        <v>#DIV/0!</v>
      </c>
      <c r="AL40" t="e">
        <f t="shared" si="4"/>
        <v>#DIV/0!</v>
      </c>
      <c r="AM40" t="e">
        <f t="shared" si="4"/>
        <v>#DIV/0!</v>
      </c>
      <c r="AN40" t="e">
        <f t="shared" si="4"/>
        <v>#DIV/0!</v>
      </c>
      <c r="AP40" t="str">
        <f t="shared" si="14"/>
        <v>2020-36</v>
      </c>
      <c r="AQ40">
        <f t="shared" ca="1" si="15"/>
        <v>1.5923670377662532E-4</v>
      </c>
      <c r="AR40" t="e">
        <f t="shared" ca="1" si="5"/>
        <v>#DIV/0!</v>
      </c>
      <c r="AS40" t="e">
        <f t="shared" ca="1" si="5"/>
        <v>#DIV/0!</v>
      </c>
      <c r="AT40" t="e">
        <f t="shared" ca="1" si="5"/>
        <v>#DIV/0!</v>
      </c>
      <c r="AU40" t="e">
        <f t="shared" ca="1" si="5"/>
        <v>#DIV/0!</v>
      </c>
      <c r="AW40" t="str">
        <f t="shared" si="16"/>
        <v>2020-36</v>
      </c>
      <c r="AX40">
        <f t="shared" si="23"/>
        <v>0</v>
      </c>
      <c r="AY40">
        <f t="shared" si="23"/>
        <v>0</v>
      </c>
      <c r="AZ40">
        <f t="shared" si="23"/>
        <v>0</v>
      </c>
      <c r="BA40">
        <f t="shared" si="23"/>
        <v>0</v>
      </c>
      <c r="BB40">
        <f t="shared" si="23"/>
        <v>0</v>
      </c>
      <c r="BD40" t="e">
        <f t="shared" si="18"/>
        <v>#DIV/0!</v>
      </c>
      <c r="BE40" t="e">
        <f t="shared" si="7"/>
        <v>#DIV/0!</v>
      </c>
      <c r="BF40" t="e">
        <f t="shared" si="7"/>
        <v>#DIV/0!</v>
      </c>
      <c r="BG40" t="e">
        <f t="shared" si="19"/>
        <v>#DIV/0!</v>
      </c>
      <c r="BI40" t="str">
        <f t="shared" si="20"/>
        <v>2020-36</v>
      </c>
      <c r="BJ40" t="e">
        <f t="shared" ca="1" si="21"/>
        <v>#DIV/0!</v>
      </c>
      <c r="BK40" t="e">
        <f t="shared" ca="1" si="8"/>
        <v>#DIV/0!</v>
      </c>
      <c r="BL40" t="e">
        <f t="shared" ca="1" si="8"/>
        <v>#DIV/0!</v>
      </c>
      <c r="BM40" t="e">
        <f t="shared" ca="1" si="8"/>
        <v>#DIV/0!</v>
      </c>
    </row>
    <row r="41" spans="1:65" x14ac:dyDescent="0.55000000000000004">
      <c r="A41" s="6" t="s">
        <v>202</v>
      </c>
      <c r="B41">
        <v>10026069</v>
      </c>
      <c r="C41">
        <v>0</v>
      </c>
      <c r="D41">
        <v>0</v>
      </c>
      <c r="E41">
        <v>0</v>
      </c>
      <c r="F41">
        <v>0</v>
      </c>
      <c r="G41">
        <v>2067</v>
      </c>
      <c r="H41">
        <v>0</v>
      </c>
      <c r="I41">
        <v>0</v>
      </c>
      <c r="J41">
        <v>0</v>
      </c>
      <c r="K41">
        <v>0</v>
      </c>
      <c r="M41" s="7" t="str">
        <f t="shared" si="9"/>
        <v>2020-37</v>
      </c>
      <c r="N41">
        <f t="shared" si="10"/>
        <v>2067</v>
      </c>
      <c r="O41">
        <f t="shared" si="10"/>
        <v>0</v>
      </c>
      <c r="P41">
        <f t="shared" si="10"/>
        <v>0</v>
      </c>
      <c r="Q41">
        <f t="shared" si="10"/>
        <v>0</v>
      </c>
      <c r="R41">
        <f t="shared" si="10"/>
        <v>0</v>
      </c>
      <c r="U41" t="str">
        <f t="shared" si="11"/>
        <v>2020-37</v>
      </c>
      <c r="V41">
        <f t="shared" si="24"/>
        <v>58777</v>
      </c>
      <c r="W41">
        <f t="shared" si="24"/>
        <v>0</v>
      </c>
      <c r="X41">
        <f t="shared" si="24"/>
        <v>0</v>
      </c>
      <c r="Y41">
        <f t="shared" si="24"/>
        <v>0</v>
      </c>
      <c r="Z41">
        <f t="shared" si="24"/>
        <v>0</v>
      </c>
      <c r="AC41">
        <f t="shared" si="3"/>
        <v>2.0616255483579856E-4</v>
      </c>
      <c r="AD41" t="e">
        <f t="shared" si="3"/>
        <v>#DIV/0!</v>
      </c>
      <c r="AE41" t="e">
        <f t="shared" si="3"/>
        <v>#DIV/0!</v>
      </c>
      <c r="AF41" t="e">
        <f t="shared" si="3"/>
        <v>#DIV/0!</v>
      </c>
      <c r="AG41" t="e">
        <f t="shared" si="3"/>
        <v>#DIV/0!</v>
      </c>
      <c r="AI41" t="str">
        <f t="shared" si="13"/>
        <v>2020-37</v>
      </c>
      <c r="AJ41">
        <f t="shared" si="4"/>
        <v>2.0620506732986368E-4</v>
      </c>
      <c r="AK41" t="e">
        <f t="shared" si="4"/>
        <v>#DIV/0!</v>
      </c>
      <c r="AL41" t="e">
        <f t="shared" si="4"/>
        <v>#DIV/0!</v>
      </c>
      <c r="AM41" t="e">
        <f t="shared" si="4"/>
        <v>#DIV/0!</v>
      </c>
      <c r="AN41" t="e">
        <f t="shared" si="4"/>
        <v>#DIV/0!</v>
      </c>
      <c r="AP41" t="str">
        <f t="shared" si="14"/>
        <v>2020-37</v>
      </c>
      <c r="AQ41">
        <f t="shared" ca="1" si="15"/>
        <v>1.6418982305403952E-4</v>
      </c>
      <c r="AR41" t="e">
        <f t="shared" ca="1" si="5"/>
        <v>#DIV/0!</v>
      </c>
      <c r="AS41" t="e">
        <f t="shared" ca="1" si="5"/>
        <v>#DIV/0!</v>
      </c>
      <c r="AT41" t="e">
        <f t="shared" ca="1" si="5"/>
        <v>#DIV/0!</v>
      </c>
      <c r="AU41" t="e">
        <f t="shared" ca="1" si="5"/>
        <v>#DIV/0!</v>
      </c>
      <c r="AW41" t="str">
        <f t="shared" si="16"/>
        <v>2020-37</v>
      </c>
      <c r="AX41">
        <f t="shared" si="23"/>
        <v>0</v>
      </c>
      <c r="AY41">
        <f t="shared" si="23"/>
        <v>0</v>
      </c>
      <c r="AZ41">
        <f t="shared" si="23"/>
        <v>0</v>
      </c>
      <c r="BA41">
        <f t="shared" si="23"/>
        <v>0</v>
      </c>
      <c r="BB41">
        <f t="shared" si="23"/>
        <v>0</v>
      </c>
      <c r="BD41" t="e">
        <f t="shared" si="18"/>
        <v>#DIV/0!</v>
      </c>
      <c r="BE41" t="e">
        <f t="shared" si="7"/>
        <v>#DIV/0!</v>
      </c>
      <c r="BF41" t="e">
        <f t="shared" si="7"/>
        <v>#DIV/0!</v>
      </c>
      <c r="BG41" t="e">
        <f t="shared" si="19"/>
        <v>#DIV/0!</v>
      </c>
      <c r="BI41" t="str">
        <f t="shared" si="20"/>
        <v>2020-37</v>
      </c>
      <c r="BJ41" t="e">
        <f t="shared" ca="1" si="21"/>
        <v>#DIV/0!</v>
      </c>
      <c r="BK41" t="e">
        <f t="shared" ca="1" si="8"/>
        <v>#DIV/0!</v>
      </c>
      <c r="BL41" t="e">
        <f t="shared" ca="1" si="8"/>
        <v>#DIV/0!</v>
      </c>
      <c r="BM41" t="e">
        <f t="shared" ca="1" si="8"/>
        <v>#DIV/0!</v>
      </c>
    </row>
    <row r="42" spans="1:65" x14ac:dyDescent="0.55000000000000004">
      <c r="A42" s="6" t="s">
        <v>203</v>
      </c>
      <c r="B42">
        <v>10024002</v>
      </c>
      <c r="C42">
        <v>0</v>
      </c>
      <c r="D42">
        <v>0</v>
      </c>
      <c r="E42">
        <v>0</v>
      </c>
      <c r="F42">
        <v>0</v>
      </c>
      <c r="G42">
        <v>2190</v>
      </c>
      <c r="H42">
        <v>0</v>
      </c>
      <c r="I42">
        <v>0</v>
      </c>
      <c r="J42">
        <v>0</v>
      </c>
      <c r="K42">
        <v>0</v>
      </c>
      <c r="M42" s="7" t="str">
        <f t="shared" si="9"/>
        <v>2020-38</v>
      </c>
      <c r="N42">
        <f t="shared" si="10"/>
        <v>2190</v>
      </c>
      <c r="O42">
        <f t="shared" si="10"/>
        <v>0</v>
      </c>
      <c r="P42">
        <f t="shared" si="10"/>
        <v>0</v>
      </c>
      <c r="Q42">
        <f t="shared" si="10"/>
        <v>0</v>
      </c>
      <c r="R42">
        <f t="shared" si="10"/>
        <v>0</v>
      </c>
      <c r="U42" t="str">
        <f t="shared" si="11"/>
        <v>2020-38</v>
      </c>
      <c r="V42">
        <f t="shared" si="24"/>
        <v>60967</v>
      </c>
      <c r="W42">
        <f t="shared" si="24"/>
        <v>0</v>
      </c>
      <c r="X42">
        <f t="shared" si="24"/>
        <v>0</v>
      </c>
      <c r="Y42">
        <f t="shared" si="24"/>
        <v>0</v>
      </c>
      <c r="Z42">
        <f t="shared" si="24"/>
        <v>0</v>
      </c>
      <c r="AC42">
        <f t="shared" si="3"/>
        <v>2.1847561482928675E-4</v>
      </c>
      <c r="AD42" t="e">
        <f t="shared" si="3"/>
        <v>#DIV/0!</v>
      </c>
      <c r="AE42" t="e">
        <f t="shared" si="3"/>
        <v>#DIV/0!</v>
      </c>
      <c r="AF42" t="e">
        <f t="shared" si="3"/>
        <v>#DIV/0!</v>
      </c>
      <c r="AG42" t="e">
        <f t="shared" si="3"/>
        <v>#DIV/0!</v>
      </c>
      <c r="AI42" t="str">
        <f t="shared" si="13"/>
        <v>2020-38</v>
      </c>
      <c r="AJ42">
        <f t="shared" si="4"/>
        <v>2.185233577235731E-4</v>
      </c>
      <c r="AK42" t="e">
        <f t="shared" si="4"/>
        <v>#DIV/0!</v>
      </c>
      <c r="AL42" t="e">
        <f t="shared" si="4"/>
        <v>#DIV/0!</v>
      </c>
      <c r="AM42" t="e">
        <f t="shared" si="4"/>
        <v>#DIV/0!</v>
      </c>
      <c r="AN42" t="e">
        <f t="shared" si="4"/>
        <v>#DIV/0!</v>
      </c>
      <c r="AP42" t="str">
        <f t="shared" si="14"/>
        <v>2020-38</v>
      </c>
      <c r="AQ42">
        <f t="shared" ca="1" si="15"/>
        <v>1.7451383867175412E-4</v>
      </c>
      <c r="AR42" t="e">
        <f t="shared" ca="1" si="5"/>
        <v>#DIV/0!</v>
      </c>
      <c r="AS42" t="e">
        <f t="shared" ca="1" si="5"/>
        <v>#DIV/0!</v>
      </c>
      <c r="AT42" t="e">
        <f t="shared" ca="1" si="5"/>
        <v>#DIV/0!</v>
      </c>
      <c r="AU42" t="e">
        <f t="shared" ca="1" si="5"/>
        <v>#DIV/0!</v>
      </c>
      <c r="AW42" t="str">
        <f t="shared" si="16"/>
        <v>2020-38</v>
      </c>
      <c r="AX42">
        <f t="shared" si="23"/>
        <v>0</v>
      </c>
      <c r="AY42">
        <f t="shared" si="23"/>
        <v>0</v>
      </c>
      <c r="AZ42">
        <f t="shared" si="23"/>
        <v>0</v>
      </c>
      <c r="BA42">
        <f t="shared" si="23"/>
        <v>0</v>
      </c>
      <c r="BB42">
        <f t="shared" si="23"/>
        <v>0</v>
      </c>
      <c r="BD42" t="e">
        <f t="shared" si="18"/>
        <v>#DIV/0!</v>
      </c>
      <c r="BE42" t="e">
        <f t="shared" si="7"/>
        <v>#DIV/0!</v>
      </c>
      <c r="BF42" t="e">
        <f t="shared" si="7"/>
        <v>#DIV/0!</v>
      </c>
      <c r="BG42" t="e">
        <f t="shared" si="19"/>
        <v>#DIV/0!</v>
      </c>
      <c r="BI42" t="str">
        <f t="shared" si="20"/>
        <v>2020-38</v>
      </c>
      <c r="BJ42" t="e">
        <f t="shared" ca="1" si="21"/>
        <v>#DIV/0!</v>
      </c>
      <c r="BK42" t="e">
        <f t="shared" ca="1" si="8"/>
        <v>#DIV/0!</v>
      </c>
      <c r="BL42" t="e">
        <f t="shared" ca="1" si="8"/>
        <v>#DIV/0!</v>
      </c>
      <c r="BM42" t="e">
        <f t="shared" ca="1" si="8"/>
        <v>#DIV/0!</v>
      </c>
    </row>
    <row r="43" spans="1:65" x14ac:dyDescent="0.55000000000000004">
      <c r="A43" s="6" t="s">
        <v>204</v>
      </c>
      <c r="B43">
        <v>10021812</v>
      </c>
      <c r="C43">
        <v>0</v>
      </c>
      <c r="D43">
        <v>0</v>
      </c>
      <c r="E43">
        <v>0</v>
      </c>
      <c r="F43">
        <v>0</v>
      </c>
      <c r="G43">
        <v>2384</v>
      </c>
      <c r="H43">
        <v>0</v>
      </c>
      <c r="I43">
        <v>0</v>
      </c>
      <c r="J43">
        <v>0</v>
      </c>
      <c r="K43">
        <v>0</v>
      </c>
      <c r="M43" s="7" t="str">
        <f t="shared" si="9"/>
        <v>2020-39</v>
      </c>
      <c r="N43">
        <f t="shared" si="10"/>
        <v>2384</v>
      </c>
      <c r="O43">
        <f t="shared" si="10"/>
        <v>0</v>
      </c>
      <c r="P43">
        <f t="shared" si="10"/>
        <v>0</v>
      </c>
      <c r="Q43">
        <f t="shared" si="10"/>
        <v>0</v>
      </c>
      <c r="R43">
        <f t="shared" si="10"/>
        <v>0</v>
      </c>
      <c r="U43" t="str">
        <f t="shared" si="11"/>
        <v>2020-39</v>
      </c>
      <c r="V43">
        <f t="shared" si="24"/>
        <v>63351</v>
      </c>
      <c r="W43">
        <f t="shared" si="24"/>
        <v>0</v>
      </c>
      <c r="X43">
        <f t="shared" si="24"/>
        <v>0</v>
      </c>
      <c r="Y43">
        <f t="shared" si="24"/>
        <v>0</v>
      </c>
      <c r="Z43">
        <f t="shared" si="24"/>
        <v>0</v>
      </c>
      <c r="AC43">
        <f t="shared" si="3"/>
        <v>2.3788113367123631E-4</v>
      </c>
      <c r="AD43" t="e">
        <f t="shared" si="3"/>
        <v>#DIV/0!</v>
      </c>
      <c r="AE43" t="e">
        <f t="shared" si="3"/>
        <v>#DIV/0!</v>
      </c>
      <c r="AF43" t="e">
        <f t="shared" si="3"/>
        <v>#DIV/0!</v>
      </c>
      <c r="AG43" t="e">
        <f t="shared" si="3"/>
        <v>#DIV/0!</v>
      </c>
      <c r="AI43" t="str">
        <f t="shared" si="13"/>
        <v>2020-39</v>
      </c>
      <c r="AJ43">
        <f t="shared" si="4"/>
        <v>2.3793773569190859E-4</v>
      </c>
      <c r="AK43" t="e">
        <f t="shared" si="4"/>
        <v>#DIV/0!</v>
      </c>
      <c r="AL43" t="e">
        <f t="shared" si="4"/>
        <v>#DIV/0!</v>
      </c>
      <c r="AM43" t="e">
        <f t="shared" si="4"/>
        <v>#DIV/0!</v>
      </c>
      <c r="AN43" t="e">
        <f t="shared" si="4"/>
        <v>#DIV/0!</v>
      </c>
      <c r="AP43" t="str">
        <f t="shared" si="14"/>
        <v>2020-39</v>
      </c>
      <c r="AQ43">
        <f t="shared" ca="1" si="15"/>
        <v>1.9058136624593478E-4</v>
      </c>
      <c r="AR43" t="e">
        <f t="shared" ca="1" si="5"/>
        <v>#DIV/0!</v>
      </c>
      <c r="AS43" t="e">
        <f t="shared" ca="1" si="5"/>
        <v>#DIV/0!</v>
      </c>
      <c r="AT43" t="e">
        <f t="shared" ca="1" si="5"/>
        <v>#DIV/0!</v>
      </c>
      <c r="AU43" t="e">
        <f t="shared" ca="1" si="5"/>
        <v>#DIV/0!</v>
      </c>
      <c r="AW43" t="str">
        <f t="shared" si="16"/>
        <v>2020-39</v>
      </c>
      <c r="AX43">
        <f t="shared" si="23"/>
        <v>0</v>
      </c>
      <c r="AY43">
        <f t="shared" si="23"/>
        <v>0</v>
      </c>
      <c r="AZ43">
        <f t="shared" si="23"/>
        <v>0</v>
      </c>
      <c r="BA43">
        <f t="shared" si="23"/>
        <v>0</v>
      </c>
      <c r="BB43">
        <f t="shared" si="23"/>
        <v>0</v>
      </c>
      <c r="BD43" t="e">
        <f t="shared" si="18"/>
        <v>#DIV/0!</v>
      </c>
      <c r="BE43" t="e">
        <f t="shared" si="7"/>
        <v>#DIV/0!</v>
      </c>
      <c r="BF43" t="e">
        <f t="shared" si="7"/>
        <v>#DIV/0!</v>
      </c>
      <c r="BG43" t="e">
        <f t="shared" si="19"/>
        <v>#DIV/0!</v>
      </c>
      <c r="BI43" t="str">
        <f t="shared" si="20"/>
        <v>2020-39</v>
      </c>
      <c r="BJ43" t="e">
        <f t="shared" ca="1" si="21"/>
        <v>#DIV/0!</v>
      </c>
      <c r="BK43" t="e">
        <f t="shared" ca="1" si="8"/>
        <v>#DIV/0!</v>
      </c>
      <c r="BL43" t="e">
        <f t="shared" ca="1" si="8"/>
        <v>#DIV/0!</v>
      </c>
      <c r="BM43" t="e">
        <f t="shared" ca="1" si="8"/>
        <v>#DIV/0!</v>
      </c>
    </row>
    <row r="44" spans="1:65" x14ac:dyDescent="0.55000000000000004">
      <c r="A44" s="6" t="s">
        <v>205</v>
      </c>
      <c r="B44">
        <v>10019428</v>
      </c>
      <c r="C44">
        <v>0</v>
      </c>
      <c r="D44">
        <v>0</v>
      </c>
      <c r="E44">
        <v>0</v>
      </c>
      <c r="F44">
        <v>0</v>
      </c>
      <c r="G44">
        <v>2366</v>
      </c>
      <c r="H44">
        <v>0</v>
      </c>
      <c r="I44">
        <v>0</v>
      </c>
      <c r="J44">
        <v>0</v>
      </c>
      <c r="K44">
        <v>0</v>
      </c>
      <c r="M44" s="7" t="str">
        <f t="shared" si="9"/>
        <v>2020-40</v>
      </c>
      <c r="N44">
        <f t="shared" si="10"/>
        <v>2366</v>
      </c>
      <c r="O44">
        <f t="shared" si="10"/>
        <v>0</v>
      </c>
      <c r="P44">
        <f t="shared" si="10"/>
        <v>0</v>
      </c>
      <c r="Q44">
        <f t="shared" si="10"/>
        <v>0</v>
      </c>
      <c r="R44">
        <f t="shared" si="10"/>
        <v>0</v>
      </c>
      <c r="U44" t="str">
        <f t="shared" si="11"/>
        <v>2020-40</v>
      </c>
      <c r="V44">
        <f t="shared" si="24"/>
        <v>65717</v>
      </c>
      <c r="W44">
        <f t="shared" si="24"/>
        <v>0</v>
      </c>
      <c r="X44">
        <f t="shared" si="24"/>
        <v>0</v>
      </c>
      <c r="Y44">
        <f t="shared" si="24"/>
        <v>0</v>
      </c>
      <c r="Z44">
        <f t="shared" si="24"/>
        <v>0</v>
      </c>
      <c r="AC44">
        <f t="shared" si="3"/>
        <v>2.3614122482840339E-4</v>
      </c>
      <c r="AD44" t="e">
        <f t="shared" si="3"/>
        <v>#DIV/0!</v>
      </c>
      <c r="AE44" t="e">
        <f t="shared" si="3"/>
        <v>#DIV/0!</v>
      </c>
      <c r="AF44" t="e">
        <f t="shared" si="3"/>
        <v>#DIV/0!</v>
      </c>
      <c r="AG44" t="e">
        <f t="shared" si="3"/>
        <v>#DIV/0!</v>
      </c>
      <c r="AI44" t="str">
        <f t="shared" si="13"/>
        <v>2020-40</v>
      </c>
      <c r="AJ44">
        <f t="shared" si="4"/>
        <v>2.361970017755364E-4</v>
      </c>
      <c r="AK44" t="e">
        <f t="shared" si="4"/>
        <v>#DIV/0!</v>
      </c>
      <c r="AL44" t="e">
        <f t="shared" si="4"/>
        <v>#DIV/0!</v>
      </c>
      <c r="AM44" t="e">
        <f t="shared" si="4"/>
        <v>#DIV/0!</v>
      </c>
      <c r="AN44" t="e">
        <f t="shared" si="4"/>
        <v>#DIV/0!</v>
      </c>
      <c r="AP44" t="str">
        <f t="shared" si="14"/>
        <v>2020-40</v>
      </c>
      <c r="AQ44">
        <f t="shared" ca="1" si="15"/>
        <v>1.897477336249124E-4</v>
      </c>
      <c r="AR44" t="e">
        <f t="shared" ca="1" si="5"/>
        <v>#DIV/0!</v>
      </c>
      <c r="AS44" t="e">
        <f t="shared" ca="1" si="5"/>
        <v>#DIV/0!</v>
      </c>
      <c r="AT44" t="e">
        <f t="shared" ca="1" si="5"/>
        <v>#DIV/0!</v>
      </c>
      <c r="AU44" t="e">
        <f t="shared" ca="1" si="5"/>
        <v>#DIV/0!</v>
      </c>
      <c r="AW44" t="str">
        <f t="shared" si="16"/>
        <v>2020-40</v>
      </c>
      <c r="AX44">
        <f t="shared" si="23"/>
        <v>0</v>
      </c>
      <c r="AY44">
        <f t="shared" si="23"/>
        <v>0</v>
      </c>
      <c r="AZ44">
        <f t="shared" si="23"/>
        <v>0</v>
      </c>
      <c r="BA44">
        <f t="shared" si="23"/>
        <v>0</v>
      </c>
      <c r="BB44">
        <f t="shared" si="23"/>
        <v>0</v>
      </c>
      <c r="BD44" t="e">
        <f t="shared" si="18"/>
        <v>#DIV/0!</v>
      </c>
      <c r="BE44" t="e">
        <f t="shared" si="7"/>
        <v>#DIV/0!</v>
      </c>
      <c r="BF44" t="e">
        <f t="shared" si="7"/>
        <v>#DIV/0!</v>
      </c>
      <c r="BG44" t="e">
        <f t="shared" si="19"/>
        <v>#DIV/0!</v>
      </c>
      <c r="BI44" t="str">
        <f t="shared" si="20"/>
        <v>2020-40</v>
      </c>
      <c r="BJ44" t="e">
        <f t="shared" ca="1" si="21"/>
        <v>#DIV/0!</v>
      </c>
      <c r="BK44" t="e">
        <f t="shared" ca="1" si="8"/>
        <v>#DIV/0!</v>
      </c>
      <c r="BL44" t="e">
        <f t="shared" ca="1" si="8"/>
        <v>#DIV/0!</v>
      </c>
      <c r="BM44" t="e">
        <f t="shared" ca="1" si="8"/>
        <v>#DIV/0!</v>
      </c>
    </row>
    <row r="45" spans="1:65" x14ac:dyDescent="0.55000000000000004">
      <c r="A45" s="6" t="s">
        <v>206</v>
      </c>
      <c r="B45">
        <v>10017062</v>
      </c>
      <c r="C45">
        <v>0</v>
      </c>
      <c r="D45">
        <v>0</v>
      </c>
      <c r="E45">
        <v>0</v>
      </c>
      <c r="F45">
        <v>0</v>
      </c>
      <c r="G45">
        <v>2580</v>
      </c>
      <c r="H45">
        <v>0</v>
      </c>
      <c r="I45">
        <v>0</v>
      </c>
      <c r="J45">
        <v>0</v>
      </c>
      <c r="K45">
        <v>0</v>
      </c>
      <c r="M45" s="7" t="str">
        <f t="shared" si="9"/>
        <v>2020-41</v>
      </c>
      <c r="N45">
        <f t="shared" si="10"/>
        <v>2580</v>
      </c>
      <c r="O45">
        <f t="shared" si="10"/>
        <v>0</v>
      </c>
      <c r="P45">
        <f t="shared" si="10"/>
        <v>0</v>
      </c>
      <c r="Q45">
        <f t="shared" si="10"/>
        <v>0</v>
      </c>
      <c r="R45">
        <f t="shared" si="10"/>
        <v>0</v>
      </c>
      <c r="U45" t="str">
        <f t="shared" si="11"/>
        <v>2020-41</v>
      </c>
      <c r="V45">
        <f t="shared" si="24"/>
        <v>68297</v>
      </c>
      <c r="W45">
        <f t="shared" si="24"/>
        <v>0</v>
      </c>
      <c r="X45">
        <f t="shared" si="24"/>
        <v>0</v>
      </c>
      <c r="Y45">
        <f t="shared" si="24"/>
        <v>0</v>
      </c>
      <c r="Z45">
        <f t="shared" si="24"/>
        <v>0</v>
      </c>
      <c r="AC45">
        <f t="shared" si="3"/>
        <v>2.5756055018926708E-4</v>
      </c>
      <c r="AD45" t="e">
        <f t="shared" si="3"/>
        <v>#DIV/0!</v>
      </c>
      <c r="AE45" t="e">
        <f t="shared" si="3"/>
        <v>#DIV/0!</v>
      </c>
      <c r="AF45" t="e">
        <f t="shared" si="3"/>
        <v>#DIV/0!</v>
      </c>
      <c r="AG45" t="e">
        <f t="shared" si="3"/>
        <v>#DIV/0!</v>
      </c>
      <c r="AI45" t="str">
        <f t="shared" si="13"/>
        <v>2020-41</v>
      </c>
      <c r="AJ45">
        <f t="shared" si="4"/>
        <v>2.5762690614150916E-4</v>
      </c>
      <c r="AK45" t="e">
        <f t="shared" si="4"/>
        <v>#DIV/0!</v>
      </c>
      <c r="AL45" t="e">
        <f t="shared" si="4"/>
        <v>#DIV/0!</v>
      </c>
      <c r="AM45" t="e">
        <f t="shared" si="4"/>
        <v>#DIV/0!</v>
      </c>
      <c r="AN45" t="e">
        <f t="shared" si="4"/>
        <v>#DIV/0!</v>
      </c>
      <c r="AP45" t="str">
        <f t="shared" si="14"/>
        <v>2020-41</v>
      </c>
      <c r="AQ45">
        <f t="shared" ca="1" si="15"/>
        <v>2.075766697524888E-4</v>
      </c>
      <c r="AR45" t="e">
        <f t="shared" ca="1" si="5"/>
        <v>#DIV/0!</v>
      </c>
      <c r="AS45" t="e">
        <f t="shared" ca="1" si="5"/>
        <v>#DIV/0!</v>
      </c>
      <c r="AT45" t="e">
        <f t="shared" ca="1" si="5"/>
        <v>#DIV/0!</v>
      </c>
      <c r="AU45" t="e">
        <f t="shared" ca="1" si="5"/>
        <v>#DIV/0!</v>
      </c>
      <c r="AW45" t="str">
        <f t="shared" si="16"/>
        <v>2020-41</v>
      </c>
      <c r="AX45">
        <f t="shared" si="23"/>
        <v>0</v>
      </c>
      <c r="AY45">
        <f t="shared" si="23"/>
        <v>0</v>
      </c>
      <c r="AZ45">
        <f t="shared" si="23"/>
        <v>0</v>
      </c>
      <c r="BA45">
        <f t="shared" si="23"/>
        <v>0</v>
      </c>
      <c r="BB45">
        <f t="shared" si="23"/>
        <v>0</v>
      </c>
      <c r="BD45" t="e">
        <f t="shared" si="18"/>
        <v>#DIV/0!</v>
      </c>
      <c r="BE45" t="e">
        <f t="shared" si="7"/>
        <v>#DIV/0!</v>
      </c>
      <c r="BF45" t="e">
        <f t="shared" si="7"/>
        <v>#DIV/0!</v>
      </c>
      <c r="BG45" t="e">
        <f t="shared" si="19"/>
        <v>#DIV/0!</v>
      </c>
      <c r="BI45" t="str">
        <f t="shared" si="20"/>
        <v>2020-41</v>
      </c>
      <c r="BJ45" t="e">
        <f t="shared" ca="1" si="21"/>
        <v>#DIV/0!</v>
      </c>
      <c r="BK45" t="e">
        <f t="shared" ca="1" si="8"/>
        <v>#DIV/0!</v>
      </c>
      <c r="BL45" t="e">
        <f t="shared" ca="1" si="8"/>
        <v>#DIV/0!</v>
      </c>
      <c r="BM45" t="e">
        <f t="shared" ca="1" si="8"/>
        <v>#DIV/0!</v>
      </c>
    </row>
    <row r="46" spans="1:65" x14ac:dyDescent="0.55000000000000004">
      <c r="A46" s="6" t="s">
        <v>207</v>
      </c>
      <c r="B46">
        <v>10014482</v>
      </c>
      <c r="C46">
        <v>0</v>
      </c>
      <c r="D46">
        <v>0</v>
      </c>
      <c r="E46">
        <v>0</v>
      </c>
      <c r="F46">
        <v>0</v>
      </c>
      <c r="G46">
        <v>2926</v>
      </c>
      <c r="H46">
        <v>0</v>
      </c>
      <c r="I46">
        <v>0</v>
      </c>
      <c r="J46">
        <v>0</v>
      </c>
      <c r="K46">
        <v>0</v>
      </c>
      <c r="M46" s="7" t="str">
        <f t="shared" si="9"/>
        <v>2020-42</v>
      </c>
      <c r="N46">
        <f t="shared" si="10"/>
        <v>2926</v>
      </c>
      <c r="O46">
        <f t="shared" si="10"/>
        <v>0</v>
      </c>
      <c r="P46">
        <f t="shared" si="10"/>
        <v>0</v>
      </c>
      <c r="Q46">
        <f t="shared" si="10"/>
        <v>0</v>
      </c>
      <c r="R46">
        <f t="shared" si="10"/>
        <v>0</v>
      </c>
      <c r="U46" t="str">
        <f t="shared" si="11"/>
        <v>2020-42</v>
      </c>
      <c r="V46">
        <f t="shared" si="24"/>
        <v>71223</v>
      </c>
      <c r="W46">
        <f t="shared" si="24"/>
        <v>0</v>
      </c>
      <c r="X46">
        <f t="shared" si="24"/>
        <v>0</v>
      </c>
      <c r="Y46">
        <f t="shared" si="24"/>
        <v>0</v>
      </c>
      <c r="Z46">
        <f t="shared" si="24"/>
        <v>0</v>
      </c>
      <c r="AC46">
        <f t="shared" si="3"/>
        <v>2.9217686945765144E-4</v>
      </c>
      <c r="AD46" t="e">
        <f t="shared" si="3"/>
        <v>#DIV/0!</v>
      </c>
      <c r="AE46" t="e">
        <f t="shared" si="3"/>
        <v>#DIV/0!</v>
      </c>
      <c r="AF46" t="e">
        <f t="shared" si="3"/>
        <v>#DIV/0!</v>
      </c>
      <c r="AG46" t="e">
        <f t="shared" si="3"/>
        <v>#DIV/0!</v>
      </c>
      <c r="AI46" t="str">
        <f t="shared" si="13"/>
        <v>2020-42</v>
      </c>
      <c r="AJ46">
        <f t="shared" ref="AJ46:AN76" si="25">-LN((1-1.5*AC46)/(1-0.5*AC46))</f>
        <v>2.9226226381067768E-4</v>
      </c>
      <c r="AK46" t="e">
        <f t="shared" si="25"/>
        <v>#DIV/0!</v>
      </c>
      <c r="AL46" t="e">
        <f t="shared" si="25"/>
        <v>#DIV/0!</v>
      </c>
      <c r="AM46" t="e">
        <f t="shared" si="25"/>
        <v>#DIV/0!</v>
      </c>
      <c r="AN46" t="e">
        <f t="shared" si="25"/>
        <v>#DIV/0!</v>
      </c>
      <c r="AP46" t="str">
        <f t="shared" si="14"/>
        <v>2020-42</v>
      </c>
      <c r="AQ46">
        <f t="shared" ca="1" si="15"/>
        <v>2.3618111639566022E-4</v>
      </c>
      <c r="AR46" t="e">
        <f t="shared" ca="1" si="5"/>
        <v>#DIV/0!</v>
      </c>
      <c r="AS46" t="e">
        <f t="shared" ca="1" si="5"/>
        <v>#DIV/0!</v>
      </c>
      <c r="AT46" t="e">
        <f t="shared" ca="1" si="5"/>
        <v>#DIV/0!</v>
      </c>
      <c r="AU46" t="e">
        <f t="shared" ca="1" si="5"/>
        <v>#DIV/0!</v>
      </c>
      <c r="AW46" t="str">
        <f t="shared" si="16"/>
        <v>2020-42</v>
      </c>
      <c r="AX46">
        <f t="shared" si="23"/>
        <v>0</v>
      </c>
      <c r="AY46">
        <f t="shared" si="23"/>
        <v>0</v>
      </c>
      <c r="AZ46">
        <f t="shared" si="23"/>
        <v>0</v>
      </c>
      <c r="BA46">
        <f t="shared" si="23"/>
        <v>0</v>
      </c>
      <c r="BB46">
        <f t="shared" si="23"/>
        <v>0</v>
      </c>
      <c r="BD46" t="e">
        <f t="shared" si="18"/>
        <v>#DIV/0!</v>
      </c>
      <c r="BE46" t="e">
        <f t="shared" si="7"/>
        <v>#DIV/0!</v>
      </c>
      <c r="BF46" t="e">
        <f t="shared" si="7"/>
        <v>#DIV/0!</v>
      </c>
      <c r="BG46" t="e">
        <f t="shared" si="19"/>
        <v>#DIV/0!</v>
      </c>
      <c r="BI46" t="str">
        <f t="shared" si="20"/>
        <v>2020-42</v>
      </c>
      <c r="BJ46" t="e">
        <f t="shared" ca="1" si="21"/>
        <v>#DIV/0!</v>
      </c>
      <c r="BK46" t="e">
        <f t="shared" ca="1" si="8"/>
        <v>#DIV/0!</v>
      </c>
      <c r="BL46" t="e">
        <f t="shared" ca="1" si="8"/>
        <v>#DIV/0!</v>
      </c>
      <c r="BM46" t="e">
        <f t="shared" ca="1" si="8"/>
        <v>#DIV/0!</v>
      </c>
    </row>
    <row r="47" spans="1:65" x14ac:dyDescent="0.55000000000000004">
      <c r="A47" s="6" t="s">
        <v>208</v>
      </c>
      <c r="B47">
        <v>10011556</v>
      </c>
      <c r="C47">
        <v>0</v>
      </c>
      <c r="D47">
        <v>0</v>
      </c>
      <c r="E47">
        <v>0</v>
      </c>
      <c r="F47">
        <v>0</v>
      </c>
      <c r="G47">
        <v>3635</v>
      </c>
      <c r="H47">
        <v>0</v>
      </c>
      <c r="I47">
        <v>0</v>
      </c>
      <c r="J47">
        <v>0</v>
      </c>
      <c r="K47">
        <v>0</v>
      </c>
      <c r="M47" s="7" t="str">
        <f t="shared" si="9"/>
        <v>2020-43</v>
      </c>
      <c r="N47">
        <f t="shared" si="10"/>
        <v>3635</v>
      </c>
      <c r="O47">
        <f t="shared" si="10"/>
        <v>0</v>
      </c>
      <c r="P47">
        <f t="shared" si="10"/>
        <v>0</v>
      </c>
      <c r="Q47">
        <f t="shared" si="10"/>
        <v>0</v>
      </c>
      <c r="R47">
        <f t="shared" si="10"/>
        <v>0</v>
      </c>
      <c r="U47" t="str">
        <f t="shared" si="11"/>
        <v>2020-43</v>
      </c>
      <c r="V47">
        <f t="shared" si="24"/>
        <v>74858</v>
      </c>
      <c r="W47">
        <f t="shared" si="24"/>
        <v>0</v>
      </c>
      <c r="X47">
        <f t="shared" si="24"/>
        <v>0</v>
      </c>
      <c r="Y47">
        <f t="shared" si="24"/>
        <v>0</v>
      </c>
      <c r="Z47">
        <f t="shared" si="24"/>
        <v>0</v>
      </c>
      <c r="AC47">
        <f t="shared" si="3"/>
        <v>3.6308042426172314E-4</v>
      </c>
      <c r="AD47" t="e">
        <f t="shared" si="3"/>
        <v>#DIV/0!</v>
      </c>
      <c r="AE47" t="e">
        <f t="shared" si="3"/>
        <v>#DIV/0!</v>
      </c>
      <c r="AF47" t="e">
        <f t="shared" si="3"/>
        <v>#DIV/0!</v>
      </c>
      <c r="AG47" t="e">
        <f t="shared" si="3"/>
        <v>#DIV/0!</v>
      </c>
      <c r="AI47" t="str">
        <f t="shared" si="13"/>
        <v>2020-43</v>
      </c>
      <c r="AJ47">
        <f t="shared" si="25"/>
        <v>3.6321230353049107E-4</v>
      </c>
      <c r="AK47" t="e">
        <f t="shared" si="25"/>
        <v>#DIV/0!</v>
      </c>
      <c r="AL47" t="e">
        <f t="shared" si="25"/>
        <v>#DIV/0!</v>
      </c>
      <c r="AM47" t="e">
        <f t="shared" si="25"/>
        <v>#DIV/0!</v>
      </c>
      <c r="AN47" t="e">
        <f t="shared" si="25"/>
        <v>#DIV/0!</v>
      </c>
      <c r="AP47" t="str">
        <f t="shared" si="14"/>
        <v>2020-43</v>
      </c>
      <c r="AQ47">
        <f t="shared" ca="1" si="15"/>
        <v>2.9438663125646414E-4</v>
      </c>
      <c r="AR47" t="e">
        <f t="shared" ca="1" si="5"/>
        <v>#DIV/0!</v>
      </c>
      <c r="AS47" t="e">
        <f t="shared" ca="1" si="5"/>
        <v>#DIV/0!</v>
      </c>
      <c r="AT47" t="e">
        <f t="shared" ca="1" si="5"/>
        <v>#DIV/0!</v>
      </c>
      <c r="AU47" t="e">
        <f t="shared" ca="1" si="5"/>
        <v>#DIV/0!</v>
      </c>
      <c r="AW47" t="str">
        <f t="shared" si="16"/>
        <v>2020-43</v>
      </c>
      <c r="AX47">
        <f t="shared" ref="AX47:BB62" si="26">IF(ROW()&gt;=$B$2, AQ47+AX46,0)</f>
        <v>0</v>
      </c>
      <c r="AY47">
        <f t="shared" si="26"/>
        <v>0</v>
      </c>
      <c r="AZ47">
        <f t="shared" si="26"/>
        <v>0</v>
      </c>
      <c r="BA47">
        <f t="shared" si="26"/>
        <v>0</v>
      </c>
      <c r="BB47">
        <f t="shared" si="26"/>
        <v>0</v>
      </c>
      <c r="BD47" t="e">
        <f t="shared" si="18"/>
        <v>#DIV/0!</v>
      </c>
      <c r="BE47" t="e">
        <f t="shared" si="7"/>
        <v>#DIV/0!</v>
      </c>
      <c r="BF47" t="e">
        <f t="shared" si="7"/>
        <v>#DIV/0!</v>
      </c>
      <c r="BG47" t="e">
        <f t="shared" si="19"/>
        <v>#DIV/0!</v>
      </c>
      <c r="BI47" t="str">
        <f t="shared" si="20"/>
        <v>2020-43</v>
      </c>
      <c r="BJ47" t="e">
        <f t="shared" ca="1" si="21"/>
        <v>#DIV/0!</v>
      </c>
      <c r="BK47" t="e">
        <f t="shared" ca="1" si="8"/>
        <v>#DIV/0!</v>
      </c>
      <c r="BL47" t="e">
        <f t="shared" ca="1" si="8"/>
        <v>#DIV/0!</v>
      </c>
      <c r="BM47" t="e">
        <f t="shared" ca="1" si="8"/>
        <v>#DIV/0!</v>
      </c>
    </row>
    <row r="48" spans="1:65" x14ac:dyDescent="0.55000000000000004">
      <c r="A48" s="6" t="s">
        <v>209</v>
      </c>
      <c r="B48">
        <v>10007921</v>
      </c>
      <c r="C48">
        <v>0</v>
      </c>
      <c r="D48">
        <v>0</v>
      </c>
      <c r="E48">
        <v>0</v>
      </c>
      <c r="F48">
        <v>0</v>
      </c>
      <c r="G48">
        <v>4194</v>
      </c>
      <c r="H48">
        <v>0</v>
      </c>
      <c r="I48">
        <v>0</v>
      </c>
      <c r="J48">
        <v>0</v>
      </c>
      <c r="K48">
        <v>0</v>
      </c>
      <c r="M48" s="7" t="str">
        <f t="shared" si="9"/>
        <v>2020-44</v>
      </c>
      <c r="N48">
        <f t="shared" si="10"/>
        <v>4194</v>
      </c>
      <c r="O48">
        <f t="shared" si="10"/>
        <v>0</v>
      </c>
      <c r="P48">
        <f t="shared" si="10"/>
        <v>0</v>
      </c>
      <c r="Q48">
        <f t="shared" si="10"/>
        <v>0</v>
      </c>
      <c r="R48">
        <f t="shared" si="10"/>
        <v>0</v>
      </c>
      <c r="U48" t="str">
        <f t="shared" si="11"/>
        <v>2020-44</v>
      </c>
      <c r="V48">
        <f t="shared" ref="V48:Z63" si="27">N48+V47</f>
        <v>79052</v>
      </c>
      <c r="W48">
        <f t="shared" si="27"/>
        <v>0</v>
      </c>
      <c r="X48">
        <f t="shared" si="27"/>
        <v>0</v>
      </c>
      <c r="Y48">
        <f t="shared" si="27"/>
        <v>0</v>
      </c>
      <c r="Z48">
        <f t="shared" si="27"/>
        <v>0</v>
      </c>
      <c r="AC48">
        <f t="shared" si="3"/>
        <v>4.1906805619268975E-4</v>
      </c>
      <c r="AD48" t="e">
        <f t="shared" si="3"/>
        <v>#DIV/0!</v>
      </c>
      <c r="AE48" t="e">
        <f t="shared" si="3"/>
        <v>#DIV/0!</v>
      </c>
      <c r="AF48" t="e">
        <f t="shared" si="3"/>
        <v>#DIV/0!</v>
      </c>
      <c r="AG48" t="e">
        <f t="shared" si="3"/>
        <v>#DIV/0!</v>
      </c>
      <c r="AI48" t="str">
        <f t="shared" si="13"/>
        <v>2020-44</v>
      </c>
      <c r="AJ48">
        <f t="shared" si="25"/>
        <v>4.1924375399590935E-4</v>
      </c>
      <c r="AK48" t="e">
        <f t="shared" si="25"/>
        <v>#DIV/0!</v>
      </c>
      <c r="AL48" t="e">
        <f t="shared" si="25"/>
        <v>#DIV/0!</v>
      </c>
      <c r="AM48" t="e">
        <f t="shared" si="25"/>
        <v>#DIV/0!</v>
      </c>
      <c r="AN48" t="e">
        <f t="shared" si="25"/>
        <v>#DIV/0!</v>
      </c>
      <c r="AP48" t="str">
        <f t="shared" si="14"/>
        <v>2020-44</v>
      </c>
      <c r="AQ48">
        <f t="shared" ca="1" si="15"/>
        <v>3.4080757463599709E-4</v>
      </c>
      <c r="AR48" t="e">
        <f t="shared" ca="1" si="5"/>
        <v>#DIV/0!</v>
      </c>
      <c r="AS48" t="e">
        <f t="shared" ca="1" si="5"/>
        <v>#DIV/0!</v>
      </c>
      <c r="AT48" t="e">
        <f t="shared" ca="1" si="5"/>
        <v>#DIV/0!</v>
      </c>
      <c r="AU48" t="e">
        <f t="shared" ca="1" si="5"/>
        <v>#DIV/0!</v>
      </c>
      <c r="AW48" t="str">
        <f t="shared" si="16"/>
        <v>2020-44</v>
      </c>
      <c r="AX48">
        <f t="shared" si="26"/>
        <v>0</v>
      </c>
      <c r="AY48">
        <f t="shared" si="26"/>
        <v>0</v>
      </c>
      <c r="AZ48">
        <f t="shared" si="26"/>
        <v>0</v>
      </c>
      <c r="BA48">
        <f t="shared" si="26"/>
        <v>0</v>
      </c>
      <c r="BB48">
        <f t="shared" si="26"/>
        <v>0</v>
      </c>
      <c r="BD48" t="e">
        <f t="shared" si="18"/>
        <v>#DIV/0!</v>
      </c>
      <c r="BE48" t="e">
        <f t="shared" si="7"/>
        <v>#DIV/0!</v>
      </c>
      <c r="BF48" t="e">
        <f t="shared" si="7"/>
        <v>#DIV/0!</v>
      </c>
      <c r="BG48" t="e">
        <f t="shared" si="19"/>
        <v>#DIV/0!</v>
      </c>
      <c r="BI48" t="str">
        <f t="shared" si="20"/>
        <v>2020-44</v>
      </c>
      <c r="BJ48" t="e">
        <f t="shared" ca="1" si="21"/>
        <v>#DIV/0!</v>
      </c>
      <c r="BK48" t="e">
        <f t="shared" ca="1" si="8"/>
        <v>#DIV/0!</v>
      </c>
      <c r="BL48" t="e">
        <f t="shared" ca="1" si="8"/>
        <v>#DIV/0!</v>
      </c>
      <c r="BM48" t="e">
        <f t="shared" ca="1" si="8"/>
        <v>#DIV/0!</v>
      </c>
    </row>
    <row r="49" spans="1:65" x14ac:dyDescent="0.55000000000000004">
      <c r="A49" s="6" t="s">
        <v>210</v>
      </c>
      <c r="B49">
        <v>10003727</v>
      </c>
      <c r="C49">
        <v>0</v>
      </c>
      <c r="D49">
        <v>0</v>
      </c>
      <c r="E49">
        <v>0</v>
      </c>
      <c r="F49">
        <v>0</v>
      </c>
      <c r="G49">
        <v>4228</v>
      </c>
      <c r="H49">
        <v>0</v>
      </c>
      <c r="I49">
        <v>0</v>
      </c>
      <c r="J49">
        <v>0</v>
      </c>
      <c r="K49">
        <v>0</v>
      </c>
      <c r="M49" s="7" t="str">
        <f t="shared" si="9"/>
        <v>2020-45</v>
      </c>
      <c r="N49">
        <f t="shared" si="10"/>
        <v>4228</v>
      </c>
      <c r="O49">
        <f t="shared" si="10"/>
        <v>0</v>
      </c>
      <c r="P49">
        <f t="shared" si="10"/>
        <v>0</v>
      </c>
      <c r="Q49">
        <f t="shared" si="10"/>
        <v>0</v>
      </c>
      <c r="R49">
        <f t="shared" si="10"/>
        <v>0</v>
      </c>
      <c r="U49" t="str">
        <f t="shared" si="11"/>
        <v>2020-45</v>
      </c>
      <c r="V49">
        <f t="shared" si="27"/>
        <v>83280</v>
      </c>
      <c r="W49">
        <f t="shared" si="27"/>
        <v>0</v>
      </c>
      <c r="X49">
        <f t="shared" si="27"/>
        <v>0</v>
      </c>
      <c r="Y49">
        <f t="shared" si="27"/>
        <v>0</v>
      </c>
      <c r="Z49">
        <f t="shared" si="27"/>
        <v>0</v>
      </c>
      <c r="AC49">
        <f t="shared" si="3"/>
        <v>4.2264248114727641E-4</v>
      </c>
      <c r="AD49" t="e">
        <f t="shared" si="3"/>
        <v>#DIV/0!</v>
      </c>
      <c r="AE49" t="e">
        <f t="shared" si="3"/>
        <v>#DIV/0!</v>
      </c>
      <c r="AF49" t="e">
        <f t="shared" si="3"/>
        <v>#DIV/0!</v>
      </c>
      <c r="AG49" t="e">
        <f t="shared" si="3"/>
        <v>#DIV/0!</v>
      </c>
      <c r="AI49" t="str">
        <f t="shared" si="13"/>
        <v>2020-45</v>
      </c>
      <c r="AJ49">
        <f t="shared" si="25"/>
        <v>4.2282118964042216E-4</v>
      </c>
      <c r="AK49" t="e">
        <f t="shared" si="25"/>
        <v>#DIV/0!</v>
      </c>
      <c r="AL49" t="e">
        <f t="shared" si="25"/>
        <v>#DIV/0!</v>
      </c>
      <c r="AM49" t="e">
        <f t="shared" si="25"/>
        <v>#DIV/0!</v>
      </c>
      <c r="AN49" t="e">
        <f t="shared" si="25"/>
        <v>#DIV/0!</v>
      </c>
      <c r="AP49" t="str">
        <f t="shared" si="14"/>
        <v>2020-45</v>
      </c>
      <c r="AQ49">
        <f t="shared" ca="1" si="15"/>
        <v>3.447342920666955E-4</v>
      </c>
      <c r="AR49" t="e">
        <f t="shared" ca="1" si="5"/>
        <v>#DIV/0!</v>
      </c>
      <c r="AS49" t="e">
        <f t="shared" ca="1" si="5"/>
        <v>#DIV/0!</v>
      </c>
      <c r="AT49" t="e">
        <f t="shared" ca="1" si="5"/>
        <v>#DIV/0!</v>
      </c>
      <c r="AU49" t="e">
        <f t="shared" ca="1" si="5"/>
        <v>#DIV/0!</v>
      </c>
      <c r="AW49" t="str">
        <f t="shared" si="16"/>
        <v>2020-45</v>
      </c>
      <c r="AX49">
        <f t="shared" si="26"/>
        <v>0</v>
      </c>
      <c r="AY49">
        <f t="shared" si="26"/>
        <v>0</v>
      </c>
      <c r="AZ49">
        <f t="shared" si="26"/>
        <v>0</v>
      </c>
      <c r="BA49">
        <f t="shared" si="26"/>
        <v>0</v>
      </c>
      <c r="BB49">
        <f t="shared" si="26"/>
        <v>0</v>
      </c>
      <c r="BD49" t="e">
        <f t="shared" si="18"/>
        <v>#DIV/0!</v>
      </c>
      <c r="BE49" t="e">
        <f t="shared" si="7"/>
        <v>#DIV/0!</v>
      </c>
      <c r="BF49" t="e">
        <f t="shared" si="7"/>
        <v>#DIV/0!</v>
      </c>
      <c r="BG49" t="e">
        <f t="shared" si="19"/>
        <v>#DIV/0!</v>
      </c>
      <c r="BI49" t="str">
        <f t="shared" si="20"/>
        <v>2020-45</v>
      </c>
      <c r="BJ49" t="e">
        <f t="shared" ca="1" si="21"/>
        <v>#DIV/0!</v>
      </c>
      <c r="BK49" t="e">
        <f t="shared" ca="1" si="8"/>
        <v>#DIV/0!</v>
      </c>
      <c r="BL49" t="e">
        <f t="shared" ca="1" si="8"/>
        <v>#DIV/0!</v>
      </c>
      <c r="BM49" t="e">
        <f t="shared" ca="1" si="8"/>
        <v>#DIV/0!</v>
      </c>
    </row>
    <row r="50" spans="1:65" x14ac:dyDescent="0.55000000000000004">
      <c r="A50" s="6" t="s">
        <v>211</v>
      </c>
      <c r="B50">
        <v>9999499</v>
      </c>
      <c r="C50">
        <v>0</v>
      </c>
      <c r="D50">
        <v>0</v>
      </c>
      <c r="E50">
        <v>0</v>
      </c>
      <c r="F50">
        <v>0</v>
      </c>
      <c r="G50">
        <v>3848</v>
      </c>
      <c r="H50">
        <v>0</v>
      </c>
      <c r="I50">
        <v>0</v>
      </c>
      <c r="J50">
        <v>0</v>
      </c>
      <c r="K50">
        <v>0</v>
      </c>
      <c r="M50" s="7" t="str">
        <f t="shared" si="9"/>
        <v>2020-46</v>
      </c>
      <c r="N50">
        <f t="shared" si="10"/>
        <v>3848</v>
      </c>
      <c r="O50">
        <f t="shared" si="10"/>
        <v>0</v>
      </c>
      <c r="P50">
        <f t="shared" si="10"/>
        <v>0</v>
      </c>
      <c r="Q50">
        <f t="shared" si="10"/>
        <v>0</v>
      </c>
      <c r="R50">
        <f t="shared" si="10"/>
        <v>0</v>
      </c>
      <c r="U50" t="str">
        <f t="shared" si="11"/>
        <v>2020-46</v>
      </c>
      <c r="V50">
        <f t="shared" si="27"/>
        <v>87128</v>
      </c>
      <c r="W50">
        <f t="shared" si="27"/>
        <v>0</v>
      </c>
      <c r="X50">
        <f t="shared" si="27"/>
        <v>0</v>
      </c>
      <c r="Y50">
        <f t="shared" si="27"/>
        <v>0</v>
      </c>
      <c r="Z50">
        <f t="shared" si="27"/>
        <v>0</v>
      </c>
      <c r="AC50">
        <f t="shared" si="3"/>
        <v>3.8481927944590023E-4</v>
      </c>
      <c r="AD50" t="e">
        <f t="shared" si="3"/>
        <v>#DIV/0!</v>
      </c>
      <c r="AE50" t="e">
        <f t="shared" si="3"/>
        <v>#DIV/0!</v>
      </c>
      <c r="AF50" t="e">
        <f t="shared" si="3"/>
        <v>#DIV/0!</v>
      </c>
      <c r="AG50" t="e">
        <f t="shared" si="3"/>
        <v>#DIV/0!</v>
      </c>
      <c r="AI50" t="str">
        <f t="shared" si="13"/>
        <v>2020-46</v>
      </c>
      <c r="AJ50">
        <f t="shared" si="25"/>
        <v>3.8496742708634573E-4</v>
      </c>
      <c r="AK50" t="e">
        <f t="shared" si="25"/>
        <v>#DIV/0!</v>
      </c>
      <c r="AL50" t="e">
        <f t="shared" si="25"/>
        <v>#DIV/0!</v>
      </c>
      <c r="AM50" t="e">
        <f t="shared" si="25"/>
        <v>#DIV/0!</v>
      </c>
      <c r="AN50" t="e">
        <f t="shared" si="25"/>
        <v>#DIV/0!</v>
      </c>
      <c r="AP50" t="str">
        <f t="shared" si="14"/>
        <v>2020-46</v>
      </c>
      <c r="AQ50">
        <f t="shared" ca="1" si="15"/>
        <v>3.1480152849891057E-4</v>
      </c>
      <c r="AR50" t="e">
        <f t="shared" ca="1" si="5"/>
        <v>#DIV/0!</v>
      </c>
      <c r="AS50" t="e">
        <f t="shared" ca="1" si="5"/>
        <v>#DIV/0!</v>
      </c>
      <c r="AT50" t="e">
        <f t="shared" ca="1" si="5"/>
        <v>#DIV/0!</v>
      </c>
      <c r="AU50" t="e">
        <f t="shared" ca="1" si="5"/>
        <v>#DIV/0!</v>
      </c>
      <c r="AW50" t="str">
        <f t="shared" si="16"/>
        <v>2020-46</v>
      </c>
      <c r="AX50">
        <f t="shared" si="26"/>
        <v>0</v>
      </c>
      <c r="AY50">
        <f t="shared" si="26"/>
        <v>0</v>
      </c>
      <c r="AZ50">
        <f t="shared" si="26"/>
        <v>0</v>
      </c>
      <c r="BA50">
        <f t="shared" si="26"/>
        <v>0</v>
      </c>
      <c r="BB50">
        <f t="shared" si="26"/>
        <v>0</v>
      </c>
      <c r="BD50" t="e">
        <f t="shared" si="18"/>
        <v>#DIV/0!</v>
      </c>
      <c r="BE50" t="e">
        <f t="shared" si="7"/>
        <v>#DIV/0!</v>
      </c>
      <c r="BF50" t="e">
        <f t="shared" si="7"/>
        <v>#DIV/0!</v>
      </c>
      <c r="BG50" t="e">
        <f t="shared" si="19"/>
        <v>#DIV/0!</v>
      </c>
      <c r="BI50" t="str">
        <f t="shared" si="20"/>
        <v>2020-46</v>
      </c>
      <c r="BJ50" t="e">
        <f t="shared" ca="1" si="21"/>
        <v>#DIV/0!</v>
      </c>
      <c r="BK50" t="e">
        <f t="shared" ca="1" si="8"/>
        <v>#DIV/0!</v>
      </c>
      <c r="BL50" t="e">
        <f t="shared" ca="1" si="8"/>
        <v>#DIV/0!</v>
      </c>
      <c r="BM50" t="e">
        <f t="shared" ca="1" si="8"/>
        <v>#DIV/0!</v>
      </c>
    </row>
    <row r="51" spans="1:65" x14ac:dyDescent="0.55000000000000004">
      <c r="A51" s="6" t="s">
        <v>212</v>
      </c>
      <c r="B51">
        <v>9995651</v>
      </c>
      <c r="C51">
        <v>0</v>
      </c>
      <c r="D51">
        <v>0</v>
      </c>
      <c r="E51">
        <v>0</v>
      </c>
      <c r="F51">
        <v>0</v>
      </c>
      <c r="G51">
        <v>3394</v>
      </c>
      <c r="H51">
        <v>0</v>
      </c>
      <c r="I51">
        <v>0</v>
      </c>
      <c r="J51">
        <v>0</v>
      </c>
      <c r="K51">
        <v>0</v>
      </c>
      <c r="M51" s="7" t="str">
        <f t="shared" si="9"/>
        <v>2020-47</v>
      </c>
      <c r="N51">
        <f t="shared" si="10"/>
        <v>3394</v>
      </c>
      <c r="O51">
        <f t="shared" si="10"/>
        <v>0</v>
      </c>
      <c r="P51">
        <f t="shared" si="10"/>
        <v>0</v>
      </c>
      <c r="Q51">
        <f t="shared" si="10"/>
        <v>0</v>
      </c>
      <c r="R51">
        <f t="shared" si="10"/>
        <v>0</v>
      </c>
      <c r="U51" t="str">
        <f t="shared" si="11"/>
        <v>2020-47</v>
      </c>
      <c r="V51">
        <f t="shared" si="27"/>
        <v>90522</v>
      </c>
      <c r="W51">
        <f t="shared" si="27"/>
        <v>0</v>
      </c>
      <c r="X51">
        <f t="shared" si="27"/>
        <v>0</v>
      </c>
      <c r="Y51">
        <f t="shared" si="27"/>
        <v>0</v>
      </c>
      <c r="Z51">
        <f t="shared" si="27"/>
        <v>0</v>
      </c>
      <c r="AC51">
        <f t="shared" si="3"/>
        <v>3.3954766928137044E-4</v>
      </c>
      <c r="AD51" t="e">
        <f t="shared" si="3"/>
        <v>#DIV/0!</v>
      </c>
      <c r="AE51" t="e">
        <f t="shared" si="3"/>
        <v>#DIV/0!</v>
      </c>
      <c r="AF51" t="e">
        <f t="shared" si="3"/>
        <v>#DIV/0!</v>
      </c>
      <c r="AG51" t="e">
        <f t="shared" si="3"/>
        <v>#DIV/0!</v>
      </c>
      <c r="AI51" t="str">
        <f t="shared" si="13"/>
        <v>2020-47</v>
      </c>
      <c r="AJ51">
        <f t="shared" si="25"/>
        <v>3.3966300432728948E-4</v>
      </c>
      <c r="AK51" t="e">
        <f t="shared" si="25"/>
        <v>#DIV/0!</v>
      </c>
      <c r="AL51" t="e">
        <f t="shared" si="25"/>
        <v>#DIV/0!</v>
      </c>
      <c r="AM51" t="e">
        <f t="shared" si="25"/>
        <v>#DIV/0!</v>
      </c>
      <c r="AN51" t="e">
        <f t="shared" si="25"/>
        <v>#DIV/0!</v>
      </c>
      <c r="AP51" t="str">
        <f t="shared" si="14"/>
        <v>2020-47</v>
      </c>
      <c r="AQ51">
        <f t="shared" ca="1" si="15"/>
        <v>2.7857760460085301E-4</v>
      </c>
      <c r="AR51" t="e">
        <f t="shared" ca="1" si="5"/>
        <v>#DIV/0!</v>
      </c>
      <c r="AS51" t="e">
        <f t="shared" ca="1" si="5"/>
        <v>#DIV/0!</v>
      </c>
      <c r="AT51" t="e">
        <f t="shared" ca="1" si="5"/>
        <v>#DIV/0!</v>
      </c>
      <c r="AU51" t="e">
        <f t="shared" ca="1" si="5"/>
        <v>#DIV/0!</v>
      </c>
      <c r="AW51" t="str">
        <f t="shared" si="16"/>
        <v>2020-47</v>
      </c>
      <c r="AX51">
        <f t="shared" si="26"/>
        <v>0</v>
      </c>
      <c r="AY51">
        <f t="shared" si="26"/>
        <v>0</v>
      </c>
      <c r="AZ51">
        <f t="shared" si="26"/>
        <v>0</v>
      </c>
      <c r="BA51">
        <f t="shared" si="26"/>
        <v>0</v>
      </c>
      <c r="BB51">
        <f t="shared" si="26"/>
        <v>0</v>
      </c>
      <c r="BD51" t="e">
        <f t="shared" si="18"/>
        <v>#DIV/0!</v>
      </c>
      <c r="BE51" t="e">
        <f t="shared" si="7"/>
        <v>#DIV/0!</v>
      </c>
      <c r="BF51" t="e">
        <f t="shared" si="7"/>
        <v>#DIV/0!</v>
      </c>
      <c r="BG51" t="e">
        <f t="shared" si="19"/>
        <v>#DIV/0!</v>
      </c>
      <c r="BI51" t="str">
        <f t="shared" si="20"/>
        <v>2020-47</v>
      </c>
      <c r="BJ51" t="e">
        <f t="shared" ca="1" si="21"/>
        <v>#DIV/0!</v>
      </c>
      <c r="BK51" t="e">
        <f t="shared" ca="1" si="8"/>
        <v>#DIV/0!</v>
      </c>
      <c r="BL51" t="e">
        <f t="shared" ca="1" si="8"/>
        <v>#DIV/0!</v>
      </c>
      <c r="BM51" t="e">
        <f t="shared" ca="1" si="8"/>
        <v>#DIV/0!</v>
      </c>
    </row>
    <row r="52" spans="1:65" x14ac:dyDescent="0.55000000000000004">
      <c r="A52" s="6" t="s">
        <v>213</v>
      </c>
      <c r="B52">
        <v>9992257</v>
      </c>
      <c r="C52">
        <v>0</v>
      </c>
      <c r="D52">
        <v>0</v>
      </c>
      <c r="E52">
        <v>0</v>
      </c>
      <c r="F52">
        <v>0</v>
      </c>
      <c r="G52">
        <v>3140</v>
      </c>
      <c r="H52">
        <v>0</v>
      </c>
      <c r="I52">
        <v>0</v>
      </c>
      <c r="J52">
        <v>0</v>
      </c>
      <c r="K52">
        <v>0</v>
      </c>
      <c r="M52" s="7" t="str">
        <f t="shared" si="9"/>
        <v>2020-48</v>
      </c>
      <c r="N52">
        <f t="shared" si="10"/>
        <v>3140</v>
      </c>
      <c r="O52">
        <f t="shared" si="10"/>
        <v>0</v>
      </c>
      <c r="P52">
        <f t="shared" si="10"/>
        <v>0</v>
      </c>
      <c r="Q52">
        <f t="shared" si="10"/>
        <v>0</v>
      </c>
      <c r="R52">
        <f t="shared" si="10"/>
        <v>0</v>
      </c>
      <c r="U52" t="str">
        <f t="shared" si="11"/>
        <v>2020-48</v>
      </c>
      <c r="V52">
        <f t="shared" si="27"/>
        <v>93662</v>
      </c>
      <c r="W52">
        <f t="shared" si="27"/>
        <v>0</v>
      </c>
      <c r="X52">
        <f t="shared" si="27"/>
        <v>0</v>
      </c>
      <c r="Y52">
        <f t="shared" si="27"/>
        <v>0</v>
      </c>
      <c r="Z52">
        <f t="shared" si="27"/>
        <v>0</v>
      </c>
      <c r="AC52">
        <f t="shared" si="3"/>
        <v>3.1424331860159321E-4</v>
      </c>
      <c r="AD52" t="e">
        <f t="shared" si="3"/>
        <v>#DIV/0!</v>
      </c>
      <c r="AE52" t="e">
        <f t="shared" si="3"/>
        <v>#DIV/0!</v>
      </c>
      <c r="AF52" t="e">
        <f t="shared" si="3"/>
        <v>#DIV/0!</v>
      </c>
      <c r="AG52" t="e">
        <f t="shared" si="3"/>
        <v>#DIV/0!</v>
      </c>
      <c r="AI52" t="str">
        <f t="shared" si="13"/>
        <v>2020-48</v>
      </c>
      <c r="AJ52">
        <f t="shared" si="25"/>
        <v>3.1434210109412218E-4</v>
      </c>
      <c r="AK52" t="e">
        <f t="shared" si="25"/>
        <v>#DIV/0!</v>
      </c>
      <c r="AL52" t="e">
        <f t="shared" si="25"/>
        <v>#DIV/0!</v>
      </c>
      <c r="AM52" t="e">
        <f t="shared" si="25"/>
        <v>#DIV/0!</v>
      </c>
      <c r="AN52" t="e">
        <f t="shared" si="25"/>
        <v>#DIV/0!</v>
      </c>
      <c r="AP52" t="str">
        <f t="shared" si="14"/>
        <v>2020-48</v>
      </c>
      <c r="AQ52">
        <f t="shared" ca="1" si="15"/>
        <v>2.5857445022152718E-4</v>
      </c>
      <c r="AR52" t="e">
        <f t="shared" ca="1" si="5"/>
        <v>#DIV/0!</v>
      </c>
      <c r="AS52" t="e">
        <f t="shared" ca="1" si="5"/>
        <v>#DIV/0!</v>
      </c>
      <c r="AT52" t="e">
        <f t="shared" ca="1" si="5"/>
        <v>#DIV/0!</v>
      </c>
      <c r="AU52" t="e">
        <f t="shared" ca="1" si="5"/>
        <v>#DIV/0!</v>
      </c>
      <c r="AW52" t="str">
        <f t="shared" si="16"/>
        <v>2020-48</v>
      </c>
      <c r="AX52">
        <f t="shared" si="26"/>
        <v>0</v>
      </c>
      <c r="AY52">
        <f t="shared" si="26"/>
        <v>0</v>
      </c>
      <c r="AZ52">
        <f t="shared" si="26"/>
        <v>0</v>
      </c>
      <c r="BA52">
        <f t="shared" si="26"/>
        <v>0</v>
      </c>
      <c r="BB52">
        <f t="shared" si="26"/>
        <v>0</v>
      </c>
      <c r="BD52" t="e">
        <f t="shared" si="18"/>
        <v>#DIV/0!</v>
      </c>
      <c r="BE52" t="e">
        <f t="shared" si="7"/>
        <v>#DIV/0!</v>
      </c>
      <c r="BF52" t="e">
        <f t="shared" si="7"/>
        <v>#DIV/0!</v>
      </c>
      <c r="BG52" t="e">
        <f t="shared" si="19"/>
        <v>#DIV/0!</v>
      </c>
      <c r="BI52" t="str">
        <f t="shared" si="20"/>
        <v>2020-48</v>
      </c>
      <c r="BJ52" t="e">
        <f t="shared" ca="1" si="21"/>
        <v>#DIV/0!</v>
      </c>
      <c r="BK52" t="e">
        <f t="shared" ca="1" si="8"/>
        <v>#DIV/0!</v>
      </c>
      <c r="BL52" t="e">
        <f t="shared" ca="1" si="8"/>
        <v>#DIV/0!</v>
      </c>
      <c r="BM52" t="e">
        <f t="shared" ca="1" si="8"/>
        <v>#DIV/0!</v>
      </c>
    </row>
    <row r="53" spans="1:65" x14ac:dyDescent="0.55000000000000004">
      <c r="A53" s="6" t="s">
        <v>214</v>
      </c>
      <c r="B53">
        <v>9989117</v>
      </c>
      <c r="C53">
        <v>0</v>
      </c>
      <c r="D53">
        <v>0</v>
      </c>
      <c r="E53">
        <v>0</v>
      </c>
      <c r="F53">
        <v>0</v>
      </c>
      <c r="G53">
        <v>3080</v>
      </c>
      <c r="H53">
        <v>0</v>
      </c>
      <c r="I53">
        <v>0</v>
      </c>
      <c r="J53">
        <v>0</v>
      </c>
      <c r="K53">
        <v>0</v>
      </c>
      <c r="M53" s="7" t="str">
        <f t="shared" si="9"/>
        <v>2020-49</v>
      </c>
      <c r="N53">
        <f t="shared" si="10"/>
        <v>3080</v>
      </c>
      <c r="O53">
        <f t="shared" si="10"/>
        <v>0</v>
      </c>
      <c r="P53">
        <f t="shared" si="10"/>
        <v>0</v>
      </c>
      <c r="Q53">
        <f t="shared" si="10"/>
        <v>0</v>
      </c>
      <c r="R53">
        <f t="shared" si="10"/>
        <v>0</v>
      </c>
      <c r="U53" t="str">
        <f t="shared" si="11"/>
        <v>2020-49</v>
      </c>
      <c r="V53">
        <f t="shared" si="27"/>
        <v>96742</v>
      </c>
      <c r="W53">
        <f t="shared" si="27"/>
        <v>0</v>
      </c>
      <c r="X53">
        <f t="shared" si="27"/>
        <v>0</v>
      </c>
      <c r="Y53">
        <f t="shared" si="27"/>
        <v>0</v>
      </c>
      <c r="Z53">
        <f t="shared" si="27"/>
        <v>0</v>
      </c>
      <c r="AC53">
        <f t="shared" si="3"/>
        <v>3.0833556159168024E-4</v>
      </c>
      <c r="AD53" t="e">
        <f t="shared" si="3"/>
        <v>#DIV/0!</v>
      </c>
      <c r="AE53" t="e">
        <f t="shared" si="3"/>
        <v>#DIV/0!</v>
      </c>
      <c r="AF53" t="e">
        <f t="shared" si="3"/>
        <v>#DIV/0!</v>
      </c>
      <c r="AG53" t="e">
        <f t="shared" si="3"/>
        <v>#DIV/0!</v>
      </c>
      <c r="AI53" t="str">
        <f t="shared" si="13"/>
        <v>2020-49</v>
      </c>
      <c r="AJ53">
        <f t="shared" si="25"/>
        <v>3.0843066417810591E-4</v>
      </c>
      <c r="AK53" t="e">
        <f t="shared" si="25"/>
        <v>#DIV/0!</v>
      </c>
      <c r="AL53" t="e">
        <f t="shared" si="25"/>
        <v>#DIV/0!</v>
      </c>
      <c r="AM53" t="e">
        <f t="shared" si="25"/>
        <v>#DIV/0!</v>
      </c>
      <c r="AN53" t="e">
        <f t="shared" si="25"/>
        <v>#DIV/0!</v>
      </c>
      <c r="AP53" t="str">
        <f t="shared" si="14"/>
        <v>2020-49</v>
      </c>
      <c r="AQ53">
        <f t="shared" ca="1" si="15"/>
        <v>2.5446362665405815E-4</v>
      </c>
      <c r="AR53" t="e">
        <f t="shared" ca="1" si="5"/>
        <v>#DIV/0!</v>
      </c>
      <c r="AS53" t="e">
        <f t="shared" ca="1" si="5"/>
        <v>#DIV/0!</v>
      </c>
      <c r="AT53" t="e">
        <f t="shared" ca="1" si="5"/>
        <v>#DIV/0!</v>
      </c>
      <c r="AU53" t="e">
        <f t="shared" ca="1" si="5"/>
        <v>#DIV/0!</v>
      </c>
      <c r="AW53" t="str">
        <f t="shared" si="16"/>
        <v>2020-49</v>
      </c>
      <c r="AX53">
        <f t="shared" si="26"/>
        <v>0</v>
      </c>
      <c r="AY53">
        <f t="shared" si="26"/>
        <v>0</v>
      </c>
      <c r="AZ53">
        <f t="shared" si="26"/>
        <v>0</v>
      </c>
      <c r="BA53">
        <f t="shared" si="26"/>
        <v>0</v>
      </c>
      <c r="BB53">
        <f t="shared" si="26"/>
        <v>0</v>
      </c>
      <c r="BD53" t="e">
        <f t="shared" si="18"/>
        <v>#DIV/0!</v>
      </c>
      <c r="BE53" t="e">
        <f t="shared" si="7"/>
        <v>#DIV/0!</v>
      </c>
      <c r="BF53" t="e">
        <f t="shared" si="7"/>
        <v>#DIV/0!</v>
      </c>
      <c r="BG53" t="e">
        <f t="shared" si="19"/>
        <v>#DIV/0!</v>
      </c>
      <c r="BI53" t="str">
        <f t="shared" si="20"/>
        <v>2020-49</v>
      </c>
      <c r="BJ53" t="e">
        <f t="shared" ca="1" si="21"/>
        <v>#DIV/0!</v>
      </c>
      <c r="BK53" t="e">
        <f t="shared" ca="1" si="8"/>
        <v>#DIV/0!</v>
      </c>
      <c r="BL53" t="e">
        <f t="shared" ca="1" si="8"/>
        <v>#DIV/0!</v>
      </c>
      <c r="BM53" t="e">
        <f t="shared" ca="1" si="8"/>
        <v>#DIV/0!</v>
      </c>
    </row>
    <row r="54" spans="1:65" x14ac:dyDescent="0.55000000000000004">
      <c r="A54" s="6" t="s">
        <v>215</v>
      </c>
      <c r="B54">
        <v>9986037</v>
      </c>
      <c r="C54">
        <v>0</v>
      </c>
      <c r="D54">
        <v>0</v>
      </c>
      <c r="E54">
        <v>0</v>
      </c>
      <c r="F54">
        <v>0</v>
      </c>
      <c r="G54">
        <v>3070</v>
      </c>
      <c r="H54">
        <v>0</v>
      </c>
      <c r="I54">
        <v>0</v>
      </c>
      <c r="J54">
        <v>0</v>
      </c>
      <c r="K54">
        <v>0</v>
      </c>
      <c r="M54" s="7" t="str">
        <f t="shared" si="9"/>
        <v>2020-50</v>
      </c>
      <c r="N54">
        <f t="shared" si="10"/>
        <v>3070</v>
      </c>
      <c r="O54">
        <f t="shared" si="10"/>
        <v>0</v>
      </c>
      <c r="P54">
        <f t="shared" si="10"/>
        <v>0</v>
      </c>
      <c r="Q54">
        <f t="shared" si="10"/>
        <v>0</v>
      </c>
      <c r="R54">
        <f t="shared" si="10"/>
        <v>0</v>
      </c>
      <c r="U54" t="str">
        <f t="shared" si="11"/>
        <v>2020-50</v>
      </c>
      <c r="V54">
        <f t="shared" si="27"/>
        <v>99812</v>
      </c>
      <c r="W54">
        <f t="shared" si="27"/>
        <v>0</v>
      </c>
      <c r="X54">
        <f t="shared" si="27"/>
        <v>0</v>
      </c>
      <c r="Y54">
        <f t="shared" si="27"/>
        <v>0</v>
      </c>
      <c r="Z54">
        <f t="shared" si="27"/>
        <v>0</v>
      </c>
      <c r="AC54">
        <f t="shared" si="3"/>
        <v>3.0742926348059798E-4</v>
      </c>
      <c r="AD54" t="e">
        <f t="shared" si="3"/>
        <v>#DIV/0!</v>
      </c>
      <c r="AE54" t="e">
        <f t="shared" si="3"/>
        <v>#DIV/0!</v>
      </c>
      <c r="AF54" t="e">
        <f t="shared" si="3"/>
        <v>#DIV/0!</v>
      </c>
      <c r="AG54" t="e">
        <f t="shared" si="3"/>
        <v>#DIV/0!</v>
      </c>
      <c r="AI54" t="str">
        <f t="shared" si="13"/>
        <v>2020-50</v>
      </c>
      <c r="AJ54">
        <f t="shared" si="25"/>
        <v>3.0752380772110515E-4</v>
      </c>
      <c r="AK54" t="e">
        <f t="shared" si="25"/>
        <v>#DIV/0!</v>
      </c>
      <c r="AL54" t="e">
        <f t="shared" si="25"/>
        <v>#DIV/0!</v>
      </c>
      <c r="AM54" t="e">
        <f t="shared" si="25"/>
        <v>#DIV/0!</v>
      </c>
      <c r="AN54" t="e">
        <f t="shared" si="25"/>
        <v>#DIV/0!</v>
      </c>
      <c r="AP54" t="str">
        <f t="shared" si="14"/>
        <v>2020-50</v>
      </c>
      <c r="AQ54">
        <f t="shared" ca="1" si="15"/>
        <v>2.5446731770678479E-4</v>
      </c>
      <c r="AR54" t="e">
        <f t="shared" ca="1" si="5"/>
        <v>#DIV/0!</v>
      </c>
      <c r="AS54" t="e">
        <f t="shared" ca="1" si="5"/>
        <v>#DIV/0!</v>
      </c>
      <c r="AT54" t="e">
        <f t="shared" ca="1" si="5"/>
        <v>#DIV/0!</v>
      </c>
      <c r="AU54" t="e">
        <f t="shared" ca="1" si="5"/>
        <v>#DIV/0!</v>
      </c>
      <c r="AW54" t="str">
        <f t="shared" si="16"/>
        <v>2020-50</v>
      </c>
      <c r="AX54">
        <f t="shared" si="26"/>
        <v>0</v>
      </c>
      <c r="AY54">
        <f t="shared" si="26"/>
        <v>0</v>
      </c>
      <c r="AZ54">
        <f t="shared" si="26"/>
        <v>0</v>
      </c>
      <c r="BA54">
        <f t="shared" si="26"/>
        <v>0</v>
      </c>
      <c r="BB54">
        <f t="shared" si="26"/>
        <v>0</v>
      </c>
      <c r="BD54" t="e">
        <f t="shared" si="18"/>
        <v>#DIV/0!</v>
      </c>
      <c r="BE54" t="e">
        <f t="shared" si="7"/>
        <v>#DIV/0!</v>
      </c>
      <c r="BF54" t="e">
        <f t="shared" si="7"/>
        <v>#DIV/0!</v>
      </c>
      <c r="BG54" t="e">
        <f t="shared" si="19"/>
        <v>#DIV/0!</v>
      </c>
      <c r="BI54" t="str">
        <f t="shared" si="20"/>
        <v>2020-50</v>
      </c>
      <c r="BJ54" t="e">
        <f t="shared" ca="1" si="21"/>
        <v>#DIV/0!</v>
      </c>
      <c r="BK54" t="e">
        <f t="shared" ca="1" si="8"/>
        <v>#DIV/0!</v>
      </c>
      <c r="BL54" t="e">
        <f t="shared" ca="1" si="8"/>
        <v>#DIV/0!</v>
      </c>
      <c r="BM54" t="e">
        <f t="shared" ca="1" si="8"/>
        <v>#DIV/0!</v>
      </c>
    </row>
    <row r="55" spans="1:65" x14ac:dyDescent="0.55000000000000004">
      <c r="A55" s="6" t="s">
        <v>216</v>
      </c>
      <c r="B55">
        <v>9982967</v>
      </c>
      <c r="C55">
        <v>0</v>
      </c>
      <c r="D55">
        <v>0</v>
      </c>
      <c r="E55">
        <v>0</v>
      </c>
      <c r="F55">
        <v>0</v>
      </c>
      <c r="G55">
        <v>3229</v>
      </c>
      <c r="H55">
        <v>0</v>
      </c>
      <c r="I55">
        <v>0</v>
      </c>
      <c r="J55">
        <v>0</v>
      </c>
      <c r="K55">
        <v>0</v>
      </c>
      <c r="M55" s="7" t="str">
        <f t="shared" si="9"/>
        <v>2020-51</v>
      </c>
      <c r="N55">
        <f t="shared" si="10"/>
        <v>3229</v>
      </c>
      <c r="O55">
        <f t="shared" si="10"/>
        <v>0</v>
      </c>
      <c r="P55">
        <f t="shared" si="10"/>
        <v>0</v>
      </c>
      <c r="Q55">
        <f t="shared" si="10"/>
        <v>0</v>
      </c>
      <c r="R55">
        <f t="shared" si="10"/>
        <v>0</v>
      </c>
      <c r="U55" t="str">
        <f t="shared" si="11"/>
        <v>2020-51</v>
      </c>
      <c r="V55">
        <f t="shared" si="27"/>
        <v>103041</v>
      </c>
      <c r="W55">
        <f t="shared" si="27"/>
        <v>0</v>
      </c>
      <c r="X55">
        <f t="shared" si="27"/>
        <v>0</v>
      </c>
      <c r="Y55">
        <f t="shared" si="27"/>
        <v>0</v>
      </c>
      <c r="Z55">
        <f t="shared" si="27"/>
        <v>0</v>
      </c>
      <c r="AC55">
        <f t="shared" si="3"/>
        <v>3.2345093397584103E-4</v>
      </c>
      <c r="AD55" t="e">
        <f t="shared" si="3"/>
        <v>#DIV/0!</v>
      </c>
      <c r="AE55" t="e">
        <f t="shared" si="3"/>
        <v>#DIV/0!</v>
      </c>
      <c r="AF55" t="e">
        <f t="shared" si="3"/>
        <v>#DIV/0!</v>
      </c>
      <c r="AG55" t="e">
        <f t="shared" si="3"/>
        <v>#DIV/0!</v>
      </c>
      <c r="AI55" t="str">
        <f t="shared" si="13"/>
        <v>2020-51</v>
      </c>
      <c r="AJ55">
        <f t="shared" si="25"/>
        <v>3.2355559115581327E-4</v>
      </c>
      <c r="AK55" t="e">
        <f t="shared" si="25"/>
        <v>#DIV/0!</v>
      </c>
      <c r="AL55" t="e">
        <f t="shared" si="25"/>
        <v>#DIV/0!</v>
      </c>
      <c r="AM55" t="e">
        <f t="shared" si="25"/>
        <v>#DIV/0!</v>
      </c>
      <c r="AN55" t="e">
        <f t="shared" si="25"/>
        <v>#DIV/0!</v>
      </c>
      <c r="AP55" t="str">
        <f t="shared" si="14"/>
        <v>2020-51</v>
      </c>
      <c r="AQ55">
        <f t="shared" ca="1" si="15"/>
        <v>2.6852658132331332E-4</v>
      </c>
      <c r="AR55" t="e">
        <f t="shared" ca="1" si="5"/>
        <v>#DIV/0!</v>
      </c>
      <c r="AS55" t="e">
        <f t="shared" ca="1" si="5"/>
        <v>#DIV/0!</v>
      </c>
      <c r="AT55" t="e">
        <f t="shared" ca="1" si="5"/>
        <v>#DIV/0!</v>
      </c>
      <c r="AU55" t="e">
        <f t="shared" ca="1" si="5"/>
        <v>#DIV/0!</v>
      </c>
      <c r="AW55" t="str">
        <f t="shared" si="16"/>
        <v>2020-51</v>
      </c>
      <c r="AX55">
        <f t="shared" si="26"/>
        <v>0</v>
      </c>
      <c r="AY55">
        <f t="shared" si="26"/>
        <v>0</v>
      </c>
      <c r="AZ55">
        <f t="shared" si="26"/>
        <v>0</v>
      </c>
      <c r="BA55">
        <f t="shared" si="26"/>
        <v>0</v>
      </c>
      <c r="BB55">
        <f t="shared" si="26"/>
        <v>0</v>
      </c>
      <c r="BD55" t="e">
        <f t="shared" si="18"/>
        <v>#DIV/0!</v>
      </c>
      <c r="BE55" t="e">
        <f t="shared" si="7"/>
        <v>#DIV/0!</v>
      </c>
      <c r="BF55" t="e">
        <f t="shared" si="7"/>
        <v>#DIV/0!</v>
      </c>
      <c r="BG55" t="e">
        <f t="shared" si="19"/>
        <v>#DIV/0!</v>
      </c>
      <c r="BI55" t="str">
        <f t="shared" si="20"/>
        <v>2020-51</v>
      </c>
      <c r="BJ55" t="e">
        <f t="shared" ca="1" si="21"/>
        <v>#DIV/0!</v>
      </c>
      <c r="BK55" t="e">
        <f t="shared" ca="1" si="8"/>
        <v>#DIV/0!</v>
      </c>
      <c r="BL55" t="e">
        <f t="shared" ca="1" si="8"/>
        <v>#DIV/0!</v>
      </c>
      <c r="BM55" t="e">
        <f t="shared" ca="1" si="8"/>
        <v>#DIV/0!</v>
      </c>
    </row>
    <row r="56" spans="1:65" x14ac:dyDescent="0.55000000000000004">
      <c r="A56" s="6" t="s">
        <v>217</v>
      </c>
      <c r="B56">
        <v>9979738</v>
      </c>
      <c r="C56">
        <v>0</v>
      </c>
      <c r="D56">
        <v>0</v>
      </c>
      <c r="E56">
        <v>0</v>
      </c>
      <c r="F56">
        <v>0</v>
      </c>
      <c r="G56">
        <v>3204</v>
      </c>
      <c r="H56">
        <v>0</v>
      </c>
      <c r="I56">
        <v>0</v>
      </c>
      <c r="J56">
        <v>0</v>
      </c>
      <c r="K56">
        <v>0</v>
      </c>
      <c r="M56" s="7" t="str">
        <f t="shared" si="9"/>
        <v>2020-52</v>
      </c>
      <c r="N56">
        <f t="shared" si="10"/>
        <v>3204</v>
      </c>
      <c r="O56">
        <f t="shared" si="10"/>
        <v>0</v>
      </c>
      <c r="P56">
        <f t="shared" si="10"/>
        <v>0</v>
      </c>
      <c r="Q56">
        <f t="shared" si="10"/>
        <v>0</v>
      </c>
      <c r="R56">
        <f t="shared" si="10"/>
        <v>0</v>
      </c>
      <c r="U56" t="str">
        <f t="shared" si="11"/>
        <v>2020-52</v>
      </c>
      <c r="V56">
        <f t="shared" si="27"/>
        <v>106245</v>
      </c>
      <c r="W56">
        <f t="shared" si="27"/>
        <v>0</v>
      </c>
      <c r="X56">
        <f t="shared" si="27"/>
        <v>0</v>
      </c>
      <c r="Y56">
        <f t="shared" si="27"/>
        <v>0</v>
      </c>
      <c r="Z56">
        <f t="shared" si="27"/>
        <v>0</v>
      </c>
      <c r="AC56">
        <f t="shared" si="3"/>
        <v>3.2105051254852584E-4</v>
      </c>
      <c r="AD56" t="e">
        <f t="shared" si="3"/>
        <v>#DIV/0!</v>
      </c>
      <c r="AE56" t="e">
        <f t="shared" si="3"/>
        <v>#DIV/0!</v>
      </c>
      <c r="AF56" t="e">
        <f t="shared" si="3"/>
        <v>#DIV/0!</v>
      </c>
      <c r="AG56" t="e">
        <f t="shared" si="3"/>
        <v>#DIV/0!</v>
      </c>
      <c r="AI56" t="str">
        <f t="shared" si="13"/>
        <v>2020-52</v>
      </c>
      <c r="AJ56">
        <f t="shared" si="25"/>
        <v>3.2115362184278968E-4</v>
      </c>
      <c r="AK56" t="e">
        <f t="shared" si="25"/>
        <v>#DIV/0!</v>
      </c>
      <c r="AL56" t="e">
        <f t="shared" si="25"/>
        <v>#DIV/0!</v>
      </c>
      <c r="AM56" t="e">
        <f t="shared" si="25"/>
        <v>#DIV/0!</v>
      </c>
      <c r="AN56" t="e">
        <f t="shared" si="25"/>
        <v>#DIV/0!</v>
      </c>
      <c r="AP56" t="str">
        <f t="shared" si="14"/>
        <v>2020-52</v>
      </c>
      <c r="AQ56">
        <f t="shared" ca="1" si="15"/>
        <v>2.6732298574971771E-4</v>
      </c>
      <c r="AR56" t="e">
        <f t="shared" ca="1" si="5"/>
        <v>#DIV/0!</v>
      </c>
      <c r="AS56" t="e">
        <f t="shared" ca="1" si="5"/>
        <v>#DIV/0!</v>
      </c>
      <c r="AT56" t="e">
        <f t="shared" ca="1" si="5"/>
        <v>#DIV/0!</v>
      </c>
      <c r="AU56" t="e">
        <f t="shared" ca="1" si="5"/>
        <v>#DIV/0!</v>
      </c>
      <c r="AW56" t="str">
        <f t="shared" si="16"/>
        <v>2020-52</v>
      </c>
      <c r="AX56">
        <f t="shared" si="26"/>
        <v>0</v>
      </c>
      <c r="AY56">
        <f t="shared" si="26"/>
        <v>0</v>
      </c>
      <c r="AZ56">
        <f t="shared" si="26"/>
        <v>0</v>
      </c>
      <c r="BA56">
        <f t="shared" si="26"/>
        <v>0</v>
      </c>
      <c r="BB56">
        <f t="shared" si="26"/>
        <v>0</v>
      </c>
      <c r="BD56" t="e">
        <f t="shared" si="18"/>
        <v>#DIV/0!</v>
      </c>
      <c r="BE56" t="e">
        <f t="shared" si="7"/>
        <v>#DIV/0!</v>
      </c>
      <c r="BF56" t="e">
        <f t="shared" si="7"/>
        <v>#DIV/0!</v>
      </c>
      <c r="BG56" t="e">
        <f t="shared" si="19"/>
        <v>#DIV/0!</v>
      </c>
      <c r="BI56" t="str">
        <f t="shared" si="20"/>
        <v>2020-52</v>
      </c>
      <c r="BJ56" t="e">
        <f t="shared" ca="1" si="21"/>
        <v>#DIV/0!</v>
      </c>
      <c r="BK56" t="e">
        <f t="shared" ca="1" si="8"/>
        <v>#DIV/0!</v>
      </c>
      <c r="BL56" t="e">
        <f t="shared" ca="1" si="8"/>
        <v>#DIV/0!</v>
      </c>
      <c r="BM56" t="e">
        <f t="shared" ca="1" si="8"/>
        <v>#DIV/0!</v>
      </c>
    </row>
    <row r="57" spans="1:65" x14ac:dyDescent="0.55000000000000004">
      <c r="A57" s="6" t="s">
        <v>218</v>
      </c>
      <c r="B57">
        <v>9975262</v>
      </c>
      <c r="C57">
        <v>1272</v>
      </c>
      <c r="D57">
        <v>0</v>
      </c>
      <c r="E57">
        <v>0</v>
      </c>
      <c r="F57">
        <v>0</v>
      </c>
      <c r="G57">
        <v>3506</v>
      </c>
      <c r="H57">
        <v>1</v>
      </c>
      <c r="I57">
        <v>0</v>
      </c>
      <c r="J57">
        <v>0</v>
      </c>
      <c r="K57">
        <v>0</v>
      </c>
      <c r="M57" s="7" t="str">
        <f t="shared" si="9"/>
        <v>2020-53</v>
      </c>
      <c r="N57">
        <f t="shared" si="10"/>
        <v>3506</v>
      </c>
      <c r="O57">
        <f t="shared" si="10"/>
        <v>1</v>
      </c>
      <c r="P57">
        <f t="shared" si="10"/>
        <v>0</v>
      </c>
      <c r="Q57">
        <f t="shared" si="10"/>
        <v>0</v>
      </c>
      <c r="R57">
        <f t="shared" si="10"/>
        <v>0</v>
      </c>
      <c r="U57" t="str">
        <f t="shared" si="11"/>
        <v>2020-53</v>
      </c>
      <c r="V57">
        <f t="shared" si="27"/>
        <v>109751</v>
      </c>
      <c r="W57">
        <f t="shared" si="27"/>
        <v>1</v>
      </c>
      <c r="X57">
        <f t="shared" si="27"/>
        <v>0</v>
      </c>
      <c r="Y57">
        <f t="shared" si="27"/>
        <v>0</v>
      </c>
      <c r="Z57">
        <f t="shared" si="27"/>
        <v>0</v>
      </c>
      <c r="AC57">
        <f t="shared" si="3"/>
        <v>3.5146946516292004E-4</v>
      </c>
      <c r="AD57">
        <f t="shared" si="3"/>
        <v>7.8616352201257866E-4</v>
      </c>
      <c r="AE57" t="e">
        <f t="shared" si="3"/>
        <v>#DIV/0!</v>
      </c>
      <c r="AF57" t="e">
        <f t="shared" si="3"/>
        <v>#DIV/0!</v>
      </c>
      <c r="AG57" t="e">
        <f t="shared" si="3"/>
        <v>#DIV/0!</v>
      </c>
      <c r="AI57" t="str">
        <f t="shared" si="13"/>
        <v>2020-53</v>
      </c>
      <c r="AJ57">
        <f t="shared" si="25"/>
        <v>3.5159304300235746E-4</v>
      </c>
      <c r="AK57">
        <f t="shared" si="25"/>
        <v>7.8678210195553687E-4</v>
      </c>
      <c r="AL57" t="e">
        <f t="shared" si="25"/>
        <v>#DIV/0!</v>
      </c>
      <c r="AM57" t="e">
        <f t="shared" si="25"/>
        <v>#DIV/0!</v>
      </c>
      <c r="AN57" t="e">
        <f t="shared" si="25"/>
        <v>#DIV/0!</v>
      </c>
      <c r="AP57" t="str">
        <f t="shared" si="14"/>
        <v>2020-53</v>
      </c>
      <c r="AQ57">
        <f t="shared" ca="1" si="15"/>
        <v>2.9352754159988248E-4</v>
      </c>
      <c r="AR57">
        <f t="shared" ca="1" si="5"/>
        <v>6.2715933239337657E-4</v>
      </c>
      <c r="AS57" t="e">
        <f t="shared" ca="1" si="5"/>
        <v>#DIV/0!</v>
      </c>
      <c r="AT57" t="e">
        <f t="shared" ca="1" si="5"/>
        <v>#DIV/0!</v>
      </c>
      <c r="AU57" t="e">
        <f t="shared" ca="1" si="5"/>
        <v>#DIV/0!</v>
      </c>
      <c r="AW57" t="str">
        <f t="shared" si="16"/>
        <v>2020-53</v>
      </c>
      <c r="AX57">
        <f t="shared" si="26"/>
        <v>0</v>
      </c>
      <c r="AY57">
        <f t="shared" si="26"/>
        <v>0</v>
      </c>
      <c r="AZ57">
        <f t="shared" si="26"/>
        <v>0</v>
      </c>
      <c r="BA57">
        <f t="shared" si="26"/>
        <v>0</v>
      </c>
      <c r="BB57">
        <f t="shared" si="26"/>
        <v>0</v>
      </c>
      <c r="BD57" t="e">
        <f t="shared" si="18"/>
        <v>#DIV/0!</v>
      </c>
      <c r="BE57" t="e">
        <f t="shared" si="7"/>
        <v>#DIV/0!</v>
      </c>
      <c r="BF57" t="e">
        <f t="shared" si="7"/>
        <v>#DIV/0!</v>
      </c>
      <c r="BG57" t="e">
        <f t="shared" si="19"/>
        <v>#DIV/0!</v>
      </c>
      <c r="BI57" t="str">
        <f t="shared" si="20"/>
        <v>2020-53</v>
      </c>
      <c r="BJ57" t="e">
        <f t="shared" ca="1" si="21"/>
        <v>#DIV/0!</v>
      </c>
      <c r="BK57" t="e">
        <f t="shared" ca="1" si="8"/>
        <v>#DIV/0!</v>
      </c>
      <c r="BL57" t="e">
        <f t="shared" ca="1" si="8"/>
        <v>#DIV/0!</v>
      </c>
      <c r="BM57" t="e">
        <f t="shared" ca="1" si="8"/>
        <v>#DIV/0!</v>
      </c>
    </row>
    <row r="58" spans="1:65" x14ac:dyDescent="0.55000000000000004">
      <c r="A58" s="6" t="s">
        <v>219</v>
      </c>
      <c r="B58">
        <v>9958770</v>
      </c>
      <c r="C58">
        <v>14256</v>
      </c>
      <c r="D58">
        <v>1</v>
      </c>
      <c r="E58">
        <v>0</v>
      </c>
      <c r="F58">
        <v>0</v>
      </c>
      <c r="G58">
        <v>3823</v>
      </c>
      <c r="H58">
        <v>10</v>
      </c>
      <c r="I58">
        <v>0</v>
      </c>
      <c r="J58">
        <v>0</v>
      </c>
      <c r="K58">
        <v>0</v>
      </c>
      <c r="M58" s="7" t="str">
        <f t="shared" si="9"/>
        <v>2021-01</v>
      </c>
      <c r="N58">
        <f t="shared" si="10"/>
        <v>3823</v>
      </c>
      <c r="O58">
        <f t="shared" si="10"/>
        <v>10</v>
      </c>
      <c r="P58">
        <f t="shared" si="10"/>
        <v>0</v>
      </c>
      <c r="Q58">
        <f t="shared" si="10"/>
        <v>0</v>
      </c>
      <c r="R58">
        <f t="shared" si="10"/>
        <v>0</v>
      </c>
      <c r="U58" t="str">
        <f t="shared" si="11"/>
        <v>2021-01</v>
      </c>
      <c r="V58">
        <f t="shared" si="27"/>
        <v>113574</v>
      </c>
      <c r="W58">
        <f t="shared" si="27"/>
        <v>11</v>
      </c>
      <c r="X58">
        <f t="shared" si="27"/>
        <v>0</v>
      </c>
      <c r="Y58">
        <f t="shared" si="27"/>
        <v>0</v>
      </c>
      <c r="Z58">
        <f t="shared" si="27"/>
        <v>0</v>
      </c>
      <c r="AC58">
        <f t="shared" si="3"/>
        <v>3.8388274857236387E-4</v>
      </c>
      <c r="AD58">
        <f t="shared" si="3"/>
        <v>7.0145903479236808E-4</v>
      </c>
      <c r="AE58">
        <f t="shared" si="3"/>
        <v>0</v>
      </c>
      <c r="AF58" t="e">
        <f t="shared" si="3"/>
        <v>#DIV/0!</v>
      </c>
      <c r="AG58" t="e">
        <f t="shared" si="3"/>
        <v>#DIV/0!</v>
      </c>
      <c r="AI58" t="str">
        <f t="shared" si="13"/>
        <v>2021-01</v>
      </c>
      <c r="AJ58">
        <f t="shared" si="25"/>
        <v>3.8403017584969634E-4</v>
      </c>
      <c r="AK58">
        <f t="shared" si="25"/>
        <v>7.0195145378439713E-4</v>
      </c>
      <c r="AL58">
        <f t="shared" si="25"/>
        <v>0</v>
      </c>
      <c r="AM58" t="e">
        <f t="shared" si="25"/>
        <v>#DIV/0!</v>
      </c>
      <c r="AN58" t="e">
        <f t="shared" si="25"/>
        <v>#DIV/0!</v>
      </c>
      <c r="AP58" t="str">
        <f t="shared" si="14"/>
        <v>2021-01</v>
      </c>
      <c r="AQ58">
        <f t="shared" ca="1" si="15"/>
        <v>3.2155779392640345E-4</v>
      </c>
      <c r="AR58">
        <f t="shared" ca="1" si="5"/>
        <v>5.6162297450702695E-4</v>
      </c>
      <c r="AS58">
        <f t="shared" ca="1" si="5"/>
        <v>0</v>
      </c>
      <c r="AT58" t="e">
        <f t="shared" ca="1" si="5"/>
        <v>#DIV/0!</v>
      </c>
      <c r="AU58" t="e">
        <f t="shared" ca="1" si="5"/>
        <v>#DIV/0!</v>
      </c>
      <c r="AW58" t="str">
        <f t="shared" si="16"/>
        <v>2021-01</v>
      </c>
      <c r="AX58">
        <f t="shared" si="26"/>
        <v>0</v>
      </c>
      <c r="AY58">
        <f t="shared" si="26"/>
        <v>0</v>
      </c>
      <c r="AZ58">
        <f t="shared" si="26"/>
        <v>0</v>
      </c>
      <c r="BA58">
        <f t="shared" si="26"/>
        <v>0</v>
      </c>
      <c r="BB58">
        <f t="shared" si="26"/>
        <v>0</v>
      </c>
      <c r="BD58" t="e">
        <f t="shared" si="18"/>
        <v>#DIV/0!</v>
      </c>
      <c r="BE58" t="e">
        <f t="shared" si="7"/>
        <v>#DIV/0!</v>
      </c>
      <c r="BF58" t="e">
        <f t="shared" si="7"/>
        <v>#DIV/0!</v>
      </c>
      <c r="BG58" t="e">
        <f t="shared" si="19"/>
        <v>#DIV/0!</v>
      </c>
      <c r="BI58" t="str">
        <f t="shared" si="20"/>
        <v>2021-01</v>
      </c>
      <c r="BJ58" t="e">
        <f t="shared" ca="1" si="21"/>
        <v>#DIV/0!</v>
      </c>
      <c r="BK58" t="e">
        <f t="shared" ca="1" si="8"/>
        <v>#DIV/0!</v>
      </c>
      <c r="BL58" t="e">
        <f t="shared" ca="1" si="8"/>
        <v>#DIV/0!</v>
      </c>
      <c r="BM58" t="e">
        <f t="shared" ca="1" si="8"/>
        <v>#DIV/0!</v>
      </c>
    </row>
    <row r="59" spans="1:65" x14ac:dyDescent="0.55000000000000004">
      <c r="A59" s="6" t="s">
        <v>220</v>
      </c>
      <c r="B59">
        <v>9919292</v>
      </c>
      <c r="C59">
        <v>49892</v>
      </c>
      <c r="D59">
        <v>10</v>
      </c>
      <c r="E59">
        <v>0</v>
      </c>
      <c r="F59">
        <v>0</v>
      </c>
      <c r="G59">
        <v>3713</v>
      </c>
      <c r="H59">
        <v>13</v>
      </c>
      <c r="I59">
        <v>0</v>
      </c>
      <c r="J59">
        <v>0</v>
      </c>
      <c r="K59">
        <v>0</v>
      </c>
      <c r="M59" s="7" t="str">
        <f t="shared" si="9"/>
        <v>2021-02</v>
      </c>
      <c r="N59">
        <f t="shared" si="10"/>
        <v>3713</v>
      </c>
      <c r="O59">
        <f t="shared" si="10"/>
        <v>13</v>
      </c>
      <c r="P59">
        <f t="shared" si="10"/>
        <v>0</v>
      </c>
      <c r="Q59">
        <f t="shared" si="10"/>
        <v>0</v>
      </c>
      <c r="R59">
        <f t="shared" si="10"/>
        <v>0</v>
      </c>
      <c r="U59" t="str">
        <f t="shared" si="11"/>
        <v>2021-02</v>
      </c>
      <c r="V59">
        <f t="shared" si="27"/>
        <v>117287</v>
      </c>
      <c r="W59">
        <f t="shared" si="27"/>
        <v>24</v>
      </c>
      <c r="X59">
        <f t="shared" si="27"/>
        <v>0</v>
      </c>
      <c r="Y59">
        <f t="shared" si="27"/>
        <v>0</v>
      </c>
      <c r="Z59">
        <f t="shared" si="27"/>
        <v>0</v>
      </c>
      <c r="AC59">
        <f t="shared" si="3"/>
        <v>3.7432107049575718E-4</v>
      </c>
      <c r="AD59">
        <f t="shared" si="3"/>
        <v>2.6056281568187284E-4</v>
      </c>
      <c r="AE59">
        <f t="shared" si="3"/>
        <v>0</v>
      </c>
      <c r="AF59" t="e">
        <f t="shared" si="3"/>
        <v>#DIV/0!</v>
      </c>
      <c r="AG59" t="e">
        <f t="shared" si="3"/>
        <v>#DIV/0!</v>
      </c>
      <c r="AI59" t="str">
        <f t="shared" si="13"/>
        <v>2021-02</v>
      </c>
      <c r="AJ59">
        <f t="shared" si="25"/>
        <v>3.7446124360326704E-4</v>
      </c>
      <c r="AK59">
        <f t="shared" si="25"/>
        <v>2.6063072783314508E-4</v>
      </c>
      <c r="AL59">
        <f t="shared" si="25"/>
        <v>0</v>
      </c>
      <c r="AM59" t="e">
        <f t="shared" si="25"/>
        <v>#DIV/0!</v>
      </c>
      <c r="AN59" t="e">
        <f t="shared" si="25"/>
        <v>#DIV/0!</v>
      </c>
      <c r="AP59" t="str">
        <f t="shared" si="14"/>
        <v>2021-02</v>
      </c>
      <c r="AQ59">
        <f t="shared" ca="1" si="15"/>
        <v>3.144746697970572E-4</v>
      </c>
      <c r="AR59">
        <f t="shared" ca="1" si="5"/>
        <v>2.0930411871907808E-4</v>
      </c>
      <c r="AS59">
        <f t="shared" ca="1" si="5"/>
        <v>0</v>
      </c>
      <c r="AT59" t="e">
        <f t="shared" ca="1" si="5"/>
        <v>#DIV/0!</v>
      </c>
      <c r="AU59" t="e">
        <f t="shared" ca="1" si="5"/>
        <v>#DIV/0!</v>
      </c>
      <c r="AW59" t="str">
        <f t="shared" si="16"/>
        <v>2021-02</v>
      </c>
      <c r="AX59">
        <f t="shared" si="26"/>
        <v>0</v>
      </c>
      <c r="AY59">
        <f t="shared" si="26"/>
        <v>0</v>
      </c>
      <c r="AZ59">
        <f t="shared" si="26"/>
        <v>0</v>
      </c>
      <c r="BA59">
        <f t="shared" si="26"/>
        <v>0</v>
      </c>
      <c r="BB59">
        <f t="shared" si="26"/>
        <v>0</v>
      </c>
      <c r="BD59" t="e">
        <f t="shared" si="18"/>
        <v>#DIV/0!</v>
      </c>
      <c r="BE59" t="e">
        <f t="shared" si="7"/>
        <v>#DIV/0!</v>
      </c>
      <c r="BF59" t="e">
        <f t="shared" si="7"/>
        <v>#DIV/0!</v>
      </c>
      <c r="BG59" t="e">
        <f t="shared" si="19"/>
        <v>#DIV/0!</v>
      </c>
      <c r="BI59" t="str">
        <f t="shared" si="20"/>
        <v>2021-02</v>
      </c>
      <c r="BJ59" t="e">
        <f t="shared" ca="1" si="21"/>
        <v>#DIV/0!</v>
      </c>
      <c r="BK59" t="e">
        <f t="shared" ca="1" si="8"/>
        <v>#DIV/0!</v>
      </c>
      <c r="BL59" t="e">
        <f t="shared" ca="1" si="8"/>
        <v>#DIV/0!</v>
      </c>
      <c r="BM59" t="e">
        <f t="shared" ca="1" si="8"/>
        <v>#DIV/0!</v>
      </c>
    </row>
    <row r="60" spans="1:65" x14ac:dyDescent="0.55000000000000004">
      <c r="A60" s="6" t="s">
        <v>221</v>
      </c>
      <c r="B60">
        <v>9843719</v>
      </c>
      <c r="C60">
        <v>121091</v>
      </c>
      <c r="D60">
        <v>658</v>
      </c>
      <c r="E60">
        <v>0</v>
      </c>
      <c r="F60">
        <v>0</v>
      </c>
      <c r="G60">
        <v>3510</v>
      </c>
      <c r="H60">
        <v>83</v>
      </c>
      <c r="I60">
        <v>0</v>
      </c>
      <c r="J60">
        <v>0</v>
      </c>
      <c r="K60">
        <v>0</v>
      </c>
      <c r="M60" s="7" t="str">
        <f t="shared" si="9"/>
        <v>2021-03</v>
      </c>
      <c r="N60">
        <f t="shared" si="10"/>
        <v>3510</v>
      </c>
      <c r="O60">
        <f t="shared" si="10"/>
        <v>83</v>
      </c>
      <c r="P60">
        <f t="shared" si="10"/>
        <v>0</v>
      </c>
      <c r="Q60">
        <f t="shared" si="10"/>
        <v>0</v>
      </c>
      <c r="R60">
        <f t="shared" si="10"/>
        <v>0</v>
      </c>
      <c r="U60" t="str">
        <f t="shared" si="11"/>
        <v>2021-03</v>
      </c>
      <c r="V60">
        <f t="shared" si="27"/>
        <v>120797</v>
      </c>
      <c r="W60">
        <f t="shared" si="27"/>
        <v>107</v>
      </c>
      <c r="X60">
        <f t="shared" si="27"/>
        <v>0</v>
      </c>
      <c r="Y60">
        <f t="shared" si="27"/>
        <v>0</v>
      </c>
      <c r="Z60">
        <f t="shared" si="27"/>
        <v>0</v>
      </c>
      <c r="AC60">
        <f t="shared" si="3"/>
        <v>3.5657255149197171E-4</v>
      </c>
      <c r="AD60">
        <f t="shared" si="3"/>
        <v>6.8543492084465407E-4</v>
      </c>
      <c r="AE60">
        <f t="shared" si="3"/>
        <v>0</v>
      </c>
      <c r="AF60" t="e">
        <f t="shared" si="3"/>
        <v>#DIV/0!</v>
      </c>
      <c r="AG60" t="e">
        <f t="shared" si="3"/>
        <v>#DIV/0!</v>
      </c>
      <c r="AI60" t="str">
        <f t="shared" si="13"/>
        <v>2021-03</v>
      </c>
      <c r="AJ60">
        <f t="shared" si="25"/>
        <v>3.566997446106555E-4</v>
      </c>
      <c r="AK60">
        <f t="shared" si="25"/>
        <v>6.8590509101913147E-4</v>
      </c>
      <c r="AL60">
        <f t="shared" si="25"/>
        <v>0</v>
      </c>
      <c r="AM60" t="e">
        <f t="shared" si="25"/>
        <v>#DIV/0!</v>
      </c>
      <c r="AN60" t="e">
        <f t="shared" si="25"/>
        <v>#DIV/0!</v>
      </c>
      <c r="AP60" t="str">
        <f t="shared" si="14"/>
        <v>2021-03</v>
      </c>
      <c r="AQ60">
        <f t="shared" ca="1" si="15"/>
        <v>3.0044618794980042E-4</v>
      </c>
      <c r="AR60">
        <f t="shared" ca="1" si="5"/>
        <v>5.5287958537118278E-4</v>
      </c>
      <c r="AS60">
        <f t="shared" ca="1" si="5"/>
        <v>0</v>
      </c>
      <c r="AT60" t="e">
        <f t="shared" ca="1" si="5"/>
        <v>#DIV/0!</v>
      </c>
      <c r="AU60" t="e">
        <f t="shared" ca="1" si="5"/>
        <v>#DIV/0!</v>
      </c>
      <c r="AW60" t="str">
        <f t="shared" si="16"/>
        <v>2021-03</v>
      </c>
      <c r="AX60">
        <f t="shared" si="26"/>
        <v>0</v>
      </c>
      <c r="AY60">
        <f t="shared" si="26"/>
        <v>0</v>
      </c>
      <c r="AZ60">
        <f t="shared" si="26"/>
        <v>0</v>
      </c>
      <c r="BA60">
        <f t="shared" si="26"/>
        <v>0</v>
      </c>
      <c r="BB60">
        <f t="shared" si="26"/>
        <v>0</v>
      </c>
      <c r="BD60" t="e">
        <f t="shared" si="18"/>
        <v>#DIV/0!</v>
      </c>
      <c r="BE60" t="e">
        <f t="shared" si="7"/>
        <v>#DIV/0!</v>
      </c>
      <c r="BF60" t="e">
        <f t="shared" si="7"/>
        <v>#DIV/0!</v>
      </c>
      <c r="BG60" t="e">
        <f t="shared" si="19"/>
        <v>#DIV/0!</v>
      </c>
      <c r="BI60" t="str">
        <f t="shared" si="20"/>
        <v>2021-03</v>
      </c>
      <c r="BJ60" t="e">
        <f t="shared" ca="1" si="21"/>
        <v>#DIV/0!</v>
      </c>
      <c r="BK60" t="e">
        <f t="shared" ca="1" si="8"/>
        <v>#DIV/0!</v>
      </c>
      <c r="BL60" t="e">
        <f t="shared" ca="1" si="8"/>
        <v>#DIV/0!</v>
      </c>
      <c r="BM60" t="e">
        <f t="shared" ca="1" si="8"/>
        <v>#DIV/0!</v>
      </c>
    </row>
    <row r="61" spans="1:65" x14ac:dyDescent="0.55000000000000004">
      <c r="A61" s="6" t="s">
        <v>222</v>
      </c>
      <c r="B61">
        <v>9765594</v>
      </c>
      <c r="C61">
        <v>183964</v>
      </c>
      <c r="D61">
        <v>12317</v>
      </c>
      <c r="E61">
        <v>0</v>
      </c>
      <c r="F61">
        <v>0</v>
      </c>
      <c r="G61">
        <v>3249</v>
      </c>
      <c r="H61">
        <v>167</v>
      </c>
      <c r="I61">
        <v>3</v>
      </c>
      <c r="J61">
        <v>0</v>
      </c>
      <c r="K61">
        <v>0</v>
      </c>
      <c r="M61" s="7" t="str">
        <f t="shared" si="9"/>
        <v>2021-04</v>
      </c>
      <c r="N61">
        <f t="shared" si="10"/>
        <v>3249</v>
      </c>
      <c r="O61">
        <f t="shared" si="10"/>
        <v>167</v>
      </c>
      <c r="P61">
        <f t="shared" si="10"/>
        <v>3</v>
      </c>
      <c r="Q61">
        <f t="shared" si="10"/>
        <v>0</v>
      </c>
      <c r="R61">
        <f t="shared" si="10"/>
        <v>0</v>
      </c>
      <c r="U61" t="str">
        <f t="shared" si="11"/>
        <v>2021-04</v>
      </c>
      <c r="V61">
        <f t="shared" si="27"/>
        <v>124046</v>
      </c>
      <c r="W61">
        <f t="shared" si="27"/>
        <v>274</v>
      </c>
      <c r="X61">
        <f t="shared" si="27"/>
        <v>3</v>
      </c>
      <c r="Y61">
        <f t="shared" si="27"/>
        <v>0</v>
      </c>
      <c r="Z61">
        <f t="shared" si="27"/>
        <v>0</v>
      </c>
      <c r="AC61">
        <f t="shared" si="3"/>
        <v>3.3269865611861401E-4</v>
      </c>
      <c r="AD61">
        <f t="shared" si="3"/>
        <v>9.0778630601639446E-4</v>
      </c>
      <c r="AE61">
        <f t="shared" si="3"/>
        <v>2.435658033612081E-4</v>
      </c>
      <c r="AF61" t="e">
        <f t="shared" si="3"/>
        <v>#DIV/0!</v>
      </c>
      <c r="AG61" t="e">
        <f t="shared" si="3"/>
        <v>#DIV/0!</v>
      </c>
      <c r="AI61" t="str">
        <f t="shared" si="13"/>
        <v>2021-04</v>
      </c>
      <c r="AJ61">
        <f t="shared" si="25"/>
        <v>3.3280938442439763E-4</v>
      </c>
      <c r="AK61">
        <f t="shared" si="25"/>
        <v>9.0861119326888931E-4</v>
      </c>
      <c r="AL61">
        <f t="shared" si="25"/>
        <v>2.4362514331961128E-4</v>
      </c>
      <c r="AM61" t="e">
        <f t="shared" si="25"/>
        <v>#DIV/0!</v>
      </c>
      <c r="AN61" t="e">
        <f t="shared" si="25"/>
        <v>#DIV/0!</v>
      </c>
      <c r="AP61" t="str">
        <f t="shared" si="14"/>
        <v>2021-04</v>
      </c>
      <c r="AQ61">
        <f t="shared" ca="1" si="15"/>
        <v>2.8115419555912492E-4</v>
      </c>
      <c r="AR61">
        <f t="shared" ca="1" si="5"/>
        <v>7.351212563580737E-4</v>
      </c>
      <c r="AS61">
        <f t="shared" ca="1" si="5"/>
        <v>2.0369251616908103E-4</v>
      </c>
      <c r="AT61" t="e">
        <f t="shared" ca="1" si="5"/>
        <v>#DIV/0!</v>
      </c>
      <c r="AU61" t="e">
        <f t="shared" ca="1" si="5"/>
        <v>#DIV/0!</v>
      </c>
      <c r="AW61" t="str">
        <f t="shared" si="16"/>
        <v>2021-04</v>
      </c>
      <c r="AX61">
        <f t="shared" si="26"/>
        <v>0</v>
      </c>
      <c r="AY61">
        <f t="shared" si="26"/>
        <v>0</v>
      </c>
      <c r="AZ61">
        <f t="shared" si="26"/>
        <v>0</v>
      </c>
      <c r="BA61">
        <f t="shared" si="26"/>
        <v>0</v>
      </c>
      <c r="BB61">
        <f t="shared" si="26"/>
        <v>0</v>
      </c>
      <c r="BD61" t="e">
        <f t="shared" si="18"/>
        <v>#DIV/0!</v>
      </c>
      <c r="BE61" t="e">
        <f t="shared" si="7"/>
        <v>#DIV/0!</v>
      </c>
      <c r="BF61" t="e">
        <f t="shared" si="7"/>
        <v>#DIV/0!</v>
      </c>
      <c r="BG61" t="e">
        <f t="shared" si="19"/>
        <v>#DIV/0!</v>
      </c>
      <c r="BI61" t="str">
        <f t="shared" si="20"/>
        <v>2021-04</v>
      </c>
      <c r="BJ61" t="e">
        <f t="shared" ca="1" si="21"/>
        <v>#DIV/0!</v>
      </c>
      <c r="BK61" t="e">
        <f t="shared" ca="1" si="8"/>
        <v>#DIV/0!</v>
      </c>
      <c r="BL61" t="e">
        <f t="shared" ca="1" si="8"/>
        <v>#DIV/0!</v>
      </c>
      <c r="BM61" t="e">
        <f t="shared" ca="1" si="8"/>
        <v>#DIV/0!</v>
      </c>
    </row>
    <row r="62" spans="1:65" x14ac:dyDescent="0.55000000000000004">
      <c r="A62" s="6" t="s">
        <v>223</v>
      </c>
      <c r="B62">
        <v>9718491</v>
      </c>
      <c r="C62">
        <v>199982</v>
      </c>
      <c r="D62">
        <v>39981</v>
      </c>
      <c r="E62">
        <v>1</v>
      </c>
      <c r="F62">
        <v>1</v>
      </c>
      <c r="G62">
        <v>3059</v>
      </c>
      <c r="H62">
        <v>194</v>
      </c>
      <c r="I62">
        <v>8</v>
      </c>
      <c r="J62">
        <v>0</v>
      </c>
      <c r="K62">
        <v>0</v>
      </c>
      <c r="M62" s="7" t="str">
        <f t="shared" si="9"/>
        <v>2021-05</v>
      </c>
      <c r="N62">
        <f t="shared" si="10"/>
        <v>3059</v>
      </c>
      <c r="O62">
        <f t="shared" si="10"/>
        <v>194</v>
      </c>
      <c r="P62">
        <f t="shared" si="10"/>
        <v>8</v>
      </c>
      <c r="Q62">
        <f t="shared" si="10"/>
        <v>0</v>
      </c>
      <c r="R62">
        <f t="shared" si="10"/>
        <v>0</v>
      </c>
      <c r="U62" t="str">
        <f t="shared" si="11"/>
        <v>2021-05</v>
      </c>
      <c r="V62">
        <f t="shared" si="27"/>
        <v>127105</v>
      </c>
      <c r="W62">
        <f t="shared" si="27"/>
        <v>468</v>
      </c>
      <c r="X62">
        <f t="shared" si="27"/>
        <v>11</v>
      </c>
      <c r="Y62">
        <f t="shared" si="27"/>
        <v>0</v>
      </c>
      <c r="Z62">
        <f t="shared" si="27"/>
        <v>0</v>
      </c>
      <c r="AC62">
        <f t="shared" si="3"/>
        <v>3.1476079979906343E-4</v>
      </c>
      <c r="AD62">
        <f t="shared" si="3"/>
        <v>9.7008730785770722E-4</v>
      </c>
      <c r="AE62">
        <f t="shared" si="3"/>
        <v>2.0009504514644457E-4</v>
      </c>
      <c r="AF62">
        <f t="shared" si="3"/>
        <v>0</v>
      </c>
      <c r="AG62">
        <f t="shared" si="3"/>
        <v>0</v>
      </c>
      <c r="AI62" t="str">
        <f t="shared" si="13"/>
        <v>2021-05</v>
      </c>
      <c r="AJ62">
        <f t="shared" si="25"/>
        <v>3.1485990795584664E-4</v>
      </c>
      <c r="AK62">
        <f t="shared" si="25"/>
        <v>9.7102936734685215E-4</v>
      </c>
      <c r="AL62">
        <f t="shared" si="25"/>
        <v>2.0013509185465693E-4</v>
      </c>
      <c r="AM62">
        <f t="shared" si="25"/>
        <v>0</v>
      </c>
      <c r="AN62">
        <f t="shared" si="25"/>
        <v>0</v>
      </c>
      <c r="AP62" t="str">
        <f t="shared" si="14"/>
        <v>2021-05</v>
      </c>
      <c r="AQ62">
        <f t="shared" ca="1" si="15"/>
        <v>2.6677889796126889E-4</v>
      </c>
      <c r="AR62">
        <f t="shared" ca="1" si="5"/>
        <v>7.8854708935498761E-4</v>
      </c>
      <c r="AS62">
        <f t="shared" ca="1" si="5"/>
        <v>1.6785728458325631E-4</v>
      </c>
      <c r="AT62">
        <f t="shared" ca="1" si="5"/>
        <v>0</v>
      </c>
      <c r="AU62" t="e">
        <f t="shared" ca="1" si="5"/>
        <v>#DIV/0!</v>
      </c>
      <c r="AW62" t="str">
        <f t="shared" si="16"/>
        <v>2021-05</v>
      </c>
      <c r="AX62">
        <f t="shared" si="26"/>
        <v>0</v>
      </c>
      <c r="AY62">
        <f t="shared" si="26"/>
        <v>0</v>
      </c>
      <c r="AZ62">
        <f t="shared" si="26"/>
        <v>0</v>
      </c>
      <c r="BA62">
        <f t="shared" si="26"/>
        <v>0</v>
      </c>
      <c r="BB62">
        <f t="shared" si="26"/>
        <v>0</v>
      </c>
      <c r="BD62" t="e">
        <f t="shared" si="18"/>
        <v>#DIV/0!</v>
      </c>
      <c r="BE62" t="e">
        <f t="shared" si="7"/>
        <v>#DIV/0!</v>
      </c>
      <c r="BF62" t="e">
        <f t="shared" si="7"/>
        <v>#DIV/0!</v>
      </c>
      <c r="BG62" t="e">
        <f t="shared" si="19"/>
        <v>#DIV/0!</v>
      </c>
      <c r="BI62" t="str">
        <f t="shared" si="20"/>
        <v>2021-05</v>
      </c>
      <c r="BJ62" t="e">
        <f t="shared" ca="1" si="21"/>
        <v>#DIV/0!</v>
      </c>
      <c r="BK62" t="e">
        <f t="shared" ca="1" si="8"/>
        <v>#DIV/0!</v>
      </c>
      <c r="BL62" t="e">
        <f t="shared" ca="1" si="8"/>
        <v>#DIV/0!</v>
      </c>
      <c r="BM62" t="e">
        <f t="shared" ca="1" si="8"/>
        <v>#DIV/0!</v>
      </c>
    </row>
    <row r="63" spans="1:65" x14ac:dyDescent="0.55000000000000004">
      <c r="A63" s="6" t="s">
        <v>224</v>
      </c>
      <c r="B63">
        <v>9690866</v>
      </c>
      <c r="C63">
        <v>166847</v>
      </c>
      <c r="D63">
        <v>97477</v>
      </c>
      <c r="E63">
        <v>3</v>
      </c>
      <c r="F63">
        <v>2</v>
      </c>
      <c r="G63">
        <v>3141</v>
      </c>
      <c r="H63">
        <v>255</v>
      </c>
      <c r="I63">
        <v>33</v>
      </c>
      <c r="J63">
        <v>0</v>
      </c>
      <c r="K63">
        <v>0</v>
      </c>
      <c r="M63" s="7" t="str">
        <f t="shared" si="9"/>
        <v>2021-06</v>
      </c>
      <c r="N63">
        <f t="shared" si="10"/>
        <v>3141</v>
      </c>
      <c r="O63">
        <f t="shared" si="10"/>
        <v>255</v>
      </c>
      <c r="P63">
        <f t="shared" si="10"/>
        <v>33</v>
      </c>
      <c r="Q63">
        <f t="shared" si="10"/>
        <v>0</v>
      </c>
      <c r="R63">
        <f t="shared" si="10"/>
        <v>0</v>
      </c>
      <c r="U63" t="str">
        <f t="shared" si="11"/>
        <v>2021-06</v>
      </c>
      <c r="V63">
        <f t="shared" si="27"/>
        <v>130246</v>
      </c>
      <c r="W63">
        <f t="shared" si="27"/>
        <v>723</v>
      </c>
      <c r="X63">
        <f t="shared" si="27"/>
        <v>44</v>
      </c>
      <c r="Y63">
        <f t="shared" si="27"/>
        <v>0</v>
      </c>
      <c r="Z63">
        <f t="shared" si="27"/>
        <v>0</v>
      </c>
      <c r="AC63">
        <f t="shared" si="3"/>
        <v>3.2411964008170166E-4</v>
      </c>
      <c r="AD63">
        <f t="shared" si="3"/>
        <v>1.528346329271728E-3</v>
      </c>
      <c r="AE63">
        <f t="shared" si="3"/>
        <v>3.3854139950962789E-4</v>
      </c>
      <c r="AF63">
        <f t="shared" si="3"/>
        <v>0</v>
      </c>
      <c r="AG63">
        <f t="shared" si="3"/>
        <v>0</v>
      </c>
      <c r="AI63" t="str">
        <f t="shared" si="13"/>
        <v>2021-06</v>
      </c>
      <c r="AJ63">
        <f t="shared" si="25"/>
        <v>3.2422473052407175E-4</v>
      </c>
      <c r="AK63">
        <f t="shared" si="25"/>
        <v>1.5306860460811344E-3</v>
      </c>
      <c r="AL63">
        <f t="shared" si="25"/>
        <v>3.3865605183891348E-4</v>
      </c>
      <c r="AM63">
        <f t="shared" si="25"/>
        <v>0</v>
      </c>
      <c r="AN63">
        <f t="shared" si="25"/>
        <v>0</v>
      </c>
      <c r="AP63" t="str">
        <f t="shared" si="14"/>
        <v>2021-06</v>
      </c>
      <c r="AQ63">
        <f t="shared" ca="1" si="15"/>
        <v>2.7552775473828578E-4</v>
      </c>
      <c r="AR63">
        <f t="shared" ca="1" si="5"/>
        <v>1.2476585918941613E-3</v>
      </c>
      <c r="AS63">
        <f t="shared" ca="1" si="5"/>
        <v>2.8493104599016967E-4</v>
      </c>
      <c r="AT63">
        <f t="shared" ca="1" si="5"/>
        <v>0</v>
      </c>
      <c r="AU63" t="e">
        <f t="shared" ca="1" si="5"/>
        <v>#DIV/0!</v>
      </c>
      <c r="AW63" t="str">
        <f t="shared" si="16"/>
        <v>2021-06</v>
      </c>
      <c r="AX63">
        <f t="shared" ref="AX63:BB78" si="28">IF(ROW()&gt;=$B$2, AQ63+AX62,0)</f>
        <v>0</v>
      </c>
      <c r="AY63">
        <f t="shared" si="28"/>
        <v>0</v>
      </c>
      <c r="AZ63">
        <f t="shared" si="28"/>
        <v>0</v>
      </c>
      <c r="BA63">
        <f t="shared" si="28"/>
        <v>0</v>
      </c>
      <c r="BB63">
        <f t="shared" si="28"/>
        <v>0</v>
      </c>
      <c r="BD63" t="e">
        <f t="shared" si="18"/>
        <v>#DIV/0!</v>
      </c>
      <c r="BE63" t="e">
        <f t="shared" si="7"/>
        <v>#DIV/0!</v>
      </c>
      <c r="BF63" t="e">
        <f t="shared" si="7"/>
        <v>#DIV/0!</v>
      </c>
      <c r="BG63" t="e">
        <f t="shared" si="19"/>
        <v>#DIV/0!</v>
      </c>
      <c r="BI63" t="str">
        <f t="shared" si="20"/>
        <v>2021-06</v>
      </c>
      <c r="BJ63" t="e">
        <f t="shared" ca="1" si="21"/>
        <v>#DIV/0!</v>
      </c>
      <c r="BK63" t="e">
        <f t="shared" ca="1" si="8"/>
        <v>#DIV/0!</v>
      </c>
      <c r="BL63" t="e">
        <f t="shared" ca="1" si="8"/>
        <v>#DIV/0!</v>
      </c>
      <c r="BM63" t="e">
        <f t="shared" ca="1" si="8"/>
        <v>#DIV/0!</v>
      </c>
    </row>
    <row r="64" spans="1:65" x14ac:dyDescent="0.55000000000000004">
      <c r="A64" s="6" t="s">
        <v>225</v>
      </c>
      <c r="B64">
        <v>9658596</v>
      </c>
      <c r="C64">
        <v>124099</v>
      </c>
      <c r="D64">
        <v>169061</v>
      </c>
      <c r="E64">
        <v>7</v>
      </c>
      <c r="F64">
        <v>3</v>
      </c>
      <c r="G64">
        <v>3193</v>
      </c>
      <c r="H64">
        <v>190</v>
      </c>
      <c r="I64">
        <v>90</v>
      </c>
      <c r="J64">
        <v>0</v>
      </c>
      <c r="K64">
        <v>0</v>
      </c>
      <c r="M64" s="7" t="str">
        <f t="shared" si="9"/>
        <v>2021-07</v>
      </c>
      <c r="N64">
        <f t="shared" si="10"/>
        <v>3193</v>
      </c>
      <c r="O64">
        <f t="shared" si="10"/>
        <v>190</v>
      </c>
      <c r="P64">
        <f t="shared" si="10"/>
        <v>90</v>
      </c>
      <c r="Q64">
        <f t="shared" si="10"/>
        <v>0</v>
      </c>
      <c r="R64">
        <f t="shared" si="10"/>
        <v>0</v>
      </c>
      <c r="U64" t="str">
        <f t="shared" si="11"/>
        <v>2021-07</v>
      </c>
      <c r="V64">
        <f t="shared" ref="V64:Z79" si="29">N64+V63</f>
        <v>133439</v>
      </c>
      <c r="W64">
        <f t="shared" si="29"/>
        <v>913</v>
      </c>
      <c r="X64">
        <f t="shared" si="29"/>
        <v>134</v>
      </c>
      <c r="Y64">
        <f t="shared" si="29"/>
        <v>0</v>
      </c>
      <c r="Z64">
        <f t="shared" si="29"/>
        <v>0</v>
      </c>
      <c r="AC64">
        <f t="shared" si="3"/>
        <v>3.3058635023144151E-4</v>
      </c>
      <c r="AD64">
        <f t="shared" si="3"/>
        <v>1.5310357053642657E-3</v>
      </c>
      <c r="AE64">
        <f t="shared" si="3"/>
        <v>5.3235222789407377E-4</v>
      </c>
      <c r="AF64">
        <f t="shared" si="3"/>
        <v>0</v>
      </c>
      <c r="AG64">
        <f t="shared" si="3"/>
        <v>0</v>
      </c>
      <c r="AI64" t="str">
        <f t="shared" si="13"/>
        <v>2021-07</v>
      </c>
      <c r="AJ64">
        <f t="shared" si="25"/>
        <v>3.3069567672101429E-4</v>
      </c>
      <c r="AK64">
        <f t="shared" si="25"/>
        <v>1.5333836705031471E-3</v>
      </c>
      <c r="AL64">
        <f t="shared" si="25"/>
        <v>5.3263579032943032E-4</v>
      </c>
      <c r="AM64">
        <f t="shared" si="25"/>
        <v>0</v>
      </c>
      <c r="AN64">
        <f t="shared" si="25"/>
        <v>0</v>
      </c>
      <c r="AP64" t="str">
        <f t="shared" si="14"/>
        <v>2021-07</v>
      </c>
      <c r="AQ64">
        <f t="shared" ca="1" si="15"/>
        <v>2.8185960416669928E-4</v>
      </c>
      <c r="AR64">
        <f t="shared" ca="1" si="5"/>
        <v>1.254512065998621E-3</v>
      </c>
      <c r="AS64">
        <f t="shared" ca="1" si="5"/>
        <v>4.4954716161595116E-4</v>
      </c>
      <c r="AT64">
        <f t="shared" ca="1" si="5"/>
        <v>0</v>
      </c>
      <c r="AU64" t="e">
        <f t="shared" ca="1" si="5"/>
        <v>#DIV/0!</v>
      </c>
      <c r="AW64" t="str">
        <f t="shared" si="16"/>
        <v>2021-07</v>
      </c>
      <c r="AX64">
        <f t="shared" si="28"/>
        <v>0</v>
      </c>
      <c r="AY64">
        <f t="shared" si="28"/>
        <v>0</v>
      </c>
      <c r="AZ64">
        <f t="shared" si="28"/>
        <v>0</v>
      </c>
      <c r="BA64">
        <f t="shared" si="28"/>
        <v>0</v>
      </c>
      <c r="BB64">
        <f t="shared" si="28"/>
        <v>0</v>
      </c>
      <c r="BD64" t="e">
        <f t="shared" si="18"/>
        <v>#DIV/0!</v>
      </c>
      <c r="BE64" t="e">
        <f t="shared" si="7"/>
        <v>#DIV/0!</v>
      </c>
      <c r="BF64" t="e">
        <f t="shared" si="7"/>
        <v>#DIV/0!</v>
      </c>
      <c r="BG64" t="e">
        <f t="shared" si="19"/>
        <v>#DIV/0!</v>
      </c>
      <c r="BI64" t="str">
        <f t="shared" si="20"/>
        <v>2021-07</v>
      </c>
      <c r="BJ64" t="e">
        <f t="shared" ca="1" si="21"/>
        <v>#DIV/0!</v>
      </c>
      <c r="BK64" t="e">
        <f t="shared" ca="1" si="8"/>
        <v>#DIV/0!</v>
      </c>
      <c r="BL64" t="e">
        <f t="shared" ca="1" si="8"/>
        <v>#DIV/0!</v>
      </c>
      <c r="BM64" t="e">
        <f t="shared" ca="1" si="8"/>
        <v>#DIV/0!</v>
      </c>
    </row>
    <row r="65" spans="1:65" x14ac:dyDescent="0.55000000000000004">
      <c r="A65" s="6" t="s">
        <v>226</v>
      </c>
      <c r="B65">
        <v>9612116</v>
      </c>
      <c r="C65">
        <v>122930</v>
      </c>
      <c r="D65">
        <v>213236</v>
      </c>
      <c r="E65">
        <v>8</v>
      </c>
      <c r="F65">
        <v>3</v>
      </c>
      <c r="G65">
        <v>3304</v>
      </c>
      <c r="H65">
        <v>203</v>
      </c>
      <c r="I65">
        <v>125</v>
      </c>
      <c r="J65">
        <v>0</v>
      </c>
      <c r="K65">
        <v>0</v>
      </c>
      <c r="M65" s="7" t="str">
        <f t="shared" si="9"/>
        <v>2021-08</v>
      </c>
      <c r="N65">
        <f t="shared" si="10"/>
        <v>3304</v>
      </c>
      <c r="O65">
        <f t="shared" si="10"/>
        <v>203</v>
      </c>
      <c r="P65">
        <f t="shared" si="10"/>
        <v>125</v>
      </c>
      <c r="Q65">
        <f t="shared" si="10"/>
        <v>0</v>
      </c>
      <c r="R65">
        <f t="shared" si="10"/>
        <v>0</v>
      </c>
      <c r="U65" t="str">
        <f t="shared" si="11"/>
        <v>2021-08</v>
      </c>
      <c r="V65">
        <f t="shared" si="29"/>
        <v>136743</v>
      </c>
      <c r="W65">
        <f t="shared" si="29"/>
        <v>1116</v>
      </c>
      <c r="X65">
        <f t="shared" si="29"/>
        <v>259</v>
      </c>
      <c r="Y65">
        <f t="shared" si="29"/>
        <v>0</v>
      </c>
      <c r="Z65">
        <f t="shared" si="29"/>
        <v>0</v>
      </c>
      <c r="AC65">
        <f t="shared" ref="AC65:AG115" si="30">G65/B65</f>
        <v>3.4373284716913527E-4</v>
      </c>
      <c r="AD65">
        <f t="shared" si="30"/>
        <v>1.6513462946392255E-3</v>
      </c>
      <c r="AE65">
        <f t="shared" si="30"/>
        <v>5.8620495601118005E-4</v>
      </c>
      <c r="AF65">
        <f t="shared" si="30"/>
        <v>0</v>
      </c>
      <c r="AG65">
        <f t="shared" si="30"/>
        <v>0</v>
      </c>
      <c r="AI65" t="str">
        <f t="shared" si="13"/>
        <v>2021-08</v>
      </c>
      <c r="AJ65">
        <f t="shared" si="25"/>
        <v>3.4385104345407351E-4</v>
      </c>
      <c r="AK65">
        <f t="shared" si="25"/>
        <v>1.654078126928587E-3</v>
      </c>
      <c r="AL65">
        <f t="shared" si="25"/>
        <v>5.8654881063735932E-4</v>
      </c>
      <c r="AM65">
        <f t="shared" si="25"/>
        <v>0</v>
      </c>
      <c r="AN65">
        <f t="shared" si="25"/>
        <v>0</v>
      </c>
      <c r="AP65" t="str">
        <f t="shared" si="14"/>
        <v>2021-08</v>
      </c>
      <c r="AQ65">
        <f t="shared" ca="1" si="15"/>
        <v>2.9394073254101577E-4</v>
      </c>
      <c r="AR65">
        <f t="shared" ca="1" si="5"/>
        <v>1.3582959246099954E-3</v>
      </c>
      <c r="AS65">
        <f t="shared" ca="1" si="5"/>
        <v>4.9660725061576418E-4</v>
      </c>
      <c r="AT65">
        <f t="shared" ca="1" si="5"/>
        <v>0</v>
      </c>
      <c r="AU65" t="e">
        <f t="shared" ca="1" si="5"/>
        <v>#DIV/0!</v>
      </c>
      <c r="AW65" t="str">
        <f t="shared" si="16"/>
        <v>2021-08</v>
      </c>
      <c r="AX65">
        <f t="shared" si="28"/>
        <v>0</v>
      </c>
      <c r="AY65">
        <f t="shared" si="28"/>
        <v>0</v>
      </c>
      <c r="AZ65">
        <f t="shared" si="28"/>
        <v>0</v>
      </c>
      <c r="BA65">
        <f t="shared" si="28"/>
        <v>0</v>
      </c>
      <c r="BB65">
        <f t="shared" si="28"/>
        <v>0</v>
      </c>
      <c r="BD65" t="e">
        <f t="shared" si="18"/>
        <v>#DIV/0!</v>
      </c>
      <c r="BE65" t="e">
        <f t="shared" si="7"/>
        <v>#DIV/0!</v>
      </c>
      <c r="BF65" t="e">
        <f t="shared" si="7"/>
        <v>#DIV/0!</v>
      </c>
      <c r="BG65" t="e">
        <f t="shared" si="19"/>
        <v>#DIV/0!</v>
      </c>
      <c r="BI65" t="str">
        <f t="shared" si="20"/>
        <v>2021-08</v>
      </c>
      <c r="BJ65" t="e">
        <f t="shared" ca="1" si="21"/>
        <v>#DIV/0!</v>
      </c>
      <c r="BK65" t="e">
        <f t="shared" ca="1" si="8"/>
        <v>#DIV/0!</v>
      </c>
      <c r="BL65" t="e">
        <f t="shared" ca="1" si="8"/>
        <v>#DIV/0!</v>
      </c>
      <c r="BM65" t="e">
        <f t="shared" ca="1" si="8"/>
        <v>#DIV/0!</v>
      </c>
    </row>
    <row r="66" spans="1:65" x14ac:dyDescent="0.55000000000000004">
      <c r="A66" s="6" t="s">
        <v>227</v>
      </c>
      <c r="B66">
        <v>9548681</v>
      </c>
      <c r="C66">
        <v>151877</v>
      </c>
      <c r="D66">
        <v>244090</v>
      </c>
      <c r="E66">
        <v>8</v>
      </c>
      <c r="F66">
        <v>5</v>
      </c>
      <c r="G66">
        <v>3513</v>
      </c>
      <c r="H66">
        <v>223</v>
      </c>
      <c r="I66">
        <v>155</v>
      </c>
      <c r="J66">
        <v>0</v>
      </c>
      <c r="K66">
        <v>0</v>
      </c>
      <c r="M66" s="7" t="str">
        <f t="shared" si="9"/>
        <v>2021-09</v>
      </c>
      <c r="N66">
        <f t="shared" si="10"/>
        <v>3513</v>
      </c>
      <c r="O66">
        <f t="shared" si="10"/>
        <v>223</v>
      </c>
      <c r="P66">
        <f t="shared" si="10"/>
        <v>155</v>
      </c>
      <c r="Q66">
        <f t="shared" si="10"/>
        <v>0</v>
      </c>
      <c r="R66">
        <f t="shared" si="10"/>
        <v>0</v>
      </c>
      <c r="U66" t="str">
        <f t="shared" si="11"/>
        <v>2021-09</v>
      </c>
      <c r="V66">
        <f t="shared" si="29"/>
        <v>140256</v>
      </c>
      <c r="W66">
        <f t="shared" si="29"/>
        <v>1339</v>
      </c>
      <c r="X66">
        <f t="shared" si="29"/>
        <v>414</v>
      </c>
      <c r="Y66">
        <f t="shared" si="29"/>
        <v>0</v>
      </c>
      <c r="Z66">
        <f t="shared" si="29"/>
        <v>0</v>
      </c>
      <c r="AC66">
        <f t="shared" si="30"/>
        <v>3.679042162996125E-4</v>
      </c>
      <c r="AD66">
        <f t="shared" si="30"/>
        <v>1.4682934216504145E-3</v>
      </c>
      <c r="AE66">
        <f t="shared" si="30"/>
        <v>6.3501167602113978E-4</v>
      </c>
      <c r="AF66">
        <f t="shared" si="30"/>
        <v>0</v>
      </c>
      <c r="AG66">
        <f t="shared" si="30"/>
        <v>0</v>
      </c>
      <c r="AI66" t="str">
        <f t="shared" si="13"/>
        <v>2021-09</v>
      </c>
      <c r="AJ66">
        <f t="shared" si="25"/>
        <v>3.6803962378182629E-4</v>
      </c>
      <c r="AK66">
        <f t="shared" si="25"/>
        <v>1.4704527423045882E-3</v>
      </c>
      <c r="AL66">
        <f t="shared" si="25"/>
        <v>6.3541519345371698E-4</v>
      </c>
      <c r="AM66">
        <f t="shared" si="25"/>
        <v>0</v>
      </c>
      <c r="AN66">
        <f t="shared" si="25"/>
        <v>0</v>
      </c>
      <c r="AP66" t="str">
        <f t="shared" si="14"/>
        <v>2021-09</v>
      </c>
      <c r="AQ66">
        <f t="shared" ca="1" si="15"/>
        <v>3.1555067159433982E-4</v>
      </c>
      <c r="AR66">
        <f t="shared" ca="1" si="5"/>
        <v>1.2120033515658375E-3</v>
      </c>
      <c r="AS66">
        <f t="shared" ca="1" si="5"/>
        <v>5.3967273282699228E-4</v>
      </c>
      <c r="AT66">
        <f t="shared" ca="1" si="5"/>
        <v>0</v>
      </c>
      <c r="AU66" t="e">
        <f t="shared" ca="1" si="5"/>
        <v>#DIV/0!</v>
      </c>
      <c r="AW66" t="str">
        <f t="shared" si="16"/>
        <v>2021-09</v>
      </c>
      <c r="AX66">
        <f t="shared" si="28"/>
        <v>0</v>
      </c>
      <c r="AY66">
        <f t="shared" si="28"/>
        <v>0</v>
      </c>
      <c r="AZ66">
        <f t="shared" si="28"/>
        <v>0</v>
      </c>
      <c r="BA66">
        <f t="shared" si="28"/>
        <v>0</v>
      </c>
      <c r="BB66">
        <f t="shared" si="28"/>
        <v>0</v>
      </c>
      <c r="BD66" t="e">
        <f t="shared" si="18"/>
        <v>#DIV/0!</v>
      </c>
      <c r="BE66" t="e">
        <f t="shared" si="7"/>
        <v>#DIV/0!</v>
      </c>
      <c r="BF66" t="e">
        <f t="shared" si="7"/>
        <v>#DIV/0!</v>
      </c>
      <c r="BG66" t="e">
        <f t="shared" si="19"/>
        <v>#DIV/0!</v>
      </c>
      <c r="BI66" t="str">
        <f t="shared" si="20"/>
        <v>2021-09</v>
      </c>
      <c r="BJ66" t="e">
        <f t="shared" ca="1" si="21"/>
        <v>#DIV/0!</v>
      </c>
      <c r="BK66" t="e">
        <f t="shared" ca="1" si="8"/>
        <v>#DIV/0!</v>
      </c>
      <c r="BL66" t="e">
        <f t="shared" ca="1" si="8"/>
        <v>#DIV/0!</v>
      </c>
      <c r="BM66" t="e">
        <f t="shared" ca="1" si="8"/>
        <v>#DIV/0!</v>
      </c>
    </row>
    <row r="67" spans="1:65" x14ac:dyDescent="0.55000000000000004">
      <c r="A67" s="6" t="s">
        <v>228</v>
      </c>
      <c r="B67">
        <v>9431751</v>
      </c>
      <c r="C67">
        <v>241858</v>
      </c>
      <c r="D67">
        <v>267144</v>
      </c>
      <c r="E67">
        <v>12</v>
      </c>
      <c r="F67">
        <v>5</v>
      </c>
      <c r="G67">
        <v>3510</v>
      </c>
      <c r="H67">
        <v>246</v>
      </c>
      <c r="I67">
        <v>215</v>
      </c>
      <c r="J67">
        <v>0</v>
      </c>
      <c r="K67">
        <v>0</v>
      </c>
      <c r="M67" s="7" t="str">
        <f t="shared" si="9"/>
        <v>2021-10</v>
      </c>
      <c r="N67">
        <f t="shared" si="10"/>
        <v>3510</v>
      </c>
      <c r="O67">
        <f t="shared" si="10"/>
        <v>246</v>
      </c>
      <c r="P67">
        <f t="shared" si="10"/>
        <v>215</v>
      </c>
      <c r="Q67">
        <f t="shared" si="10"/>
        <v>0</v>
      </c>
      <c r="R67">
        <f t="shared" si="10"/>
        <v>0</v>
      </c>
      <c r="U67" t="str">
        <f t="shared" si="11"/>
        <v>2021-10</v>
      </c>
      <c r="V67">
        <f t="shared" si="29"/>
        <v>143766</v>
      </c>
      <c r="W67">
        <f t="shared" si="29"/>
        <v>1585</v>
      </c>
      <c r="X67">
        <f t="shared" si="29"/>
        <v>629</v>
      </c>
      <c r="Y67">
        <f t="shared" si="29"/>
        <v>0</v>
      </c>
      <c r="Z67">
        <f t="shared" si="29"/>
        <v>0</v>
      </c>
      <c r="AC67">
        <f t="shared" si="30"/>
        <v>3.7214722907761243E-4</v>
      </c>
      <c r="AD67">
        <f t="shared" si="30"/>
        <v>1.0171257514740054E-3</v>
      </c>
      <c r="AE67">
        <f t="shared" si="30"/>
        <v>8.0480939118977033E-4</v>
      </c>
      <c r="AF67">
        <f t="shared" si="30"/>
        <v>0</v>
      </c>
      <c r="AG67">
        <f t="shared" si="30"/>
        <v>0</v>
      </c>
      <c r="AI67" t="str">
        <f t="shared" si="13"/>
        <v>2021-10</v>
      </c>
      <c r="AJ67">
        <f t="shared" si="25"/>
        <v>3.722857784967197E-4</v>
      </c>
      <c r="AK67">
        <f t="shared" si="25"/>
        <v>1.0181614375585884E-3</v>
      </c>
      <c r="AL67">
        <f t="shared" si="25"/>
        <v>8.0545767460128812E-4</v>
      </c>
      <c r="AM67">
        <f t="shared" si="25"/>
        <v>0</v>
      </c>
      <c r="AN67">
        <f t="shared" si="25"/>
        <v>0</v>
      </c>
      <c r="AP67" t="str">
        <f t="shared" si="14"/>
        <v>2021-10</v>
      </c>
      <c r="AQ67">
        <f t="shared" ca="1" si="15"/>
        <v>3.2013715578610002E-4</v>
      </c>
      <c r="AR67">
        <f t="shared" ca="1" si="5"/>
        <v>8.4233289977143693E-4</v>
      </c>
      <c r="AS67">
        <f t="shared" ca="1" si="5"/>
        <v>6.8624562332733347E-4</v>
      </c>
      <c r="AT67">
        <f t="shared" ca="1" si="5"/>
        <v>0</v>
      </c>
      <c r="AU67" t="e">
        <f t="shared" ca="1" si="5"/>
        <v>#DIV/0!</v>
      </c>
      <c r="AW67" t="str">
        <f t="shared" si="16"/>
        <v>2021-10</v>
      </c>
      <c r="AX67">
        <f t="shared" si="28"/>
        <v>0</v>
      </c>
      <c r="AY67">
        <f t="shared" si="28"/>
        <v>0</v>
      </c>
      <c r="AZ67">
        <f t="shared" si="28"/>
        <v>0</v>
      </c>
      <c r="BA67">
        <f t="shared" si="28"/>
        <v>0</v>
      </c>
      <c r="BB67">
        <f t="shared" si="28"/>
        <v>0</v>
      </c>
      <c r="BD67" t="e">
        <f t="shared" si="18"/>
        <v>#DIV/0!</v>
      </c>
      <c r="BE67" t="e">
        <f t="shared" si="7"/>
        <v>#DIV/0!</v>
      </c>
      <c r="BF67" t="e">
        <f t="shared" si="7"/>
        <v>#DIV/0!</v>
      </c>
      <c r="BG67" t="e">
        <f t="shared" si="19"/>
        <v>#DIV/0!</v>
      </c>
      <c r="BI67" t="str">
        <f t="shared" si="20"/>
        <v>2021-10</v>
      </c>
      <c r="BJ67" t="e">
        <f t="shared" ca="1" si="21"/>
        <v>#DIV/0!</v>
      </c>
      <c r="BK67" t="e">
        <f t="shared" ca="1" si="8"/>
        <v>#DIV/0!</v>
      </c>
      <c r="BL67" t="e">
        <f t="shared" ca="1" si="8"/>
        <v>#DIV/0!</v>
      </c>
      <c r="BM67" t="e">
        <f t="shared" ca="1" si="8"/>
        <v>#DIV/0!</v>
      </c>
    </row>
    <row r="68" spans="1:65" x14ac:dyDescent="0.55000000000000004">
      <c r="A68" s="6" t="s">
        <v>229</v>
      </c>
      <c r="B68">
        <v>9266704</v>
      </c>
      <c r="C68">
        <v>365775</v>
      </c>
      <c r="D68">
        <v>304301</v>
      </c>
      <c r="E68">
        <v>13</v>
      </c>
      <c r="F68">
        <v>6</v>
      </c>
      <c r="G68">
        <v>3269</v>
      </c>
      <c r="H68">
        <v>278</v>
      </c>
      <c r="I68">
        <v>218</v>
      </c>
      <c r="J68">
        <v>0</v>
      </c>
      <c r="K68">
        <v>0</v>
      </c>
      <c r="M68" s="7" t="str">
        <f t="shared" si="9"/>
        <v>2021-11</v>
      </c>
      <c r="N68">
        <f t="shared" si="10"/>
        <v>3269</v>
      </c>
      <c r="O68">
        <f t="shared" si="10"/>
        <v>278</v>
      </c>
      <c r="P68">
        <f t="shared" si="10"/>
        <v>218</v>
      </c>
      <c r="Q68">
        <f t="shared" si="10"/>
        <v>0</v>
      </c>
      <c r="R68">
        <f t="shared" si="10"/>
        <v>0</v>
      </c>
      <c r="U68" t="str">
        <f t="shared" si="11"/>
        <v>2021-11</v>
      </c>
      <c r="V68">
        <f t="shared" si="29"/>
        <v>147035</v>
      </c>
      <c r="W68">
        <f t="shared" si="29"/>
        <v>1863</v>
      </c>
      <c r="X68">
        <f t="shared" si="29"/>
        <v>847</v>
      </c>
      <c r="Y68">
        <f t="shared" si="29"/>
        <v>0</v>
      </c>
      <c r="Z68">
        <f t="shared" si="29"/>
        <v>0</v>
      </c>
      <c r="AC68">
        <f t="shared" si="30"/>
        <v>3.5276836294760252E-4</v>
      </c>
      <c r="AD68">
        <f t="shared" si="30"/>
        <v>7.6003007313239009E-4</v>
      </c>
      <c r="AE68">
        <f t="shared" si="30"/>
        <v>7.1639593691772286E-4</v>
      </c>
      <c r="AF68">
        <f t="shared" si="30"/>
        <v>0</v>
      </c>
      <c r="AG68">
        <f t="shared" si="30"/>
        <v>0</v>
      </c>
      <c r="AI68" t="str">
        <f t="shared" si="13"/>
        <v>2021-11</v>
      </c>
      <c r="AJ68">
        <f t="shared" si="25"/>
        <v>3.5289285604364227E-4</v>
      </c>
      <c r="AK68">
        <f t="shared" si="25"/>
        <v>7.6060819487575883E-4</v>
      </c>
      <c r="AL68">
        <f t="shared" si="25"/>
        <v>7.1690955869592031E-4</v>
      </c>
      <c r="AM68">
        <f t="shared" si="25"/>
        <v>0</v>
      </c>
      <c r="AN68">
        <f t="shared" si="25"/>
        <v>0</v>
      </c>
      <c r="AP68" t="str">
        <f t="shared" si="14"/>
        <v>2021-11</v>
      </c>
      <c r="AQ68">
        <f t="shared" ca="1" si="15"/>
        <v>3.0436002261776855E-4</v>
      </c>
      <c r="AR68">
        <f t="shared" ca="1" si="5"/>
        <v>6.3160053588754849E-4</v>
      </c>
      <c r="AS68">
        <f t="shared" ca="1" si="5"/>
        <v>6.1272446001324184E-4</v>
      </c>
      <c r="AT68">
        <f t="shared" ca="1" si="5"/>
        <v>0</v>
      </c>
      <c r="AU68" t="e">
        <f t="shared" ca="1" si="5"/>
        <v>#DIV/0!</v>
      </c>
      <c r="AW68" t="str">
        <f t="shared" si="16"/>
        <v>2021-11</v>
      </c>
      <c r="AX68">
        <f t="shared" si="28"/>
        <v>0</v>
      </c>
      <c r="AY68">
        <f t="shared" si="28"/>
        <v>0</v>
      </c>
      <c r="AZ68">
        <f t="shared" si="28"/>
        <v>0</v>
      </c>
      <c r="BA68">
        <f t="shared" si="28"/>
        <v>0</v>
      </c>
      <c r="BB68">
        <f t="shared" si="28"/>
        <v>0</v>
      </c>
      <c r="BD68" t="e">
        <f t="shared" si="18"/>
        <v>#DIV/0!</v>
      </c>
      <c r="BE68" t="e">
        <f t="shared" si="7"/>
        <v>#DIV/0!</v>
      </c>
      <c r="BF68" t="e">
        <f t="shared" si="7"/>
        <v>#DIV/0!</v>
      </c>
      <c r="BG68" t="e">
        <f t="shared" si="19"/>
        <v>#DIV/0!</v>
      </c>
      <c r="BI68" t="str">
        <f t="shared" si="20"/>
        <v>2021-11</v>
      </c>
      <c r="BJ68" t="e">
        <f t="shared" ca="1" si="21"/>
        <v>#DIV/0!</v>
      </c>
      <c r="BK68" t="e">
        <f t="shared" ca="1" si="8"/>
        <v>#DIV/0!</v>
      </c>
      <c r="BL68" t="e">
        <f t="shared" ca="1" si="8"/>
        <v>#DIV/0!</v>
      </c>
      <c r="BM68" t="e">
        <f t="shared" ca="1" si="8"/>
        <v>#DIV/0!</v>
      </c>
    </row>
    <row r="69" spans="1:65" x14ac:dyDescent="0.55000000000000004">
      <c r="A69" s="6" t="s">
        <v>230</v>
      </c>
      <c r="B69">
        <v>9110899</v>
      </c>
      <c r="C69">
        <v>458944</v>
      </c>
      <c r="D69">
        <v>363172</v>
      </c>
      <c r="E69">
        <v>11</v>
      </c>
      <c r="F69">
        <v>8</v>
      </c>
      <c r="G69">
        <v>2880</v>
      </c>
      <c r="H69">
        <v>243</v>
      </c>
      <c r="I69">
        <v>246</v>
      </c>
      <c r="J69">
        <v>0</v>
      </c>
      <c r="K69">
        <v>0</v>
      </c>
      <c r="M69" s="7" t="str">
        <f t="shared" si="9"/>
        <v>2021-12</v>
      </c>
      <c r="N69">
        <f t="shared" si="10"/>
        <v>2880</v>
      </c>
      <c r="O69">
        <f t="shared" si="10"/>
        <v>243</v>
      </c>
      <c r="P69">
        <f t="shared" si="10"/>
        <v>246</v>
      </c>
      <c r="Q69">
        <f t="shared" si="10"/>
        <v>0</v>
      </c>
      <c r="R69">
        <f t="shared" si="10"/>
        <v>0</v>
      </c>
      <c r="U69" t="str">
        <f t="shared" si="11"/>
        <v>2021-12</v>
      </c>
      <c r="V69">
        <f t="shared" si="29"/>
        <v>149915</v>
      </c>
      <c r="W69">
        <f t="shared" si="29"/>
        <v>2106</v>
      </c>
      <c r="X69">
        <f t="shared" si="29"/>
        <v>1093</v>
      </c>
      <c r="Y69">
        <f t="shared" si="29"/>
        <v>0</v>
      </c>
      <c r="Z69">
        <f t="shared" si="29"/>
        <v>0</v>
      </c>
      <c r="AC69">
        <f t="shared" si="30"/>
        <v>3.161049200523461E-4</v>
      </c>
      <c r="AD69">
        <f t="shared" si="30"/>
        <v>5.2947636312927066E-4</v>
      </c>
      <c r="AE69">
        <f t="shared" si="30"/>
        <v>6.7736499509874111E-4</v>
      </c>
      <c r="AF69">
        <f t="shared" si="30"/>
        <v>0</v>
      </c>
      <c r="AG69">
        <f t="shared" si="30"/>
        <v>0</v>
      </c>
      <c r="AI69" t="str">
        <f t="shared" si="13"/>
        <v>2021-12</v>
      </c>
      <c r="AJ69">
        <f t="shared" si="25"/>
        <v>3.1620487660339035E-4</v>
      </c>
      <c r="AK69">
        <f t="shared" si="25"/>
        <v>5.2975686925250086E-4</v>
      </c>
      <c r="AL69">
        <f t="shared" si="25"/>
        <v>6.7782415538883997E-4</v>
      </c>
      <c r="AM69">
        <f t="shared" si="25"/>
        <v>0</v>
      </c>
      <c r="AN69">
        <f t="shared" si="25"/>
        <v>0</v>
      </c>
      <c r="AP69" t="str">
        <f t="shared" si="14"/>
        <v>2021-12</v>
      </c>
      <c r="AQ69">
        <f t="shared" ca="1" si="15"/>
        <v>2.7352587105908282E-4</v>
      </c>
      <c r="AR69">
        <f t="shared" ca="1" si="5"/>
        <v>4.4154244341162893E-4</v>
      </c>
      <c r="AS69">
        <f t="shared" ca="1" si="5"/>
        <v>5.8114147512620083E-4</v>
      </c>
      <c r="AT69">
        <f t="shared" ca="1" si="5"/>
        <v>0</v>
      </c>
      <c r="AU69" t="e">
        <f t="shared" ca="1" si="5"/>
        <v>#DIV/0!</v>
      </c>
      <c r="AW69" t="str">
        <f t="shared" si="16"/>
        <v>2021-12</v>
      </c>
      <c r="AX69">
        <f t="shared" si="28"/>
        <v>0</v>
      </c>
      <c r="AY69">
        <f t="shared" si="28"/>
        <v>0</v>
      </c>
      <c r="AZ69">
        <f t="shared" si="28"/>
        <v>0</v>
      </c>
      <c r="BA69">
        <f t="shared" si="28"/>
        <v>0</v>
      </c>
      <c r="BB69">
        <f t="shared" si="28"/>
        <v>0</v>
      </c>
      <c r="BD69" t="e">
        <f t="shared" si="18"/>
        <v>#DIV/0!</v>
      </c>
      <c r="BE69" t="e">
        <f t="shared" si="7"/>
        <v>#DIV/0!</v>
      </c>
      <c r="BF69" t="e">
        <f t="shared" si="7"/>
        <v>#DIV/0!</v>
      </c>
      <c r="BG69" t="e">
        <f t="shared" si="19"/>
        <v>#DIV/0!</v>
      </c>
      <c r="BI69" t="str">
        <f t="shared" si="20"/>
        <v>2021-12</v>
      </c>
      <c r="BJ69" t="e">
        <f t="shared" ca="1" si="21"/>
        <v>#DIV/0!</v>
      </c>
      <c r="BK69" t="e">
        <f t="shared" ca="1" si="8"/>
        <v>#DIV/0!</v>
      </c>
      <c r="BL69" t="e">
        <f t="shared" ca="1" si="8"/>
        <v>#DIV/0!</v>
      </c>
      <c r="BM69" t="e">
        <f t="shared" ca="1" si="8"/>
        <v>#DIV/0!</v>
      </c>
    </row>
    <row r="70" spans="1:65" x14ac:dyDescent="0.55000000000000004">
      <c r="A70" s="6" t="s">
        <v>231</v>
      </c>
      <c r="B70">
        <v>9001220</v>
      </c>
      <c r="C70">
        <v>480392</v>
      </c>
      <c r="D70">
        <v>448030</v>
      </c>
      <c r="E70">
        <v>15</v>
      </c>
      <c r="F70">
        <v>8</v>
      </c>
      <c r="G70">
        <v>2671</v>
      </c>
      <c r="H70">
        <v>256</v>
      </c>
      <c r="I70">
        <v>309</v>
      </c>
      <c r="J70">
        <v>0</v>
      </c>
      <c r="K70">
        <v>0</v>
      </c>
      <c r="M70" s="7" t="str">
        <f t="shared" si="9"/>
        <v>2021-13</v>
      </c>
      <c r="N70">
        <f t="shared" si="10"/>
        <v>2671</v>
      </c>
      <c r="O70">
        <f t="shared" si="10"/>
        <v>256</v>
      </c>
      <c r="P70">
        <f t="shared" si="10"/>
        <v>309</v>
      </c>
      <c r="Q70">
        <f t="shared" si="10"/>
        <v>0</v>
      </c>
      <c r="R70">
        <f t="shared" si="10"/>
        <v>0</v>
      </c>
      <c r="U70" t="str">
        <f t="shared" si="11"/>
        <v>2021-13</v>
      </c>
      <c r="V70">
        <f t="shared" si="29"/>
        <v>152586</v>
      </c>
      <c r="W70">
        <f t="shared" si="29"/>
        <v>2362</v>
      </c>
      <c r="X70">
        <f t="shared" si="29"/>
        <v>1402</v>
      </c>
      <c r="Y70">
        <f t="shared" si="29"/>
        <v>0</v>
      </c>
      <c r="Z70">
        <f t="shared" si="29"/>
        <v>0</v>
      </c>
      <c r="AC70">
        <f t="shared" si="30"/>
        <v>2.9673755335387871E-4</v>
      </c>
      <c r="AD70">
        <f t="shared" si="30"/>
        <v>5.3289813319122722E-4</v>
      </c>
      <c r="AE70">
        <f t="shared" si="30"/>
        <v>6.8968595852956279E-4</v>
      </c>
      <c r="AF70">
        <f t="shared" si="30"/>
        <v>0</v>
      </c>
      <c r="AG70">
        <f t="shared" si="30"/>
        <v>0</v>
      </c>
      <c r="AI70" t="str">
        <f t="shared" si="13"/>
        <v>2021-13</v>
      </c>
      <c r="AJ70">
        <f t="shared" si="25"/>
        <v>2.968256348452512E-4</v>
      </c>
      <c r="AK70">
        <f t="shared" si="25"/>
        <v>5.3318227765616595E-4</v>
      </c>
      <c r="AL70">
        <f t="shared" si="25"/>
        <v>6.9016198093308618E-4</v>
      </c>
      <c r="AM70">
        <f t="shared" si="25"/>
        <v>0</v>
      </c>
      <c r="AN70">
        <f t="shared" si="25"/>
        <v>0</v>
      </c>
      <c r="AP70" t="str">
        <f t="shared" si="14"/>
        <v>2021-13</v>
      </c>
      <c r="AQ70">
        <f t="shared" ca="1" si="15"/>
        <v>2.5752319793223457E-4</v>
      </c>
      <c r="AR70">
        <f t="shared" ca="1" si="5"/>
        <v>4.4605245659195137E-4</v>
      </c>
      <c r="AS70">
        <f t="shared" ca="1" si="5"/>
        <v>5.9358079959118918E-4</v>
      </c>
      <c r="AT70">
        <f t="shared" ca="1" si="5"/>
        <v>0</v>
      </c>
      <c r="AU70" t="e">
        <f t="shared" ca="1" si="5"/>
        <v>#DIV/0!</v>
      </c>
      <c r="AW70" t="str">
        <f t="shared" si="16"/>
        <v>2021-13</v>
      </c>
      <c r="AX70">
        <f t="shared" si="28"/>
        <v>0</v>
      </c>
      <c r="AY70">
        <f t="shared" si="28"/>
        <v>0</v>
      </c>
      <c r="AZ70">
        <f t="shared" si="28"/>
        <v>0</v>
      </c>
      <c r="BA70">
        <f t="shared" si="28"/>
        <v>0</v>
      </c>
      <c r="BB70">
        <f t="shared" si="28"/>
        <v>0</v>
      </c>
      <c r="BD70" t="e">
        <f t="shared" si="18"/>
        <v>#DIV/0!</v>
      </c>
      <c r="BE70" t="e">
        <f t="shared" si="7"/>
        <v>#DIV/0!</v>
      </c>
      <c r="BF70" t="e">
        <f t="shared" si="7"/>
        <v>#DIV/0!</v>
      </c>
      <c r="BG70" t="e">
        <f t="shared" si="19"/>
        <v>#DIV/0!</v>
      </c>
      <c r="BI70" t="str">
        <f t="shared" si="20"/>
        <v>2021-13</v>
      </c>
      <c r="BJ70" t="e">
        <f t="shared" ca="1" si="21"/>
        <v>#DIV/0!</v>
      </c>
      <c r="BK70" t="e">
        <f t="shared" ca="1" si="8"/>
        <v>#DIV/0!</v>
      </c>
      <c r="BL70" t="e">
        <f t="shared" ca="1" si="8"/>
        <v>#DIV/0!</v>
      </c>
      <c r="BM70" t="e">
        <f t="shared" ca="1" si="8"/>
        <v>#DIV/0!</v>
      </c>
    </row>
    <row r="71" spans="1:65" x14ac:dyDescent="0.55000000000000004">
      <c r="A71" s="6" t="s">
        <v>232</v>
      </c>
      <c r="B71">
        <v>8912458</v>
      </c>
      <c r="C71">
        <v>432102</v>
      </c>
      <c r="D71">
        <v>581844</v>
      </c>
      <c r="E71">
        <v>17</v>
      </c>
      <c r="F71">
        <v>8</v>
      </c>
      <c r="G71">
        <v>2295</v>
      </c>
      <c r="H71">
        <v>223</v>
      </c>
      <c r="I71">
        <v>301</v>
      </c>
      <c r="J71">
        <v>0</v>
      </c>
      <c r="K71">
        <v>0</v>
      </c>
      <c r="M71" s="7" t="str">
        <f t="shared" si="9"/>
        <v>2021-14</v>
      </c>
      <c r="N71">
        <f t="shared" si="10"/>
        <v>2295</v>
      </c>
      <c r="O71">
        <f t="shared" si="10"/>
        <v>223</v>
      </c>
      <c r="P71">
        <f t="shared" si="10"/>
        <v>301</v>
      </c>
      <c r="Q71">
        <f t="shared" si="10"/>
        <v>0</v>
      </c>
      <c r="R71">
        <f t="shared" si="10"/>
        <v>0</v>
      </c>
      <c r="U71" t="str">
        <f t="shared" si="11"/>
        <v>2021-14</v>
      </c>
      <c r="V71">
        <f t="shared" si="29"/>
        <v>154881</v>
      </c>
      <c r="W71">
        <f t="shared" si="29"/>
        <v>2585</v>
      </c>
      <c r="X71">
        <f t="shared" si="29"/>
        <v>1703</v>
      </c>
      <c r="Y71">
        <f t="shared" si="29"/>
        <v>0</v>
      </c>
      <c r="Z71">
        <f t="shared" si="29"/>
        <v>0</v>
      </c>
      <c r="AC71">
        <f t="shared" si="30"/>
        <v>2.5750471979783801E-4</v>
      </c>
      <c r="AD71">
        <f t="shared" si="30"/>
        <v>5.1608185104442931E-4</v>
      </c>
      <c r="AE71">
        <f t="shared" si="30"/>
        <v>5.1732079388977113E-4</v>
      </c>
      <c r="AF71">
        <f t="shared" si="30"/>
        <v>0</v>
      </c>
      <c r="AG71">
        <f t="shared" si="30"/>
        <v>0</v>
      </c>
      <c r="AI71" t="str">
        <f t="shared" si="13"/>
        <v>2021-14</v>
      </c>
      <c r="AJ71">
        <f t="shared" si="25"/>
        <v>2.5757104698173795E-4</v>
      </c>
      <c r="AK71">
        <f t="shared" si="25"/>
        <v>5.1634834051805193E-4</v>
      </c>
      <c r="AL71">
        <f t="shared" si="25"/>
        <v>5.1758856476609091E-4</v>
      </c>
      <c r="AM71">
        <f t="shared" si="25"/>
        <v>0</v>
      </c>
      <c r="AN71">
        <f t="shared" si="25"/>
        <v>0</v>
      </c>
      <c r="AP71" t="str">
        <f t="shared" si="14"/>
        <v>2021-14</v>
      </c>
      <c r="AQ71">
        <f t="shared" ca="1" si="15"/>
        <v>2.2412850792524075E-4</v>
      </c>
      <c r="AR71">
        <f t="shared" ca="1" si="5"/>
        <v>4.3357814781557602E-4</v>
      </c>
      <c r="AS71">
        <f t="shared" ca="1" si="5"/>
        <v>4.4655758323976691E-4</v>
      </c>
      <c r="AT71">
        <f t="shared" ca="1" si="5"/>
        <v>0</v>
      </c>
      <c r="AU71" t="e">
        <f t="shared" ca="1" si="5"/>
        <v>#DIV/0!</v>
      </c>
      <c r="AW71" t="str">
        <f t="shared" si="16"/>
        <v>2021-14</v>
      </c>
      <c r="AX71">
        <f t="shared" si="28"/>
        <v>0</v>
      </c>
      <c r="AY71">
        <f t="shared" si="28"/>
        <v>0</v>
      </c>
      <c r="AZ71">
        <f t="shared" si="28"/>
        <v>0</v>
      </c>
      <c r="BA71">
        <f t="shared" si="28"/>
        <v>0</v>
      </c>
      <c r="BB71">
        <f t="shared" si="28"/>
        <v>0</v>
      </c>
      <c r="BD71" t="e">
        <f t="shared" si="18"/>
        <v>#DIV/0!</v>
      </c>
      <c r="BE71" t="e">
        <f t="shared" si="7"/>
        <v>#DIV/0!</v>
      </c>
      <c r="BF71" t="e">
        <f t="shared" si="7"/>
        <v>#DIV/0!</v>
      </c>
      <c r="BG71" t="e">
        <f t="shared" si="19"/>
        <v>#DIV/0!</v>
      </c>
      <c r="BI71" t="str">
        <f t="shared" si="20"/>
        <v>2021-14</v>
      </c>
      <c r="BJ71" t="e">
        <f t="shared" ca="1" si="21"/>
        <v>#DIV/0!</v>
      </c>
      <c r="BK71" t="e">
        <f t="shared" ca="1" si="8"/>
        <v>#DIV/0!</v>
      </c>
      <c r="BL71" t="e">
        <f t="shared" ca="1" si="8"/>
        <v>#DIV/0!</v>
      </c>
      <c r="BM71" t="e">
        <f t="shared" ca="1" si="8"/>
        <v>#DIV/0!</v>
      </c>
    </row>
    <row r="72" spans="1:65" x14ac:dyDescent="0.55000000000000004">
      <c r="A72" s="6" t="s">
        <v>233</v>
      </c>
      <c r="B72">
        <v>8802434</v>
      </c>
      <c r="C72">
        <v>395334</v>
      </c>
      <c r="D72">
        <v>725809</v>
      </c>
      <c r="E72">
        <v>24</v>
      </c>
      <c r="F72">
        <v>9</v>
      </c>
      <c r="G72">
        <v>1996</v>
      </c>
      <c r="H72">
        <v>165</v>
      </c>
      <c r="I72">
        <v>341</v>
      </c>
      <c r="J72">
        <v>0</v>
      </c>
      <c r="K72">
        <v>0</v>
      </c>
      <c r="M72" s="7" t="str">
        <f t="shared" si="9"/>
        <v>2021-15</v>
      </c>
      <c r="N72">
        <f t="shared" si="10"/>
        <v>1996</v>
      </c>
      <c r="O72">
        <f t="shared" si="10"/>
        <v>165</v>
      </c>
      <c r="P72">
        <f t="shared" si="10"/>
        <v>341</v>
      </c>
      <c r="Q72">
        <f t="shared" si="10"/>
        <v>0</v>
      </c>
      <c r="R72">
        <f t="shared" si="10"/>
        <v>0</v>
      </c>
      <c r="U72" t="str">
        <f t="shared" si="11"/>
        <v>2021-15</v>
      </c>
      <c r="V72">
        <f t="shared" si="29"/>
        <v>156877</v>
      </c>
      <c r="W72">
        <f t="shared" si="29"/>
        <v>2750</v>
      </c>
      <c r="X72">
        <f t="shared" si="29"/>
        <v>2044</v>
      </c>
      <c r="Y72">
        <f t="shared" si="29"/>
        <v>0</v>
      </c>
      <c r="Z72">
        <f t="shared" si="29"/>
        <v>0</v>
      </c>
      <c r="AC72">
        <f t="shared" si="30"/>
        <v>2.2675546331844124E-4</v>
      </c>
      <c r="AD72">
        <f t="shared" si="30"/>
        <v>4.1736860477469684E-4</v>
      </c>
      <c r="AE72">
        <f t="shared" si="30"/>
        <v>4.6982057262998946E-4</v>
      </c>
      <c r="AF72">
        <f t="shared" si="30"/>
        <v>0</v>
      </c>
      <c r="AG72">
        <f t="shared" si="30"/>
        <v>0</v>
      </c>
      <c r="AI72" t="str">
        <f t="shared" si="13"/>
        <v>2021-15</v>
      </c>
      <c r="AJ72">
        <f t="shared" si="25"/>
        <v>2.2680689399280296E-4</v>
      </c>
      <c r="AK72">
        <f t="shared" si="25"/>
        <v>4.1754288012773341E-4</v>
      </c>
      <c r="AL72">
        <f t="shared" si="25"/>
        <v>4.7004141640760624E-4</v>
      </c>
      <c r="AM72">
        <f t="shared" si="25"/>
        <v>0</v>
      </c>
      <c r="AN72">
        <f t="shared" si="25"/>
        <v>0</v>
      </c>
      <c r="AP72" t="str">
        <f t="shared" si="14"/>
        <v>2021-15</v>
      </c>
      <c r="AQ72">
        <f t="shared" ca="1" si="15"/>
        <v>1.9794357651821727E-4</v>
      </c>
      <c r="AR72">
        <f t="shared" ca="1" si="5"/>
        <v>3.5191684299434455E-4</v>
      </c>
      <c r="AS72">
        <f t="shared" ca="1" si="5"/>
        <v>4.0681120400248968E-4</v>
      </c>
      <c r="AT72">
        <f t="shared" ca="1" si="5"/>
        <v>0</v>
      </c>
      <c r="AU72" t="e">
        <f t="shared" ca="1" si="5"/>
        <v>#DIV/0!</v>
      </c>
      <c r="AW72" t="str">
        <f t="shared" si="16"/>
        <v>2021-15</v>
      </c>
      <c r="AX72">
        <f t="shared" si="28"/>
        <v>0</v>
      </c>
      <c r="AY72">
        <f t="shared" si="28"/>
        <v>0</v>
      </c>
      <c r="AZ72">
        <f t="shared" si="28"/>
        <v>0</v>
      </c>
      <c r="BA72">
        <f t="shared" si="28"/>
        <v>0</v>
      </c>
      <c r="BB72">
        <f t="shared" si="28"/>
        <v>0</v>
      </c>
      <c r="BD72" t="e">
        <f t="shared" si="18"/>
        <v>#DIV/0!</v>
      </c>
      <c r="BE72" t="e">
        <f t="shared" si="7"/>
        <v>#DIV/0!</v>
      </c>
      <c r="BF72" t="e">
        <f t="shared" si="7"/>
        <v>#DIV/0!</v>
      </c>
      <c r="BG72" t="e">
        <f t="shared" si="19"/>
        <v>#DIV/0!</v>
      </c>
      <c r="BI72" t="str">
        <f t="shared" si="20"/>
        <v>2021-15</v>
      </c>
      <c r="BJ72" t="e">
        <f t="shared" ca="1" si="21"/>
        <v>#DIV/0!</v>
      </c>
      <c r="BK72" t="e">
        <f t="shared" ca="1" si="8"/>
        <v>#DIV/0!</v>
      </c>
      <c r="BL72" t="e">
        <f t="shared" ca="1" si="8"/>
        <v>#DIV/0!</v>
      </c>
      <c r="BM72" t="e">
        <f t="shared" ca="1" si="8"/>
        <v>#DIV/0!</v>
      </c>
    </row>
    <row r="73" spans="1:65" x14ac:dyDescent="0.55000000000000004">
      <c r="A73" s="6" t="s">
        <v>234</v>
      </c>
      <c r="B73">
        <v>8609873</v>
      </c>
      <c r="C73">
        <v>442846</v>
      </c>
      <c r="D73">
        <v>868347</v>
      </c>
      <c r="E73">
        <v>32</v>
      </c>
      <c r="F73">
        <v>10</v>
      </c>
      <c r="G73">
        <v>1774</v>
      </c>
      <c r="H73">
        <v>168</v>
      </c>
      <c r="I73">
        <v>393</v>
      </c>
      <c r="J73">
        <v>0</v>
      </c>
      <c r="K73">
        <v>0</v>
      </c>
      <c r="M73" s="7" t="str">
        <f t="shared" si="9"/>
        <v>2021-16</v>
      </c>
      <c r="N73">
        <f t="shared" si="10"/>
        <v>1774</v>
      </c>
      <c r="O73">
        <f t="shared" si="10"/>
        <v>168</v>
      </c>
      <c r="P73">
        <f t="shared" si="10"/>
        <v>393</v>
      </c>
      <c r="Q73">
        <f t="shared" si="10"/>
        <v>0</v>
      </c>
      <c r="R73">
        <f t="shared" si="10"/>
        <v>0</v>
      </c>
      <c r="U73" t="str">
        <f t="shared" si="11"/>
        <v>2021-16</v>
      </c>
      <c r="V73">
        <f t="shared" si="29"/>
        <v>158651</v>
      </c>
      <c r="W73">
        <f t="shared" si="29"/>
        <v>2918</v>
      </c>
      <c r="X73">
        <f t="shared" si="29"/>
        <v>2437</v>
      </c>
      <c r="Y73">
        <f t="shared" si="29"/>
        <v>0</v>
      </c>
      <c r="Z73">
        <f t="shared" si="29"/>
        <v>0</v>
      </c>
      <c r="AC73">
        <f t="shared" si="30"/>
        <v>2.0604252815343503E-4</v>
      </c>
      <c r="AD73">
        <f t="shared" si="30"/>
        <v>3.7936438400708149E-4</v>
      </c>
      <c r="AE73">
        <f t="shared" si="30"/>
        <v>4.5258404762151536E-4</v>
      </c>
      <c r="AF73">
        <f t="shared" si="30"/>
        <v>0</v>
      </c>
      <c r="AG73">
        <f t="shared" si="30"/>
        <v>0</v>
      </c>
      <c r="AI73" t="str">
        <f t="shared" si="13"/>
        <v>2021-16</v>
      </c>
      <c r="AJ73">
        <f t="shared" si="25"/>
        <v>2.060849911552843E-4</v>
      </c>
      <c r="AK73">
        <f t="shared" si="25"/>
        <v>3.7950836051569973E-4</v>
      </c>
      <c r="AL73">
        <f t="shared" si="25"/>
        <v>4.5278898042323736E-4</v>
      </c>
      <c r="AM73">
        <f t="shared" si="25"/>
        <v>0</v>
      </c>
      <c r="AN73">
        <f t="shared" si="25"/>
        <v>0</v>
      </c>
      <c r="AP73" t="str">
        <f t="shared" si="14"/>
        <v>2021-16</v>
      </c>
      <c r="AQ73">
        <f t="shared" ca="1" si="15"/>
        <v>1.8039173306033511E-4</v>
      </c>
      <c r="AR73">
        <f t="shared" ca="1" si="5"/>
        <v>3.2105148895611099E-4</v>
      </c>
      <c r="AS73">
        <f t="shared" ca="1" si="5"/>
        <v>3.931122804264422E-4</v>
      </c>
      <c r="AT73">
        <f t="shared" ca="1" si="5"/>
        <v>0</v>
      </c>
      <c r="AU73" t="e">
        <f t="shared" ca="1" si="5"/>
        <v>#DIV/0!</v>
      </c>
      <c r="AW73" t="str">
        <f t="shared" si="16"/>
        <v>2021-16</v>
      </c>
      <c r="AX73">
        <f t="shared" si="28"/>
        <v>0</v>
      </c>
      <c r="AY73">
        <f t="shared" si="28"/>
        <v>0</v>
      </c>
      <c r="AZ73">
        <f t="shared" si="28"/>
        <v>0</v>
      </c>
      <c r="BA73">
        <f t="shared" si="28"/>
        <v>0</v>
      </c>
      <c r="BB73">
        <f t="shared" si="28"/>
        <v>0</v>
      </c>
      <c r="BD73" t="e">
        <f t="shared" si="18"/>
        <v>#DIV/0!</v>
      </c>
      <c r="BE73" t="e">
        <f t="shared" si="7"/>
        <v>#DIV/0!</v>
      </c>
      <c r="BF73" t="e">
        <f t="shared" si="7"/>
        <v>#DIV/0!</v>
      </c>
      <c r="BG73" t="e">
        <f t="shared" si="19"/>
        <v>#DIV/0!</v>
      </c>
      <c r="BI73" t="str">
        <f t="shared" si="20"/>
        <v>2021-16</v>
      </c>
      <c r="BJ73" t="e">
        <f t="shared" ca="1" si="21"/>
        <v>#DIV/0!</v>
      </c>
      <c r="BK73" t="e">
        <f t="shared" ca="1" si="8"/>
        <v>#DIV/0!</v>
      </c>
      <c r="BL73" t="e">
        <f t="shared" ca="1" si="8"/>
        <v>#DIV/0!</v>
      </c>
      <c r="BM73" t="e">
        <f t="shared" ca="1" si="8"/>
        <v>#DIV/0!</v>
      </c>
    </row>
    <row r="74" spans="1:65" x14ac:dyDescent="0.55000000000000004">
      <c r="A74" s="6" t="s">
        <v>235</v>
      </c>
      <c r="B74">
        <v>8371944</v>
      </c>
      <c r="C74">
        <v>595854</v>
      </c>
      <c r="D74">
        <v>950919</v>
      </c>
      <c r="E74">
        <v>46</v>
      </c>
      <c r="F74">
        <v>10</v>
      </c>
      <c r="G74">
        <v>1741</v>
      </c>
      <c r="H74">
        <v>178</v>
      </c>
      <c r="I74">
        <v>415</v>
      </c>
      <c r="J74">
        <v>0</v>
      </c>
      <c r="K74">
        <v>0</v>
      </c>
      <c r="M74" s="7" t="str">
        <f t="shared" si="9"/>
        <v>2021-17</v>
      </c>
      <c r="N74">
        <f t="shared" si="10"/>
        <v>1741</v>
      </c>
      <c r="O74">
        <f t="shared" si="10"/>
        <v>178</v>
      </c>
      <c r="P74">
        <f t="shared" si="10"/>
        <v>415</v>
      </c>
      <c r="Q74">
        <f t="shared" si="10"/>
        <v>0</v>
      </c>
      <c r="R74">
        <f t="shared" si="10"/>
        <v>0</v>
      </c>
      <c r="U74" t="str">
        <f t="shared" si="11"/>
        <v>2021-17</v>
      </c>
      <c r="V74">
        <f t="shared" si="29"/>
        <v>160392</v>
      </c>
      <c r="W74">
        <f t="shared" si="29"/>
        <v>3096</v>
      </c>
      <c r="X74">
        <f t="shared" si="29"/>
        <v>2852</v>
      </c>
      <c r="Y74">
        <f t="shared" si="29"/>
        <v>0</v>
      </c>
      <c r="Z74">
        <f t="shared" si="29"/>
        <v>0</v>
      </c>
      <c r="AC74">
        <f t="shared" si="30"/>
        <v>2.0795647940311115E-4</v>
      </c>
      <c r="AD74">
        <f t="shared" si="30"/>
        <v>2.987308971660843E-4</v>
      </c>
      <c r="AE74">
        <f t="shared" si="30"/>
        <v>4.3641992640803265E-4</v>
      </c>
      <c r="AF74">
        <f t="shared" si="30"/>
        <v>0</v>
      </c>
      <c r="AG74">
        <f t="shared" si="30"/>
        <v>0</v>
      </c>
      <c r="AI74" t="str">
        <f t="shared" si="13"/>
        <v>2021-17</v>
      </c>
      <c r="AJ74">
        <f t="shared" si="25"/>
        <v>2.0799973504542497E-4</v>
      </c>
      <c r="AK74">
        <f t="shared" si="25"/>
        <v>2.988201662054178E-4</v>
      </c>
      <c r="AL74">
        <f t="shared" si="25"/>
        <v>4.3661047885395576E-4</v>
      </c>
      <c r="AM74">
        <f t="shared" si="25"/>
        <v>0</v>
      </c>
      <c r="AN74">
        <f t="shared" si="25"/>
        <v>0</v>
      </c>
      <c r="AP74" t="str">
        <f t="shared" si="14"/>
        <v>2021-17</v>
      </c>
      <c r="AQ74">
        <f t="shared" ca="1" si="15"/>
        <v>1.8260730790589885E-4</v>
      </c>
      <c r="AR74">
        <f t="shared" ca="1" si="5"/>
        <v>2.5373338527588782E-4</v>
      </c>
      <c r="AS74">
        <f t="shared" ca="1" si="5"/>
        <v>3.8025847306150687E-4</v>
      </c>
      <c r="AT74">
        <f t="shared" ca="1" si="5"/>
        <v>0</v>
      </c>
      <c r="AU74" t="e">
        <f t="shared" ca="1" si="5"/>
        <v>#DIV/0!</v>
      </c>
      <c r="AW74" t="str">
        <f t="shared" si="16"/>
        <v>2021-17</v>
      </c>
      <c r="AX74">
        <f t="shared" si="28"/>
        <v>0</v>
      </c>
      <c r="AY74">
        <f t="shared" si="28"/>
        <v>0</v>
      </c>
      <c r="AZ74">
        <f t="shared" si="28"/>
        <v>0</v>
      </c>
      <c r="BA74">
        <f t="shared" si="28"/>
        <v>0</v>
      </c>
      <c r="BB74">
        <f t="shared" si="28"/>
        <v>0</v>
      </c>
      <c r="BD74" t="e">
        <f t="shared" si="18"/>
        <v>#DIV/0!</v>
      </c>
      <c r="BE74" t="e">
        <f t="shared" si="7"/>
        <v>#DIV/0!</v>
      </c>
      <c r="BF74" t="e">
        <f t="shared" si="7"/>
        <v>#DIV/0!</v>
      </c>
      <c r="BG74" t="e">
        <f t="shared" si="19"/>
        <v>#DIV/0!</v>
      </c>
      <c r="BI74" t="str">
        <f t="shared" si="20"/>
        <v>2021-17</v>
      </c>
      <c r="BJ74" t="e">
        <f t="shared" ca="1" si="21"/>
        <v>#DIV/0!</v>
      </c>
      <c r="BK74" t="e">
        <f t="shared" ca="1" si="8"/>
        <v>#DIV/0!</v>
      </c>
      <c r="BL74" t="e">
        <f t="shared" ca="1" si="8"/>
        <v>#DIV/0!</v>
      </c>
      <c r="BM74" t="e">
        <f t="shared" ca="1" si="8"/>
        <v>#DIV/0!</v>
      </c>
    </row>
    <row r="75" spans="1:65" x14ac:dyDescent="0.55000000000000004">
      <c r="A75" s="6" t="s">
        <v>236</v>
      </c>
      <c r="B75">
        <v>8082493</v>
      </c>
      <c r="C75">
        <v>825183</v>
      </c>
      <c r="D75">
        <v>1008701</v>
      </c>
      <c r="E75">
        <v>52</v>
      </c>
      <c r="F75">
        <v>10</v>
      </c>
      <c r="G75">
        <v>1513</v>
      </c>
      <c r="H75">
        <v>179</v>
      </c>
      <c r="I75">
        <v>474</v>
      </c>
      <c r="J75">
        <v>0</v>
      </c>
      <c r="K75">
        <v>0</v>
      </c>
      <c r="M75" s="7" t="str">
        <f t="shared" si="9"/>
        <v>2021-18</v>
      </c>
      <c r="N75">
        <f t="shared" si="10"/>
        <v>1513</v>
      </c>
      <c r="O75">
        <f t="shared" si="10"/>
        <v>179</v>
      </c>
      <c r="P75">
        <f t="shared" si="10"/>
        <v>474</v>
      </c>
      <c r="Q75">
        <f t="shared" si="10"/>
        <v>0</v>
      </c>
      <c r="R75">
        <f t="shared" si="10"/>
        <v>0</v>
      </c>
      <c r="U75" t="str">
        <f t="shared" si="11"/>
        <v>2021-18</v>
      </c>
      <c r="V75">
        <f t="shared" si="29"/>
        <v>161905</v>
      </c>
      <c r="W75">
        <f t="shared" si="29"/>
        <v>3275</v>
      </c>
      <c r="X75">
        <f t="shared" si="29"/>
        <v>3326</v>
      </c>
      <c r="Y75">
        <f t="shared" si="29"/>
        <v>0</v>
      </c>
      <c r="Z75">
        <f t="shared" si="29"/>
        <v>0</v>
      </c>
      <c r="AC75">
        <f t="shared" si="30"/>
        <v>1.8719471826328832E-4</v>
      </c>
      <c r="AD75">
        <f t="shared" si="30"/>
        <v>2.1692157981926434E-4</v>
      </c>
      <c r="AE75">
        <f t="shared" si="30"/>
        <v>4.6991130176335703E-4</v>
      </c>
      <c r="AF75">
        <f t="shared" si="30"/>
        <v>0</v>
      </c>
      <c r="AG75">
        <f t="shared" si="30"/>
        <v>0</v>
      </c>
      <c r="AI75" t="str">
        <f t="shared" si="13"/>
        <v>2021-18</v>
      </c>
      <c r="AJ75">
        <f t="shared" si="25"/>
        <v>1.8722976723376414E-4</v>
      </c>
      <c r="AK75">
        <f t="shared" si="25"/>
        <v>2.1696864585167797E-4</v>
      </c>
      <c r="AL75">
        <f t="shared" si="25"/>
        <v>4.7013223086712561E-4</v>
      </c>
      <c r="AM75">
        <f t="shared" si="25"/>
        <v>0</v>
      </c>
      <c r="AN75">
        <f t="shared" si="25"/>
        <v>0</v>
      </c>
      <c r="AP75" t="str">
        <f t="shared" si="14"/>
        <v>2021-18</v>
      </c>
      <c r="AQ75">
        <f t="shared" ca="1" si="15"/>
        <v>1.6486003007274249E-4</v>
      </c>
      <c r="AR75">
        <f t="shared" ca="1" si="5"/>
        <v>1.8491794544535297E-4</v>
      </c>
      <c r="AS75">
        <f t="shared" ca="1" si="5"/>
        <v>4.1074166040254553E-4</v>
      </c>
      <c r="AT75">
        <f t="shared" ca="1" si="5"/>
        <v>0</v>
      </c>
      <c r="AU75" t="e">
        <f t="shared" ca="1" si="5"/>
        <v>#DIV/0!</v>
      </c>
      <c r="AW75" t="str">
        <f t="shared" si="16"/>
        <v>2021-18</v>
      </c>
      <c r="AX75">
        <f t="shared" si="28"/>
        <v>0</v>
      </c>
      <c r="AY75">
        <f t="shared" si="28"/>
        <v>0</v>
      </c>
      <c r="AZ75">
        <f t="shared" si="28"/>
        <v>0</v>
      </c>
      <c r="BA75">
        <f t="shared" si="28"/>
        <v>0</v>
      </c>
      <c r="BB75">
        <f t="shared" si="28"/>
        <v>0</v>
      </c>
      <c r="BD75" t="e">
        <f t="shared" si="18"/>
        <v>#DIV/0!</v>
      </c>
      <c r="BE75" t="e">
        <f t="shared" si="7"/>
        <v>#DIV/0!</v>
      </c>
      <c r="BF75" t="e">
        <f t="shared" si="7"/>
        <v>#DIV/0!</v>
      </c>
      <c r="BG75" t="e">
        <f t="shared" si="19"/>
        <v>#DIV/0!</v>
      </c>
      <c r="BI75" t="str">
        <f t="shared" si="20"/>
        <v>2021-18</v>
      </c>
      <c r="BJ75" t="e">
        <f t="shared" ca="1" si="21"/>
        <v>#DIV/0!</v>
      </c>
      <c r="BK75" t="e">
        <f t="shared" ca="1" si="8"/>
        <v>#DIV/0!</v>
      </c>
      <c r="BL75" t="e">
        <f t="shared" ca="1" si="8"/>
        <v>#DIV/0!</v>
      </c>
      <c r="BM75" t="e">
        <f t="shared" ca="1" si="8"/>
        <v>#DIV/0!</v>
      </c>
    </row>
    <row r="76" spans="1:65" x14ac:dyDescent="0.55000000000000004">
      <c r="A76" s="6" t="s">
        <v>237</v>
      </c>
      <c r="B76">
        <v>7696031</v>
      </c>
      <c r="C76">
        <v>1175801</v>
      </c>
      <c r="D76">
        <v>1042372</v>
      </c>
      <c r="E76">
        <v>59</v>
      </c>
      <c r="F76">
        <v>10</v>
      </c>
      <c r="G76">
        <v>1392</v>
      </c>
      <c r="H76">
        <v>197</v>
      </c>
      <c r="I76">
        <v>476</v>
      </c>
      <c r="J76">
        <v>0</v>
      </c>
      <c r="K76">
        <v>0</v>
      </c>
      <c r="M76" s="7" t="str">
        <f t="shared" si="9"/>
        <v>2021-19</v>
      </c>
      <c r="N76">
        <f t="shared" si="10"/>
        <v>1392</v>
      </c>
      <c r="O76">
        <f t="shared" si="10"/>
        <v>197</v>
      </c>
      <c r="P76">
        <f t="shared" si="10"/>
        <v>476</v>
      </c>
      <c r="Q76">
        <f t="shared" si="10"/>
        <v>0</v>
      </c>
      <c r="R76">
        <f t="shared" si="10"/>
        <v>0</v>
      </c>
      <c r="U76" t="str">
        <f t="shared" si="11"/>
        <v>2021-19</v>
      </c>
      <c r="V76">
        <f t="shared" si="29"/>
        <v>163297</v>
      </c>
      <c r="W76">
        <f t="shared" si="29"/>
        <v>3472</v>
      </c>
      <c r="X76">
        <f t="shared" si="29"/>
        <v>3802</v>
      </c>
      <c r="Y76">
        <f t="shared" si="29"/>
        <v>0</v>
      </c>
      <c r="Z76">
        <f t="shared" si="29"/>
        <v>0</v>
      </c>
      <c r="AC76">
        <f t="shared" si="30"/>
        <v>1.8087245230690989E-4</v>
      </c>
      <c r="AD76">
        <f t="shared" si="30"/>
        <v>1.6754535844075655E-4</v>
      </c>
      <c r="AE76">
        <f t="shared" si="30"/>
        <v>4.5665079261530435E-4</v>
      </c>
      <c r="AF76">
        <f t="shared" si="30"/>
        <v>0</v>
      </c>
      <c r="AG76">
        <f t="shared" si="30"/>
        <v>0</v>
      </c>
      <c r="AI76" t="str">
        <f t="shared" si="13"/>
        <v>2021-19</v>
      </c>
      <c r="AJ76">
        <f t="shared" si="25"/>
        <v>1.8090517356258621E-4</v>
      </c>
      <c r="AK76">
        <f t="shared" si="25"/>
        <v>1.675734349841213E-4</v>
      </c>
      <c r="AL76">
        <f t="shared" si="25"/>
        <v>4.5685942577681354E-4</v>
      </c>
      <c r="AM76">
        <f t="shared" si="25"/>
        <v>0</v>
      </c>
      <c r="AN76">
        <f t="shared" si="25"/>
        <v>0</v>
      </c>
      <c r="AP76" t="str">
        <f t="shared" si="14"/>
        <v>2021-19</v>
      </c>
      <c r="AQ76">
        <f t="shared" ca="1" si="15"/>
        <v>1.5976313337571962E-4</v>
      </c>
      <c r="AR76">
        <f t="shared" ca="1" si="5"/>
        <v>1.4335129589926484E-4</v>
      </c>
      <c r="AS76">
        <f t="shared" ca="1" si="5"/>
        <v>4.0040113590845972E-4</v>
      </c>
      <c r="AT76">
        <f t="shared" ca="1" si="5"/>
        <v>0</v>
      </c>
      <c r="AU76" t="e">
        <f t="shared" ca="1" si="5"/>
        <v>#DIV/0!</v>
      </c>
      <c r="AW76" t="str">
        <f t="shared" si="16"/>
        <v>2021-19</v>
      </c>
      <c r="AX76">
        <f t="shared" si="28"/>
        <v>0</v>
      </c>
      <c r="AY76">
        <f t="shared" si="28"/>
        <v>0</v>
      </c>
      <c r="AZ76">
        <f t="shared" si="28"/>
        <v>0</v>
      </c>
      <c r="BA76">
        <f t="shared" si="28"/>
        <v>0</v>
      </c>
      <c r="BB76">
        <f t="shared" si="28"/>
        <v>0</v>
      </c>
      <c r="BD76" t="e">
        <f t="shared" si="18"/>
        <v>#DIV/0!</v>
      </c>
      <c r="BE76" t="e">
        <f t="shared" si="7"/>
        <v>#DIV/0!</v>
      </c>
      <c r="BF76" t="e">
        <f t="shared" si="7"/>
        <v>#DIV/0!</v>
      </c>
      <c r="BG76" t="e">
        <f t="shared" si="19"/>
        <v>#DIV/0!</v>
      </c>
      <c r="BI76" t="str">
        <f t="shared" si="20"/>
        <v>2021-19</v>
      </c>
      <c r="BJ76" t="e">
        <f t="shared" ca="1" si="21"/>
        <v>#DIV/0!</v>
      </c>
      <c r="BK76" t="e">
        <f t="shared" ca="1" si="8"/>
        <v>#DIV/0!</v>
      </c>
      <c r="BL76" t="e">
        <f t="shared" ca="1" si="8"/>
        <v>#DIV/0!</v>
      </c>
      <c r="BM76" t="e">
        <f t="shared" ca="1" si="8"/>
        <v>#DIV/0!</v>
      </c>
    </row>
    <row r="77" spans="1:65" x14ac:dyDescent="0.55000000000000004">
      <c r="A77" s="6" t="s">
        <v>238</v>
      </c>
      <c r="B77">
        <v>7274117</v>
      </c>
      <c r="C77">
        <v>1573853</v>
      </c>
      <c r="D77">
        <v>1064163</v>
      </c>
      <c r="E77">
        <v>65</v>
      </c>
      <c r="F77">
        <v>10</v>
      </c>
      <c r="G77">
        <v>1233</v>
      </c>
      <c r="H77">
        <v>164</v>
      </c>
      <c r="I77">
        <v>468</v>
      </c>
      <c r="J77">
        <v>0</v>
      </c>
      <c r="K77">
        <v>0</v>
      </c>
      <c r="M77" s="7" t="str">
        <f t="shared" si="9"/>
        <v>2021-20</v>
      </c>
      <c r="N77">
        <f t="shared" si="10"/>
        <v>1233</v>
      </c>
      <c r="O77">
        <f t="shared" si="10"/>
        <v>164</v>
      </c>
      <c r="P77">
        <f t="shared" si="10"/>
        <v>468</v>
      </c>
      <c r="Q77">
        <f t="shared" si="10"/>
        <v>0</v>
      </c>
      <c r="R77">
        <f t="shared" si="10"/>
        <v>0</v>
      </c>
      <c r="U77" t="str">
        <f t="shared" si="11"/>
        <v>2021-20</v>
      </c>
      <c r="V77">
        <f t="shared" si="29"/>
        <v>164530</v>
      </c>
      <c r="W77">
        <f t="shared" si="29"/>
        <v>3636</v>
      </c>
      <c r="X77">
        <f t="shared" si="29"/>
        <v>4270</v>
      </c>
      <c r="Y77">
        <f t="shared" si="29"/>
        <v>0</v>
      </c>
      <c r="Z77">
        <f t="shared" si="29"/>
        <v>0</v>
      </c>
      <c r="AC77">
        <f t="shared" si="30"/>
        <v>1.6950510969235166E-4</v>
      </c>
      <c r="AD77">
        <f t="shared" si="30"/>
        <v>1.0420287028076954E-4</v>
      </c>
      <c r="AE77">
        <f t="shared" si="30"/>
        <v>4.3978225140321546E-4</v>
      </c>
      <c r="AF77">
        <f t="shared" si="30"/>
        <v>0</v>
      </c>
      <c r="AG77">
        <f t="shared" si="30"/>
        <v>0</v>
      </c>
      <c r="AI77" t="str">
        <f t="shared" si="13"/>
        <v>2021-20</v>
      </c>
      <c r="AJ77">
        <f t="shared" ref="AJ77:AN108" si="31">-LN((1-1.5*AC77)/(1-0.5*AC77))</f>
        <v>1.6953384695168622E-4</v>
      </c>
      <c r="AK77">
        <f t="shared" si="31"/>
        <v>1.0421372974482063E-4</v>
      </c>
      <c r="AL77">
        <f t="shared" si="31"/>
        <v>4.3997575202433593E-4</v>
      </c>
      <c r="AM77">
        <f t="shared" si="31"/>
        <v>0</v>
      </c>
      <c r="AN77">
        <f t="shared" si="31"/>
        <v>0</v>
      </c>
      <c r="AP77" t="str">
        <f t="shared" si="14"/>
        <v>2021-20</v>
      </c>
      <c r="AQ77">
        <f t="shared" ca="1" si="15"/>
        <v>1.5016444128570521E-4</v>
      </c>
      <c r="AR77">
        <f t="shared" ca="1" si="5"/>
        <v>8.9482016147681291E-5</v>
      </c>
      <c r="AS77">
        <f t="shared" ca="1" si="5"/>
        <v>3.8681689690890723E-4</v>
      </c>
      <c r="AT77">
        <f t="shared" ca="1" si="5"/>
        <v>0</v>
      </c>
      <c r="AU77" t="e">
        <f t="shared" ref="AU77:AU140" ca="1" si="32">AN77*EXP(-AU$1*(ROW()-$B$2))</f>
        <v>#DIV/0!</v>
      </c>
      <c r="AW77" t="str">
        <f t="shared" si="16"/>
        <v>2021-20</v>
      </c>
      <c r="AX77">
        <f t="shared" si="28"/>
        <v>0</v>
      </c>
      <c r="AY77">
        <f t="shared" si="28"/>
        <v>0</v>
      </c>
      <c r="AZ77">
        <f t="shared" si="28"/>
        <v>0</v>
      </c>
      <c r="BA77">
        <f t="shared" si="28"/>
        <v>0</v>
      </c>
      <c r="BB77">
        <f t="shared" si="28"/>
        <v>0</v>
      </c>
      <c r="BD77" t="e">
        <f t="shared" si="18"/>
        <v>#DIV/0!</v>
      </c>
      <c r="BE77" t="e">
        <f t="shared" si="7"/>
        <v>#DIV/0!</v>
      </c>
      <c r="BF77" t="e">
        <f t="shared" si="7"/>
        <v>#DIV/0!</v>
      </c>
      <c r="BG77" t="e">
        <f t="shared" si="19"/>
        <v>#DIV/0!</v>
      </c>
      <c r="BI77" t="str">
        <f t="shared" si="20"/>
        <v>2021-20</v>
      </c>
      <c r="BJ77" t="e">
        <f t="shared" ca="1" si="21"/>
        <v>#DIV/0!</v>
      </c>
      <c r="BK77" t="e">
        <f t="shared" ca="1" si="8"/>
        <v>#DIV/0!</v>
      </c>
      <c r="BL77" t="e">
        <f t="shared" ca="1" si="8"/>
        <v>#DIV/0!</v>
      </c>
      <c r="BM77" t="e">
        <f t="shared" ca="1" si="8"/>
        <v>#DIV/0!</v>
      </c>
    </row>
    <row r="78" spans="1:65" x14ac:dyDescent="0.55000000000000004">
      <c r="A78" s="6" t="s">
        <v>239</v>
      </c>
      <c r="B78">
        <v>6868276</v>
      </c>
      <c r="C78">
        <v>1898337</v>
      </c>
      <c r="D78">
        <v>1143651</v>
      </c>
      <c r="E78">
        <v>69</v>
      </c>
      <c r="F78">
        <v>10</v>
      </c>
      <c r="G78">
        <v>1104</v>
      </c>
      <c r="H78">
        <v>181</v>
      </c>
      <c r="I78">
        <v>479</v>
      </c>
      <c r="J78">
        <v>0</v>
      </c>
      <c r="K78">
        <v>0</v>
      </c>
      <c r="M78" s="7" t="str">
        <f t="shared" si="9"/>
        <v>2021-21</v>
      </c>
      <c r="N78">
        <f t="shared" ref="N78:R128" si="33">G78</f>
        <v>1104</v>
      </c>
      <c r="O78">
        <f t="shared" si="33"/>
        <v>181</v>
      </c>
      <c r="P78">
        <f t="shared" si="33"/>
        <v>479</v>
      </c>
      <c r="Q78">
        <f t="shared" si="33"/>
        <v>0</v>
      </c>
      <c r="R78">
        <f t="shared" si="33"/>
        <v>0</v>
      </c>
      <c r="U78" t="str">
        <f t="shared" si="11"/>
        <v>2021-21</v>
      </c>
      <c r="V78">
        <f t="shared" si="29"/>
        <v>165634</v>
      </c>
      <c r="W78">
        <f t="shared" si="29"/>
        <v>3817</v>
      </c>
      <c r="X78">
        <f t="shared" si="29"/>
        <v>4749</v>
      </c>
      <c r="Y78">
        <f t="shared" si="29"/>
        <v>0</v>
      </c>
      <c r="Z78">
        <f t="shared" si="29"/>
        <v>0</v>
      </c>
      <c r="AC78">
        <f t="shared" si="30"/>
        <v>1.6073902679507928E-4</v>
      </c>
      <c r="AD78">
        <f t="shared" si="30"/>
        <v>9.5346611270812293E-5</v>
      </c>
      <c r="AE78">
        <f t="shared" si="30"/>
        <v>4.1883406738594202E-4</v>
      </c>
      <c r="AF78">
        <f t="shared" si="30"/>
        <v>0</v>
      </c>
      <c r="AG78">
        <f t="shared" si="30"/>
        <v>0</v>
      </c>
      <c r="AI78" t="str">
        <f t="shared" si="13"/>
        <v>2021-21</v>
      </c>
      <c r="AJ78">
        <f t="shared" si="31"/>
        <v>1.607648683298696E-4</v>
      </c>
      <c r="AK78">
        <f t="shared" si="31"/>
        <v>9.5355703186237535E-5</v>
      </c>
      <c r="AL78">
        <f t="shared" si="31"/>
        <v>4.1900956899585301E-4</v>
      </c>
      <c r="AM78">
        <f t="shared" si="31"/>
        <v>0</v>
      </c>
      <c r="AN78">
        <f t="shared" si="31"/>
        <v>0</v>
      </c>
      <c r="AP78" t="str">
        <f t="shared" si="14"/>
        <v>2021-21</v>
      </c>
      <c r="AQ78">
        <f t="shared" ca="1" si="15"/>
        <v>1.4281931377878459E-4</v>
      </c>
      <c r="AR78">
        <f t="shared" ca="1" si="15"/>
        <v>8.2181083872714971E-5</v>
      </c>
      <c r="AS78">
        <f t="shared" ca="1" si="15"/>
        <v>3.6954269233402024E-4</v>
      </c>
      <c r="AT78">
        <f t="shared" ca="1" si="15"/>
        <v>0</v>
      </c>
      <c r="AU78" t="e">
        <f t="shared" ca="1" si="32"/>
        <v>#DIV/0!</v>
      </c>
      <c r="AW78" t="str">
        <f t="shared" si="16"/>
        <v>2021-21</v>
      </c>
      <c r="AX78">
        <f t="shared" si="28"/>
        <v>0</v>
      </c>
      <c r="AY78">
        <f t="shared" si="28"/>
        <v>0</v>
      </c>
      <c r="AZ78">
        <f t="shared" si="28"/>
        <v>0</v>
      </c>
      <c r="BA78">
        <f t="shared" si="28"/>
        <v>0</v>
      </c>
      <c r="BB78">
        <f t="shared" si="28"/>
        <v>0</v>
      </c>
      <c r="BD78" t="e">
        <f t="shared" si="18"/>
        <v>#DIV/0!</v>
      </c>
      <c r="BE78" t="e">
        <f t="shared" si="18"/>
        <v>#DIV/0!</v>
      </c>
      <c r="BF78" t="e">
        <f t="shared" si="18"/>
        <v>#DIV/0!</v>
      </c>
      <c r="BG78" t="e">
        <f t="shared" si="19"/>
        <v>#DIV/0!</v>
      </c>
      <c r="BI78" t="str">
        <f t="shared" si="20"/>
        <v>2021-21</v>
      </c>
      <c r="BJ78" t="e">
        <f t="shared" ca="1" si="21"/>
        <v>#DIV/0!</v>
      </c>
      <c r="BK78" t="e">
        <f t="shared" ca="1" si="21"/>
        <v>#DIV/0!</v>
      </c>
      <c r="BL78" t="e">
        <f t="shared" ca="1" si="21"/>
        <v>#DIV/0!</v>
      </c>
      <c r="BM78" t="e">
        <f t="shared" ca="1" si="21"/>
        <v>#DIV/0!</v>
      </c>
    </row>
    <row r="79" spans="1:65" x14ac:dyDescent="0.55000000000000004">
      <c r="A79" s="6" t="s">
        <v>240</v>
      </c>
      <c r="B79">
        <v>6539083</v>
      </c>
      <c r="C79">
        <v>2052190</v>
      </c>
      <c r="D79">
        <v>1317224</v>
      </c>
      <c r="E79">
        <v>72</v>
      </c>
      <c r="F79">
        <v>10</v>
      </c>
      <c r="G79">
        <v>1105</v>
      </c>
      <c r="H79">
        <v>206</v>
      </c>
      <c r="I79">
        <v>565</v>
      </c>
      <c r="J79">
        <v>0</v>
      </c>
      <c r="K79">
        <v>0</v>
      </c>
      <c r="M79" s="7" t="str">
        <f t="shared" ref="M79:M142" si="34">$A79</f>
        <v>2021-22</v>
      </c>
      <c r="N79">
        <f t="shared" si="33"/>
        <v>1105</v>
      </c>
      <c r="O79">
        <f t="shared" si="33"/>
        <v>206</v>
      </c>
      <c r="P79">
        <f t="shared" si="33"/>
        <v>565</v>
      </c>
      <c r="Q79">
        <f t="shared" si="33"/>
        <v>0</v>
      </c>
      <c r="R79">
        <f t="shared" si="33"/>
        <v>0</v>
      </c>
      <c r="U79" t="str">
        <f t="shared" ref="U79:U142" si="35">$A79</f>
        <v>2021-22</v>
      </c>
      <c r="V79">
        <f t="shared" si="29"/>
        <v>166739</v>
      </c>
      <c r="W79">
        <f t="shared" si="29"/>
        <v>4023</v>
      </c>
      <c r="X79">
        <f t="shared" si="29"/>
        <v>5314</v>
      </c>
      <c r="Y79">
        <f t="shared" si="29"/>
        <v>0</v>
      </c>
      <c r="Z79">
        <f t="shared" si="29"/>
        <v>0</v>
      </c>
      <c r="AC79">
        <f t="shared" si="30"/>
        <v>1.6898393857365016E-4</v>
      </c>
      <c r="AD79">
        <f t="shared" si="30"/>
        <v>1.0038056905062396E-4</v>
      </c>
      <c r="AE79">
        <f t="shared" si="30"/>
        <v>4.2893236078297997E-4</v>
      </c>
      <c r="AF79">
        <f t="shared" si="30"/>
        <v>0</v>
      </c>
      <c r="AG79">
        <f t="shared" si="30"/>
        <v>0</v>
      </c>
      <c r="AI79" t="str">
        <f t="shared" ref="AI79:AI142" si="36">$A79</f>
        <v>2021-22</v>
      </c>
      <c r="AJ79">
        <f t="shared" si="31"/>
        <v>1.6901249937374511E-4</v>
      </c>
      <c r="AK79">
        <f t="shared" si="31"/>
        <v>1.0039064640507089E-4</v>
      </c>
      <c r="AL79">
        <f t="shared" si="31"/>
        <v>4.2911642928802559E-4</v>
      </c>
      <c r="AM79">
        <f t="shared" si="31"/>
        <v>0</v>
      </c>
      <c r="AN79">
        <f t="shared" si="31"/>
        <v>0</v>
      </c>
      <c r="AP79" t="str">
        <f t="shared" ref="AP79:AP142" si="37">$A79</f>
        <v>2021-22</v>
      </c>
      <c r="AQ79">
        <f t="shared" ref="AQ79:AU142" ca="1" si="38">AJ79*EXP(-AQ$1*(ROW()-$B$2))</f>
        <v>1.5059124446271645E-4</v>
      </c>
      <c r="AR79">
        <f t="shared" ca="1" si="38"/>
        <v>8.6842599015234258E-5</v>
      </c>
      <c r="AS79">
        <f t="shared" ca="1" si="38"/>
        <v>3.7964685181709205E-4</v>
      </c>
      <c r="AT79">
        <f t="shared" ca="1" si="38"/>
        <v>0</v>
      </c>
      <c r="AU79" t="e">
        <f t="shared" ca="1" si="32"/>
        <v>#DIV/0!</v>
      </c>
      <c r="AW79" t="str">
        <f t="shared" ref="AW79:AW142" si="39">$A79</f>
        <v>2021-22</v>
      </c>
      <c r="AX79">
        <f t="shared" ref="AX79:BB94" si="40">IF(ROW()&gt;=$B$2, AQ79+AX78,0)</f>
        <v>0</v>
      </c>
      <c r="AY79">
        <f t="shared" si="40"/>
        <v>0</v>
      </c>
      <c r="AZ79">
        <f t="shared" si="40"/>
        <v>0</v>
      </c>
      <c r="BA79">
        <f t="shared" si="40"/>
        <v>0</v>
      </c>
      <c r="BB79">
        <f t="shared" si="40"/>
        <v>0</v>
      </c>
      <c r="BD79" t="e">
        <f t="shared" ref="BD79:BF142" si="41">AY79/$AX79</f>
        <v>#DIV/0!</v>
      </c>
      <c r="BE79" t="e">
        <f t="shared" si="41"/>
        <v>#DIV/0!</v>
      </c>
      <c r="BF79" t="e">
        <f t="shared" si="41"/>
        <v>#DIV/0!</v>
      </c>
      <c r="BG79" t="e">
        <f t="shared" ref="BG79:BG142" si="42">BA79/$AZ79</f>
        <v>#DIV/0!</v>
      </c>
      <c r="BI79" t="str">
        <f t="shared" ref="BI79:BI142" si="43">$A79</f>
        <v>2021-22</v>
      </c>
      <c r="BJ79" t="e">
        <f t="shared" ref="BJ79:BM142" ca="1" si="44">BD79/(OFFSET(BD$1,$B$1+$B$2-2,0))</f>
        <v>#DIV/0!</v>
      </c>
      <c r="BK79" t="e">
        <f t="shared" ca="1" si="44"/>
        <v>#DIV/0!</v>
      </c>
      <c r="BL79" t="e">
        <f t="shared" ca="1" si="44"/>
        <v>#DIV/0!</v>
      </c>
      <c r="BM79" t="e">
        <f t="shared" ca="1" si="44"/>
        <v>#DIV/0!</v>
      </c>
    </row>
    <row r="80" spans="1:65" x14ac:dyDescent="0.55000000000000004">
      <c r="A80" s="6" t="s">
        <v>241</v>
      </c>
      <c r="B80">
        <v>6192971</v>
      </c>
      <c r="C80">
        <v>2163517</v>
      </c>
      <c r="D80">
        <v>1550122</v>
      </c>
      <c r="E80">
        <v>83</v>
      </c>
      <c r="F80">
        <v>10</v>
      </c>
      <c r="G80">
        <v>1008</v>
      </c>
      <c r="H80">
        <v>197</v>
      </c>
      <c r="I80">
        <v>565</v>
      </c>
      <c r="J80">
        <v>0</v>
      </c>
      <c r="K80">
        <v>0</v>
      </c>
      <c r="M80" s="7" t="str">
        <f t="shared" si="34"/>
        <v>2021-23</v>
      </c>
      <c r="N80">
        <f t="shared" si="33"/>
        <v>1008</v>
      </c>
      <c r="O80">
        <f t="shared" si="33"/>
        <v>197</v>
      </c>
      <c r="P80">
        <f t="shared" si="33"/>
        <v>565</v>
      </c>
      <c r="Q80">
        <f t="shared" si="33"/>
        <v>0</v>
      </c>
      <c r="R80">
        <f t="shared" si="33"/>
        <v>0</v>
      </c>
      <c r="U80" t="str">
        <f t="shared" si="35"/>
        <v>2021-23</v>
      </c>
      <c r="AC80">
        <f t="shared" si="30"/>
        <v>1.6276517361376309E-4</v>
      </c>
      <c r="AD80">
        <f t="shared" si="30"/>
        <v>9.1055443520896768E-5</v>
      </c>
      <c r="AE80">
        <f t="shared" si="30"/>
        <v>3.6448744034340522E-4</v>
      </c>
      <c r="AF80">
        <f t="shared" si="30"/>
        <v>0</v>
      </c>
      <c r="AG80">
        <f t="shared" si="30"/>
        <v>0</v>
      </c>
      <c r="AI80" t="str">
        <f t="shared" si="36"/>
        <v>2021-23</v>
      </c>
      <c r="AJ80">
        <f t="shared" si="31"/>
        <v>1.6279167078785174E-4</v>
      </c>
      <c r="AK80">
        <f t="shared" si="31"/>
        <v>9.1063735432580467E-5</v>
      </c>
      <c r="AL80">
        <f t="shared" si="31"/>
        <v>3.6462034391735322E-4</v>
      </c>
      <c r="AM80">
        <f t="shared" si="31"/>
        <v>0</v>
      </c>
      <c r="AN80">
        <f t="shared" si="31"/>
        <v>0</v>
      </c>
      <c r="AP80" t="str">
        <f t="shared" si="37"/>
        <v>2021-23</v>
      </c>
      <c r="AQ80">
        <f t="shared" ca="1" si="38"/>
        <v>1.4547828871837705E-4</v>
      </c>
      <c r="AR80">
        <f t="shared" ca="1" si="38"/>
        <v>7.9067752320261583E-5</v>
      </c>
      <c r="AS80">
        <f t="shared" ca="1" si="38"/>
        <v>3.2360076522735387E-4</v>
      </c>
      <c r="AT80">
        <f t="shared" ca="1" si="38"/>
        <v>0</v>
      </c>
      <c r="AU80" t="e">
        <f t="shared" ca="1" si="32"/>
        <v>#DIV/0!</v>
      </c>
      <c r="AW80" t="str">
        <f t="shared" si="39"/>
        <v>2021-23</v>
      </c>
      <c r="AX80">
        <f t="shared" si="40"/>
        <v>0</v>
      </c>
      <c r="AY80">
        <f t="shared" si="40"/>
        <v>0</v>
      </c>
      <c r="AZ80">
        <f t="shared" si="40"/>
        <v>0</v>
      </c>
      <c r="BA80">
        <f t="shared" si="40"/>
        <v>0</v>
      </c>
      <c r="BB80">
        <f t="shared" si="40"/>
        <v>0</v>
      </c>
      <c r="BD80" t="e">
        <f t="shared" si="41"/>
        <v>#DIV/0!</v>
      </c>
      <c r="BE80" t="e">
        <f t="shared" si="41"/>
        <v>#DIV/0!</v>
      </c>
      <c r="BF80" t="e">
        <f t="shared" si="41"/>
        <v>#DIV/0!</v>
      </c>
      <c r="BG80" t="e">
        <f t="shared" si="42"/>
        <v>#DIV/0!</v>
      </c>
      <c r="BI80" t="str">
        <f t="shared" si="43"/>
        <v>2021-23</v>
      </c>
      <c r="BJ80" t="e">
        <f t="shared" ca="1" si="44"/>
        <v>#DIV/0!</v>
      </c>
      <c r="BK80" t="e">
        <f t="shared" ca="1" si="44"/>
        <v>#DIV/0!</v>
      </c>
      <c r="BL80" t="e">
        <f t="shared" ca="1" si="44"/>
        <v>#DIV/0!</v>
      </c>
      <c r="BM80" t="e">
        <f t="shared" ca="1" si="44"/>
        <v>#DIV/0!</v>
      </c>
    </row>
    <row r="81" spans="1:65" s="2" customFormat="1" x14ac:dyDescent="0.55000000000000004">
      <c r="A81" s="6" t="s">
        <v>242</v>
      </c>
      <c r="B81">
        <v>5860842</v>
      </c>
      <c r="C81">
        <v>2205474</v>
      </c>
      <c r="D81">
        <v>1838518</v>
      </c>
      <c r="E81">
        <v>88</v>
      </c>
      <c r="F81">
        <v>11</v>
      </c>
      <c r="G81">
        <v>1030</v>
      </c>
      <c r="H81">
        <v>175</v>
      </c>
      <c r="I81">
        <v>636</v>
      </c>
      <c r="J81">
        <v>0</v>
      </c>
      <c r="K81">
        <v>0</v>
      </c>
      <c r="M81" s="7" t="str">
        <f t="shared" si="34"/>
        <v>2021-24</v>
      </c>
      <c r="N81">
        <f t="shared" si="33"/>
        <v>1030</v>
      </c>
      <c r="O81">
        <f t="shared" si="33"/>
        <v>175</v>
      </c>
      <c r="P81">
        <f t="shared" si="33"/>
        <v>636</v>
      </c>
      <c r="Q81">
        <f t="shared" si="33"/>
        <v>0</v>
      </c>
      <c r="R81">
        <f t="shared" si="33"/>
        <v>0</v>
      </c>
      <c r="S81"/>
      <c r="T81"/>
      <c r="U81" t="str">
        <f t="shared" si="35"/>
        <v>2021-24</v>
      </c>
      <c r="V81">
        <f t="shared" ref="V81:Z96" si="45">N81+V80</f>
        <v>1030</v>
      </c>
      <c r="W81">
        <f t="shared" si="45"/>
        <v>175</v>
      </c>
      <c r="X81">
        <f t="shared" si="45"/>
        <v>636</v>
      </c>
      <c r="Y81">
        <f t="shared" si="45"/>
        <v>0</v>
      </c>
      <c r="Z81">
        <f t="shared" si="45"/>
        <v>0</v>
      </c>
      <c r="AA81"/>
      <c r="AB81"/>
      <c r="AC81" s="2">
        <f t="shared" si="30"/>
        <v>1.7574266632678376E-4</v>
      </c>
      <c r="AD81" s="2">
        <f t="shared" si="30"/>
        <v>7.9348022239210256E-5</v>
      </c>
      <c r="AE81" s="2">
        <f t="shared" si="30"/>
        <v>3.4593079861062006E-4</v>
      </c>
      <c r="AF81" s="2">
        <f t="shared" si="30"/>
        <v>0</v>
      </c>
      <c r="AG81" s="2">
        <f t="shared" si="30"/>
        <v>0</v>
      </c>
      <c r="AI81" t="str">
        <f t="shared" si="36"/>
        <v>2021-24</v>
      </c>
      <c r="AJ81" s="2">
        <f t="shared" si="31"/>
        <v>1.7577355769295464E-4</v>
      </c>
      <c r="AK81" s="2">
        <f t="shared" si="31"/>
        <v>7.9354318889143444E-5</v>
      </c>
      <c r="AL81" s="2">
        <f t="shared" si="31"/>
        <v>3.4605051159255948E-4</v>
      </c>
      <c r="AM81" s="2">
        <f t="shared" si="31"/>
        <v>0</v>
      </c>
      <c r="AN81" s="2">
        <f t="shared" si="31"/>
        <v>0</v>
      </c>
      <c r="AP81" t="str">
        <f t="shared" si="37"/>
        <v>2021-24</v>
      </c>
      <c r="AQ81">
        <f t="shared" ca="1" si="38"/>
        <v>1.5754500975869454E-4</v>
      </c>
      <c r="AR81">
        <f t="shared" ca="1" si="38"/>
        <v>6.9157433955297588E-5</v>
      </c>
      <c r="AS81">
        <f t="shared" ca="1" si="38"/>
        <v>3.080861125360161E-4</v>
      </c>
      <c r="AT81">
        <f t="shared" ca="1" si="38"/>
        <v>0</v>
      </c>
      <c r="AU81" t="e">
        <f t="shared" ca="1" si="32"/>
        <v>#DIV/0!</v>
      </c>
      <c r="AW81" s="2" t="str">
        <f t="shared" si="39"/>
        <v>2021-24</v>
      </c>
      <c r="AX81">
        <f t="shared" si="40"/>
        <v>0</v>
      </c>
      <c r="AY81">
        <f t="shared" si="40"/>
        <v>0</v>
      </c>
      <c r="AZ81">
        <f t="shared" si="40"/>
        <v>0</v>
      </c>
      <c r="BA81">
        <f t="shared" si="40"/>
        <v>0</v>
      </c>
      <c r="BB81">
        <f t="shared" si="40"/>
        <v>0</v>
      </c>
      <c r="BD81" s="2" t="e">
        <f t="shared" si="41"/>
        <v>#DIV/0!</v>
      </c>
      <c r="BE81" s="2" t="e">
        <f t="shared" si="41"/>
        <v>#DIV/0!</v>
      </c>
      <c r="BF81" s="2" t="e">
        <f t="shared" si="41"/>
        <v>#DIV/0!</v>
      </c>
      <c r="BG81" t="e">
        <f t="shared" si="42"/>
        <v>#DIV/0!</v>
      </c>
      <c r="BI81" s="2" t="str">
        <f t="shared" si="43"/>
        <v>2021-24</v>
      </c>
      <c r="BJ81" t="e">
        <f t="shared" ca="1" si="44"/>
        <v>#DIV/0!</v>
      </c>
      <c r="BK81" t="e">
        <f t="shared" ca="1" si="44"/>
        <v>#DIV/0!</v>
      </c>
      <c r="BL81" t="e">
        <f t="shared" ca="1" si="44"/>
        <v>#DIV/0!</v>
      </c>
      <c r="BM81" t="e">
        <f t="shared" ca="1" si="44"/>
        <v>#DIV/0!</v>
      </c>
    </row>
    <row r="82" spans="1:65" x14ac:dyDescent="0.55000000000000004">
      <c r="A82" s="6" t="s">
        <v>243</v>
      </c>
      <c r="B82">
        <v>5620231</v>
      </c>
      <c r="C82">
        <v>2054434</v>
      </c>
      <c r="D82">
        <v>2228320</v>
      </c>
      <c r="E82">
        <v>94</v>
      </c>
      <c r="F82">
        <v>13</v>
      </c>
      <c r="G82">
        <v>935</v>
      </c>
      <c r="H82">
        <v>189</v>
      </c>
      <c r="I82">
        <v>686</v>
      </c>
      <c r="J82">
        <v>0</v>
      </c>
      <c r="K82">
        <v>0</v>
      </c>
      <c r="M82" s="7" t="str">
        <f t="shared" si="34"/>
        <v>2021-25</v>
      </c>
      <c r="N82">
        <f t="shared" si="33"/>
        <v>935</v>
      </c>
      <c r="O82">
        <f t="shared" si="33"/>
        <v>189</v>
      </c>
      <c r="P82">
        <f t="shared" si="33"/>
        <v>686</v>
      </c>
      <c r="Q82">
        <f t="shared" si="33"/>
        <v>0</v>
      </c>
      <c r="R82">
        <f t="shared" si="33"/>
        <v>0</v>
      </c>
      <c r="U82" t="str">
        <f t="shared" si="35"/>
        <v>2021-25</v>
      </c>
      <c r="V82">
        <f t="shared" si="45"/>
        <v>1965</v>
      </c>
      <c r="W82">
        <f t="shared" si="45"/>
        <v>364</v>
      </c>
      <c r="X82">
        <f t="shared" si="45"/>
        <v>1322</v>
      </c>
      <c r="Y82">
        <f t="shared" si="45"/>
        <v>0</v>
      </c>
      <c r="Z82">
        <f t="shared" si="45"/>
        <v>0</v>
      </c>
      <c r="AC82">
        <f t="shared" si="30"/>
        <v>1.6636326869838623E-4</v>
      </c>
      <c r="AD82">
        <f t="shared" si="30"/>
        <v>9.1996141029597442E-5</v>
      </c>
      <c r="AE82">
        <f t="shared" si="30"/>
        <v>3.0785524520715157E-4</v>
      </c>
      <c r="AF82">
        <f t="shared" si="30"/>
        <v>0</v>
      </c>
      <c r="AG82">
        <f t="shared" si="30"/>
        <v>0</v>
      </c>
      <c r="AI82" t="str">
        <f t="shared" si="36"/>
        <v>2021-25</v>
      </c>
      <c r="AJ82">
        <f t="shared" si="31"/>
        <v>1.6639095042464918E-4</v>
      </c>
      <c r="AK82">
        <f t="shared" si="31"/>
        <v>9.2004605163159759E-5</v>
      </c>
      <c r="AL82">
        <f t="shared" si="31"/>
        <v>3.0795005167874823E-4</v>
      </c>
      <c r="AM82">
        <f t="shared" si="31"/>
        <v>0</v>
      </c>
      <c r="AN82">
        <f t="shared" si="31"/>
        <v>0</v>
      </c>
      <c r="AP82" t="str">
        <f t="shared" si="37"/>
        <v>2021-25</v>
      </c>
      <c r="AQ82">
        <f t="shared" ca="1" si="38"/>
        <v>1.4957737799820752E-4</v>
      </c>
      <c r="AR82">
        <f t="shared" ca="1" si="38"/>
        <v>8.0480791413289532E-5</v>
      </c>
      <c r="AS82">
        <f t="shared" ca="1" si="38"/>
        <v>2.7502798755276521E-4</v>
      </c>
      <c r="AT82">
        <f t="shared" ca="1" si="38"/>
        <v>0</v>
      </c>
      <c r="AU82" t="e">
        <f t="shared" ca="1" si="32"/>
        <v>#DIV/0!</v>
      </c>
      <c r="AW82" t="str">
        <f t="shared" si="39"/>
        <v>2021-25</v>
      </c>
      <c r="AX82">
        <f t="shared" si="40"/>
        <v>0</v>
      </c>
      <c r="AY82">
        <f t="shared" si="40"/>
        <v>0</v>
      </c>
      <c r="AZ82">
        <f t="shared" si="40"/>
        <v>0</v>
      </c>
      <c r="BA82">
        <f t="shared" si="40"/>
        <v>0</v>
      </c>
      <c r="BB82">
        <f t="shared" si="40"/>
        <v>0</v>
      </c>
      <c r="BD82" t="e">
        <f t="shared" si="41"/>
        <v>#DIV/0!</v>
      </c>
      <c r="BE82" t="e">
        <f t="shared" si="41"/>
        <v>#DIV/0!</v>
      </c>
      <c r="BF82" t="e">
        <f t="shared" si="41"/>
        <v>#DIV/0!</v>
      </c>
      <c r="BG82" t="e">
        <f t="shared" si="42"/>
        <v>#DIV/0!</v>
      </c>
      <c r="BI82" t="str">
        <f t="shared" si="43"/>
        <v>2021-25</v>
      </c>
      <c r="BJ82" t="e">
        <f t="shared" ca="1" si="44"/>
        <v>#DIV/0!</v>
      </c>
      <c r="BK82" t="e">
        <f t="shared" ca="1" si="44"/>
        <v>#DIV/0!</v>
      </c>
      <c r="BL82" t="e">
        <f t="shared" ca="1" si="44"/>
        <v>#DIV/0!</v>
      </c>
      <c r="BM82" t="e">
        <f t="shared" ca="1" si="44"/>
        <v>#DIV/0!</v>
      </c>
    </row>
    <row r="83" spans="1:65" x14ac:dyDescent="0.55000000000000004">
      <c r="A83" s="6" t="s">
        <v>244</v>
      </c>
      <c r="B83">
        <v>5440164</v>
      </c>
      <c r="C83">
        <v>1797565</v>
      </c>
      <c r="D83">
        <v>2663434</v>
      </c>
      <c r="E83">
        <v>101</v>
      </c>
      <c r="F83">
        <v>18</v>
      </c>
      <c r="G83">
        <v>877</v>
      </c>
      <c r="H83">
        <v>126</v>
      </c>
      <c r="I83">
        <v>674</v>
      </c>
      <c r="J83">
        <v>0</v>
      </c>
      <c r="K83">
        <v>0</v>
      </c>
      <c r="M83" s="7" t="str">
        <f t="shared" si="34"/>
        <v>2021-26</v>
      </c>
      <c r="N83">
        <f t="shared" si="33"/>
        <v>877</v>
      </c>
      <c r="O83">
        <f t="shared" si="33"/>
        <v>126</v>
      </c>
      <c r="P83">
        <f t="shared" si="33"/>
        <v>674</v>
      </c>
      <c r="Q83">
        <f t="shared" si="33"/>
        <v>0</v>
      </c>
      <c r="R83">
        <f t="shared" si="33"/>
        <v>0</v>
      </c>
      <c r="U83" t="str">
        <f t="shared" si="35"/>
        <v>2021-26</v>
      </c>
      <c r="V83">
        <f t="shared" si="45"/>
        <v>2842</v>
      </c>
      <c r="W83">
        <f t="shared" si="45"/>
        <v>490</v>
      </c>
      <c r="X83">
        <f t="shared" si="45"/>
        <v>1996</v>
      </c>
      <c r="Y83">
        <f t="shared" si="45"/>
        <v>0</v>
      </c>
      <c r="Z83">
        <f t="shared" si="45"/>
        <v>0</v>
      </c>
      <c r="AC83">
        <f t="shared" si="30"/>
        <v>1.6120837533574356E-4</v>
      </c>
      <c r="AD83">
        <f t="shared" si="30"/>
        <v>7.0094822718510868E-5</v>
      </c>
      <c r="AE83">
        <f t="shared" si="30"/>
        <v>2.5305676806708935E-4</v>
      </c>
      <c r="AF83">
        <f t="shared" si="30"/>
        <v>0</v>
      </c>
      <c r="AG83">
        <f t="shared" si="30"/>
        <v>0</v>
      </c>
      <c r="AI83" t="str">
        <f t="shared" si="36"/>
        <v>2021-26</v>
      </c>
      <c r="AJ83">
        <f t="shared" si="31"/>
        <v>1.6123436801553342E-4</v>
      </c>
      <c r="AK83">
        <f t="shared" si="31"/>
        <v>7.0099736375733306E-5</v>
      </c>
      <c r="AL83">
        <f t="shared" si="31"/>
        <v>2.5312082335571148E-4</v>
      </c>
      <c r="AM83">
        <f t="shared" si="31"/>
        <v>0</v>
      </c>
      <c r="AN83">
        <f t="shared" si="31"/>
        <v>0</v>
      </c>
      <c r="AP83" t="str">
        <f t="shared" si="37"/>
        <v>2021-26</v>
      </c>
      <c r="AQ83">
        <f t="shared" ca="1" si="38"/>
        <v>1.4537138845007776E-4</v>
      </c>
      <c r="AR83">
        <f t="shared" ca="1" si="38"/>
        <v>6.1547926633340533E-5</v>
      </c>
      <c r="AS83">
        <f t="shared" ca="1" si="38"/>
        <v>2.2677149713112361E-4</v>
      </c>
      <c r="AT83">
        <f t="shared" ca="1" si="38"/>
        <v>0</v>
      </c>
      <c r="AU83" t="e">
        <f t="shared" ca="1" si="32"/>
        <v>#DIV/0!</v>
      </c>
      <c r="AW83" t="str">
        <f t="shared" si="39"/>
        <v>2021-26</v>
      </c>
      <c r="AX83">
        <f t="shared" si="40"/>
        <v>0</v>
      </c>
      <c r="AY83">
        <f t="shared" si="40"/>
        <v>0</v>
      </c>
      <c r="AZ83">
        <f t="shared" si="40"/>
        <v>0</v>
      </c>
      <c r="BA83">
        <f t="shared" si="40"/>
        <v>0</v>
      </c>
      <c r="BB83">
        <f t="shared" si="40"/>
        <v>0</v>
      </c>
      <c r="BD83" t="e">
        <f t="shared" si="41"/>
        <v>#DIV/0!</v>
      </c>
      <c r="BE83" t="e">
        <f t="shared" si="41"/>
        <v>#DIV/0!</v>
      </c>
      <c r="BF83" t="e">
        <f t="shared" si="41"/>
        <v>#DIV/0!</v>
      </c>
      <c r="BG83" t="e">
        <f t="shared" si="42"/>
        <v>#DIV/0!</v>
      </c>
      <c r="BI83" t="str">
        <f t="shared" si="43"/>
        <v>2021-26</v>
      </c>
      <c r="BJ83" t="e">
        <f t="shared" ca="1" si="44"/>
        <v>#DIV/0!</v>
      </c>
      <c r="BK83" t="e">
        <f t="shared" ca="1" si="44"/>
        <v>#DIV/0!</v>
      </c>
      <c r="BL83" t="e">
        <f t="shared" ca="1" si="44"/>
        <v>#DIV/0!</v>
      </c>
      <c r="BM83" t="e">
        <f t="shared" ca="1" si="44"/>
        <v>#DIV/0!</v>
      </c>
    </row>
    <row r="84" spans="1:65" x14ac:dyDescent="0.55000000000000004">
      <c r="A84" s="6" t="s">
        <v>245</v>
      </c>
      <c r="B84">
        <v>5296543</v>
      </c>
      <c r="C84">
        <v>1498902</v>
      </c>
      <c r="D84">
        <v>3104023</v>
      </c>
      <c r="E84">
        <v>116</v>
      </c>
      <c r="F84">
        <v>21</v>
      </c>
      <c r="G84">
        <v>907</v>
      </c>
      <c r="H84">
        <v>132</v>
      </c>
      <c r="I84">
        <v>683</v>
      </c>
      <c r="J84">
        <v>0</v>
      </c>
      <c r="K84">
        <v>0</v>
      </c>
      <c r="M84" s="7" t="str">
        <f t="shared" si="34"/>
        <v>2021-27</v>
      </c>
      <c r="N84">
        <f t="shared" si="33"/>
        <v>907</v>
      </c>
      <c r="O84">
        <f t="shared" si="33"/>
        <v>132</v>
      </c>
      <c r="P84">
        <f t="shared" si="33"/>
        <v>683</v>
      </c>
      <c r="Q84">
        <f t="shared" si="33"/>
        <v>0</v>
      </c>
      <c r="R84">
        <f t="shared" si="33"/>
        <v>0</v>
      </c>
      <c r="U84" t="str">
        <f t="shared" si="35"/>
        <v>2021-27</v>
      </c>
      <c r="V84">
        <f t="shared" si="45"/>
        <v>3749</v>
      </c>
      <c r="W84">
        <f t="shared" si="45"/>
        <v>622</v>
      </c>
      <c r="X84">
        <f t="shared" si="45"/>
        <v>2679</v>
      </c>
      <c r="Y84">
        <f t="shared" si="45"/>
        <v>0</v>
      </c>
      <c r="Z84">
        <f t="shared" si="45"/>
        <v>0</v>
      </c>
      <c r="AC84">
        <f t="shared" si="30"/>
        <v>1.712437716450145E-4</v>
      </c>
      <c r="AD84">
        <f t="shared" si="30"/>
        <v>8.8064463187052924E-5</v>
      </c>
      <c r="AE84">
        <f t="shared" si="30"/>
        <v>2.2003702936479531E-4</v>
      </c>
      <c r="AF84">
        <f t="shared" si="30"/>
        <v>0</v>
      </c>
      <c r="AG84">
        <f t="shared" si="30"/>
        <v>0</v>
      </c>
      <c r="AI84" t="str">
        <f t="shared" si="36"/>
        <v>2021-27</v>
      </c>
      <c r="AJ84">
        <f t="shared" si="31"/>
        <v>1.7127310151554857E-4</v>
      </c>
      <c r="AK84">
        <f t="shared" si="31"/>
        <v>8.8072219276635891E-5</v>
      </c>
      <c r="AL84">
        <f t="shared" si="31"/>
        <v>2.2008545720319364E-4</v>
      </c>
      <c r="AM84">
        <f t="shared" si="31"/>
        <v>0</v>
      </c>
      <c r="AN84">
        <f t="shared" si="31"/>
        <v>0</v>
      </c>
      <c r="AP84" t="str">
        <f t="shared" si="37"/>
        <v>2021-27</v>
      </c>
      <c r="AQ84">
        <f t="shared" ca="1" si="38"/>
        <v>1.548800878175583E-4</v>
      </c>
      <c r="AR84">
        <f t="shared" ca="1" si="38"/>
        <v>7.7615838373189524E-5</v>
      </c>
      <c r="AS84">
        <f t="shared" ca="1" si="38"/>
        <v>1.9779527919783831E-4</v>
      </c>
      <c r="AT84">
        <f t="shared" ca="1" si="38"/>
        <v>0</v>
      </c>
      <c r="AU84" t="e">
        <f t="shared" ca="1" si="32"/>
        <v>#DIV/0!</v>
      </c>
      <c r="AW84" t="str">
        <f t="shared" si="39"/>
        <v>2021-27</v>
      </c>
      <c r="AX84">
        <f t="shared" si="40"/>
        <v>0</v>
      </c>
      <c r="AY84">
        <f t="shared" si="40"/>
        <v>0</v>
      </c>
      <c r="AZ84">
        <f t="shared" si="40"/>
        <v>0</v>
      </c>
      <c r="BA84">
        <f t="shared" si="40"/>
        <v>0</v>
      </c>
      <c r="BB84">
        <f t="shared" si="40"/>
        <v>0</v>
      </c>
      <c r="BD84" t="e">
        <f t="shared" si="41"/>
        <v>#DIV/0!</v>
      </c>
      <c r="BE84" t="e">
        <f t="shared" si="41"/>
        <v>#DIV/0!</v>
      </c>
      <c r="BF84" t="e">
        <f t="shared" si="41"/>
        <v>#DIV/0!</v>
      </c>
      <c r="BG84" t="e">
        <f t="shared" si="42"/>
        <v>#DIV/0!</v>
      </c>
      <c r="BI84" t="str">
        <f t="shared" si="43"/>
        <v>2021-27</v>
      </c>
      <c r="BJ84" t="e">
        <f t="shared" ca="1" si="44"/>
        <v>#DIV/0!</v>
      </c>
      <c r="BK84" t="e">
        <f t="shared" ca="1" si="44"/>
        <v>#DIV/0!</v>
      </c>
      <c r="BL84" t="e">
        <f t="shared" ca="1" si="44"/>
        <v>#DIV/0!</v>
      </c>
      <c r="BM84" t="e">
        <f t="shared" ca="1" si="44"/>
        <v>#DIV/0!</v>
      </c>
    </row>
    <row r="85" spans="1:65" x14ac:dyDescent="0.55000000000000004">
      <c r="A85" s="6" t="s">
        <v>246</v>
      </c>
      <c r="B85">
        <v>5188399</v>
      </c>
      <c r="C85">
        <v>1306167</v>
      </c>
      <c r="D85">
        <v>3403171</v>
      </c>
      <c r="E85">
        <v>124</v>
      </c>
      <c r="F85">
        <v>22</v>
      </c>
      <c r="G85">
        <v>867</v>
      </c>
      <c r="H85">
        <v>115</v>
      </c>
      <c r="I85">
        <v>811</v>
      </c>
      <c r="J85">
        <v>0</v>
      </c>
      <c r="K85">
        <v>0</v>
      </c>
      <c r="M85" s="7" t="str">
        <f t="shared" si="34"/>
        <v>2021-28</v>
      </c>
      <c r="N85">
        <f t="shared" si="33"/>
        <v>867</v>
      </c>
      <c r="O85">
        <f t="shared" si="33"/>
        <v>115</v>
      </c>
      <c r="P85">
        <f t="shared" si="33"/>
        <v>811</v>
      </c>
      <c r="Q85">
        <f t="shared" si="33"/>
        <v>0</v>
      </c>
      <c r="R85">
        <f t="shared" si="33"/>
        <v>0</v>
      </c>
      <c r="U85" t="str">
        <f t="shared" si="35"/>
        <v>2021-28</v>
      </c>
      <c r="V85">
        <f t="shared" si="45"/>
        <v>4616</v>
      </c>
      <c r="W85">
        <f t="shared" si="45"/>
        <v>737</v>
      </c>
      <c r="X85">
        <f t="shared" si="45"/>
        <v>3490</v>
      </c>
      <c r="Y85">
        <f t="shared" si="45"/>
        <v>0</v>
      </c>
      <c r="Z85">
        <f t="shared" si="45"/>
        <v>0</v>
      </c>
      <c r="AC85">
        <f t="shared" si="30"/>
        <v>1.6710357087032049E-4</v>
      </c>
      <c r="AD85">
        <f t="shared" si="30"/>
        <v>8.8043871878557643E-5</v>
      </c>
      <c r="AE85">
        <f t="shared" si="30"/>
        <v>2.3830715529722134E-4</v>
      </c>
      <c r="AF85">
        <f t="shared" si="30"/>
        <v>0</v>
      </c>
      <c r="AG85">
        <f t="shared" si="30"/>
        <v>0</v>
      </c>
      <c r="AI85" t="str">
        <f t="shared" si="36"/>
        <v>2021-28</v>
      </c>
      <c r="AJ85">
        <f t="shared" si="31"/>
        <v>1.6713149952971094E-4</v>
      </c>
      <c r="AK85">
        <f t="shared" si="31"/>
        <v>8.805162434132277E-5</v>
      </c>
      <c r="AL85">
        <f t="shared" si="31"/>
        <v>2.3836396026294515E-4</v>
      </c>
      <c r="AM85">
        <f t="shared" si="31"/>
        <v>0</v>
      </c>
      <c r="AN85">
        <f t="shared" si="31"/>
        <v>0</v>
      </c>
      <c r="AP85" t="str">
        <f t="shared" si="37"/>
        <v>2021-28</v>
      </c>
      <c r="AQ85">
        <f t="shared" ca="1" si="38"/>
        <v>1.5158276994740362E-4</v>
      </c>
      <c r="AR85">
        <f t="shared" ca="1" si="38"/>
        <v>7.7886673401708682E-5</v>
      </c>
      <c r="AS85" s="1">
        <f t="shared" ca="1" si="38"/>
        <v>2.1489640548194781E-4</v>
      </c>
      <c r="AT85">
        <f t="shared" ca="1" si="38"/>
        <v>0</v>
      </c>
      <c r="AU85" t="e">
        <f t="shared" ca="1" si="32"/>
        <v>#DIV/0!</v>
      </c>
      <c r="AW85" t="str">
        <f t="shared" si="39"/>
        <v>2021-28</v>
      </c>
      <c r="AX85">
        <f t="shared" si="40"/>
        <v>0</v>
      </c>
      <c r="AY85">
        <f t="shared" si="40"/>
        <v>0</v>
      </c>
      <c r="AZ85">
        <f t="shared" si="40"/>
        <v>0</v>
      </c>
      <c r="BA85">
        <f t="shared" si="40"/>
        <v>0</v>
      </c>
      <c r="BB85">
        <f t="shared" si="40"/>
        <v>0</v>
      </c>
      <c r="BD85" t="e">
        <f t="shared" si="41"/>
        <v>#DIV/0!</v>
      </c>
      <c r="BE85" t="e">
        <f t="shared" si="41"/>
        <v>#DIV/0!</v>
      </c>
      <c r="BF85" t="e">
        <f t="shared" si="41"/>
        <v>#DIV/0!</v>
      </c>
      <c r="BG85" t="e">
        <f t="shared" si="42"/>
        <v>#DIV/0!</v>
      </c>
      <c r="BI85" t="str">
        <f t="shared" si="43"/>
        <v>2021-28</v>
      </c>
      <c r="BJ85" t="e">
        <f t="shared" ca="1" si="44"/>
        <v>#DIV/0!</v>
      </c>
      <c r="BK85" t="e">
        <f t="shared" ca="1" si="44"/>
        <v>#DIV/0!</v>
      </c>
      <c r="BL85" t="e">
        <f t="shared" ca="1" si="44"/>
        <v>#DIV/0!</v>
      </c>
      <c r="BM85" t="e">
        <f t="shared" ca="1" si="44"/>
        <v>#DIV/0!</v>
      </c>
    </row>
    <row r="86" spans="1:65" x14ac:dyDescent="0.55000000000000004">
      <c r="A86" s="6" t="s">
        <v>247</v>
      </c>
      <c r="B86">
        <v>5044724</v>
      </c>
      <c r="C86">
        <v>1084590</v>
      </c>
      <c r="D86">
        <v>3766617</v>
      </c>
      <c r="E86">
        <v>131</v>
      </c>
      <c r="F86">
        <v>28</v>
      </c>
      <c r="G86">
        <v>828</v>
      </c>
      <c r="H86">
        <v>110</v>
      </c>
      <c r="I86">
        <v>783</v>
      </c>
      <c r="J86">
        <v>0</v>
      </c>
      <c r="K86">
        <v>0</v>
      </c>
      <c r="M86" s="7" t="str">
        <f t="shared" si="34"/>
        <v>2021-29</v>
      </c>
      <c r="N86">
        <f t="shared" si="33"/>
        <v>828</v>
      </c>
      <c r="O86">
        <f t="shared" si="33"/>
        <v>110</v>
      </c>
      <c r="P86">
        <f t="shared" si="33"/>
        <v>783</v>
      </c>
      <c r="Q86">
        <f t="shared" si="33"/>
        <v>0</v>
      </c>
      <c r="R86">
        <f t="shared" si="33"/>
        <v>0</v>
      </c>
      <c r="U86" t="str">
        <f t="shared" si="35"/>
        <v>2021-29</v>
      </c>
      <c r="V86">
        <f t="shared" si="45"/>
        <v>5444</v>
      </c>
      <c r="W86">
        <f t="shared" si="45"/>
        <v>847</v>
      </c>
      <c r="X86">
        <f t="shared" si="45"/>
        <v>4273</v>
      </c>
      <c r="Y86">
        <f t="shared" si="45"/>
        <v>0</v>
      </c>
      <c r="Z86">
        <f t="shared" si="45"/>
        <v>0</v>
      </c>
      <c r="AC86">
        <f t="shared" si="30"/>
        <v>1.6413187322041802E-4</v>
      </c>
      <c r="AD86">
        <f t="shared" si="30"/>
        <v>1.0142081339492342E-4</v>
      </c>
      <c r="AE86">
        <f t="shared" si="30"/>
        <v>2.078788472520567E-4</v>
      </c>
      <c r="AF86">
        <f t="shared" si="30"/>
        <v>0</v>
      </c>
      <c r="AG86">
        <f t="shared" si="30"/>
        <v>0</v>
      </c>
      <c r="AI86" t="str">
        <f t="shared" si="36"/>
        <v>2021-29</v>
      </c>
      <c r="AJ86">
        <f t="shared" si="31"/>
        <v>1.641588172831889E-4</v>
      </c>
      <c r="AK86">
        <f t="shared" si="31"/>
        <v>1.0143110070662279E-4</v>
      </c>
      <c r="AL86">
        <f t="shared" si="31"/>
        <v>2.0792207060125342E-4</v>
      </c>
      <c r="AM86">
        <f t="shared" si="31"/>
        <v>0</v>
      </c>
      <c r="AN86">
        <f t="shared" si="31"/>
        <v>0</v>
      </c>
      <c r="AP86" t="str">
        <f t="shared" si="37"/>
        <v>2021-29</v>
      </c>
      <c r="AQ86">
        <f t="shared" ca="1" si="38"/>
        <v>1.4932786256638956E-4</v>
      </c>
      <c r="AR86">
        <f t="shared" ca="1" si="38"/>
        <v>9.0055717703343388E-5</v>
      </c>
      <c r="AS86">
        <f t="shared" ca="1" si="38"/>
        <v>1.8804125169483713E-4</v>
      </c>
      <c r="AT86">
        <f t="shared" ca="1" si="38"/>
        <v>0</v>
      </c>
      <c r="AU86" t="e">
        <f t="shared" ca="1" si="32"/>
        <v>#DIV/0!</v>
      </c>
      <c r="AW86" t="str">
        <f t="shared" si="39"/>
        <v>2021-29</v>
      </c>
      <c r="AX86">
        <f t="shared" si="40"/>
        <v>0</v>
      </c>
      <c r="AY86">
        <f t="shared" si="40"/>
        <v>0</v>
      </c>
      <c r="AZ86">
        <f t="shared" si="40"/>
        <v>0</v>
      </c>
      <c r="BA86">
        <f t="shared" si="40"/>
        <v>0</v>
      </c>
      <c r="BB86">
        <f t="shared" si="40"/>
        <v>0</v>
      </c>
      <c r="BD86" t="e">
        <f t="shared" si="41"/>
        <v>#DIV/0!</v>
      </c>
      <c r="BE86" t="e">
        <f t="shared" si="41"/>
        <v>#DIV/0!</v>
      </c>
      <c r="BF86" t="e">
        <f t="shared" si="41"/>
        <v>#DIV/0!</v>
      </c>
      <c r="BG86" t="e">
        <f t="shared" si="42"/>
        <v>#DIV/0!</v>
      </c>
      <c r="BI86" t="str">
        <f t="shared" si="43"/>
        <v>2021-29</v>
      </c>
      <c r="BJ86" t="e">
        <f t="shared" ca="1" si="44"/>
        <v>#DIV/0!</v>
      </c>
      <c r="BK86" t="e">
        <f t="shared" ca="1" si="44"/>
        <v>#DIV/0!</v>
      </c>
      <c r="BL86" t="e">
        <f t="shared" ca="1" si="44"/>
        <v>#DIV/0!</v>
      </c>
      <c r="BM86" t="e">
        <f t="shared" ca="1" si="44"/>
        <v>#DIV/0!</v>
      </c>
    </row>
    <row r="87" spans="1:65" x14ac:dyDescent="0.55000000000000004">
      <c r="A87" s="6" t="s">
        <v>248</v>
      </c>
      <c r="B87">
        <v>4930945</v>
      </c>
      <c r="C87">
        <v>873919</v>
      </c>
      <c r="D87">
        <v>4089335</v>
      </c>
      <c r="E87">
        <v>139</v>
      </c>
      <c r="F87">
        <v>31</v>
      </c>
      <c r="G87">
        <v>839</v>
      </c>
      <c r="H87">
        <v>92</v>
      </c>
      <c r="I87">
        <v>892</v>
      </c>
      <c r="J87">
        <v>0</v>
      </c>
      <c r="K87">
        <v>0</v>
      </c>
      <c r="M87" s="7" t="str">
        <f t="shared" si="34"/>
        <v>2021-30</v>
      </c>
      <c r="N87">
        <f t="shared" si="33"/>
        <v>839</v>
      </c>
      <c r="O87">
        <f t="shared" si="33"/>
        <v>92</v>
      </c>
      <c r="P87">
        <f t="shared" si="33"/>
        <v>892</v>
      </c>
      <c r="Q87">
        <f t="shared" si="33"/>
        <v>0</v>
      </c>
      <c r="R87">
        <f t="shared" si="33"/>
        <v>0</v>
      </c>
      <c r="U87" t="str">
        <f t="shared" si="35"/>
        <v>2021-30</v>
      </c>
      <c r="V87">
        <f t="shared" si="45"/>
        <v>6283</v>
      </c>
      <c r="W87">
        <f t="shared" si="45"/>
        <v>939</v>
      </c>
      <c r="X87">
        <f t="shared" si="45"/>
        <v>5165</v>
      </c>
      <c r="Y87">
        <f t="shared" si="45"/>
        <v>0</v>
      </c>
      <c r="Z87">
        <f t="shared" si="45"/>
        <v>0</v>
      </c>
      <c r="AC87">
        <f t="shared" si="30"/>
        <v>1.7014994083284238E-4</v>
      </c>
      <c r="AD87">
        <f t="shared" si="30"/>
        <v>1.0527291430899202E-4</v>
      </c>
      <c r="AE87">
        <f t="shared" si="30"/>
        <v>2.181283753959996E-4</v>
      </c>
      <c r="AF87">
        <f t="shared" si="30"/>
        <v>0</v>
      </c>
      <c r="AG87">
        <f t="shared" si="30"/>
        <v>0</v>
      </c>
      <c r="AI87" t="str">
        <f t="shared" si="36"/>
        <v>2021-30</v>
      </c>
      <c r="AJ87">
        <f t="shared" si="31"/>
        <v>1.7017889717281222E-4</v>
      </c>
      <c r="AK87">
        <f t="shared" si="31"/>
        <v>1.0528399795961111E-4</v>
      </c>
      <c r="AL87">
        <f t="shared" si="31"/>
        <v>2.1817596663045372E-4</v>
      </c>
      <c r="AM87">
        <f t="shared" si="31"/>
        <v>0</v>
      </c>
      <c r="AN87">
        <f t="shared" si="31"/>
        <v>0</v>
      </c>
      <c r="AP87" t="str">
        <f t="shared" si="37"/>
        <v>2021-30</v>
      </c>
      <c r="AQ87">
        <f t="shared" ca="1" si="38"/>
        <v>1.5526281089434124E-4</v>
      </c>
      <c r="AR87">
        <f t="shared" ca="1" si="38"/>
        <v>9.3824636739099884E-5</v>
      </c>
      <c r="AS87">
        <f t="shared" ca="1" si="38"/>
        <v>1.9793538209600739E-4</v>
      </c>
      <c r="AT87">
        <f t="shared" ca="1" si="38"/>
        <v>0</v>
      </c>
      <c r="AU87" t="e">
        <f t="shared" ca="1" si="32"/>
        <v>#DIV/0!</v>
      </c>
      <c r="AW87" t="str">
        <f t="shared" si="39"/>
        <v>2021-30</v>
      </c>
      <c r="AX87">
        <f t="shared" si="40"/>
        <v>0</v>
      </c>
      <c r="AY87">
        <f t="shared" si="40"/>
        <v>0</v>
      </c>
      <c r="AZ87">
        <f t="shared" si="40"/>
        <v>0</v>
      </c>
      <c r="BA87">
        <f t="shared" si="40"/>
        <v>0</v>
      </c>
      <c r="BB87">
        <f t="shared" si="40"/>
        <v>0</v>
      </c>
      <c r="BD87" t="e">
        <f t="shared" si="41"/>
        <v>#DIV/0!</v>
      </c>
      <c r="BE87" t="e">
        <f t="shared" si="41"/>
        <v>#DIV/0!</v>
      </c>
      <c r="BF87" t="e">
        <f t="shared" si="41"/>
        <v>#DIV/0!</v>
      </c>
      <c r="BG87" t="e">
        <f t="shared" si="42"/>
        <v>#DIV/0!</v>
      </c>
      <c r="BI87" t="str">
        <f t="shared" si="43"/>
        <v>2021-30</v>
      </c>
      <c r="BJ87" t="e">
        <f t="shared" ca="1" si="44"/>
        <v>#DIV/0!</v>
      </c>
      <c r="BK87" t="e">
        <f t="shared" ca="1" si="44"/>
        <v>#DIV/0!</v>
      </c>
      <c r="BL87" t="e">
        <f t="shared" ca="1" si="44"/>
        <v>#DIV/0!</v>
      </c>
      <c r="BM87" t="e">
        <f t="shared" ca="1" si="44"/>
        <v>#DIV/0!</v>
      </c>
    </row>
    <row r="88" spans="1:65" x14ac:dyDescent="0.55000000000000004">
      <c r="A88" s="6" t="s">
        <v>249</v>
      </c>
      <c r="B88">
        <v>4821552</v>
      </c>
      <c r="C88">
        <v>758430</v>
      </c>
      <c r="D88">
        <v>4312381</v>
      </c>
      <c r="E88">
        <v>149</v>
      </c>
      <c r="F88">
        <v>34</v>
      </c>
      <c r="G88">
        <v>770</v>
      </c>
      <c r="H88">
        <v>77</v>
      </c>
      <c r="I88">
        <v>792</v>
      </c>
      <c r="J88">
        <v>0</v>
      </c>
      <c r="K88">
        <v>0</v>
      </c>
      <c r="M88" s="7" t="str">
        <f t="shared" si="34"/>
        <v>2021-31</v>
      </c>
      <c r="N88">
        <f t="shared" si="33"/>
        <v>770</v>
      </c>
      <c r="O88">
        <f t="shared" si="33"/>
        <v>77</v>
      </c>
      <c r="P88">
        <f t="shared" si="33"/>
        <v>792</v>
      </c>
      <c r="Q88">
        <f t="shared" si="33"/>
        <v>0</v>
      </c>
      <c r="R88">
        <f t="shared" si="33"/>
        <v>0</v>
      </c>
      <c r="U88" t="str">
        <f t="shared" si="35"/>
        <v>2021-31</v>
      </c>
      <c r="V88">
        <f t="shared" si="45"/>
        <v>7053</v>
      </c>
      <c r="W88">
        <f t="shared" si="45"/>
        <v>1016</v>
      </c>
      <c r="X88">
        <f t="shared" si="45"/>
        <v>5957</v>
      </c>
      <c r="Y88">
        <f t="shared" si="45"/>
        <v>0</v>
      </c>
      <c r="Z88">
        <f t="shared" si="45"/>
        <v>0</v>
      </c>
      <c r="AC88">
        <f t="shared" si="30"/>
        <v>1.5969961539354964E-4</v>
      </c>
      <c r="AD88">
        <f t="shared" si="30"/>
        <v>1.0152551982384663E-4</v>
      </c>
      <c r="AE88">
        <f t="shared" si="30"/>
        <v>1.8365724178823716E-4</v>
      </c>
      <c r="AF88">
        <f t="shared" si="30"/>
        <v>0</v>
      </c>
      <c r="AG88">
        <f t="shared" si="30"/>
        <v>0</v>
      </c>
      <c r="AI88" t="str">
        <f t="shared" si="36"/>
        <v>2021-31</v>
      </c>
      <c r="AJ88">
        <f t="shared" si="31"/>
        <v>1.5972512377385894E-4</v>
      </c>
      <c r="AK88">
        <f t="shared" si="31"/>
        <v>1.0153582838890573E-4</v>
      </c>
      <c r="AL88">
        <f t="shared" si="31"/>
        <v>1.8369097848312048E-4</v>
      </c>
      <c r="AM88">
        <f t="shared" si="31"/>
        <v>0</v>
      </c>
      <c r="AN88">
        <f t="shared" si="31"/>
        <v>0</v>
      </c>
      <c r="AP88" t="str">
        <f t="shared" si="37"/>
        <v>2021-31</v>
      </c>
      <c r="AQ88">
        <f t="shared" ca="1" si="38"/>
        <v>1.4615715408298005E-4</v>
      </c>
      <c r="AR88">
        <f t="shared" ca="1" si="38"/>
        <v>9.0821403750865264E-5</v>
      </c>
      <c r="AS88">
        <f t="shared" ca="1" si="38"/>
        <v>1.6717384664754394E-4</v>
      </c>
      <c r="AT88">
        <f t="shared" ca="1" si="38"/>
        <v>0</v>
      </c>
      <c r="AU88" t="e">
        <f t="shared" ca="1" si="32"/>
        <v>#DIV/0!</v>
      </c>
      <c r="AW88" t="str">
        <f t="shared" si="39"/>
        <v>2021-31</v>
      </c>
      <c r="AX88">
        <f t="shared" si="40"/>
        <v>0</v>
      </c>
      <c r="AY88">
        <f t="shared" si="40"/>
        <v>0</v>
      </c>
      <c r="AZ88">
        <f t="shared" si="40"/>
        <v>0</v>
      </c>
      <c r="BA88">
        <f t="shared" si="40"/>
        <v>0</v>
      </c>
      <c r="BB88">
        <f t="shared" si="40"/>
        <v>0</v>
      </c>
      <c r="BD88" t="e">
        <f t="shared" si="41"/>
        <v>#DIV/0!</v>
      </c>
      <c r="BE88" t="e">
        <f t="shared" si="41"/>
        <v>#DIV/0!</v>
      </c>
      <c r="BF88" t="e">
        <f t="shared" si="41"/>
        <v>#DIV/0!</v>
      </c>
      <c r="BG88" t="e">
        <f t="shared" si="42"/>
        <v>#DIV/0!</v>
      </c>
      <c r="BI88" t="str">
        <f t="shared" si="43"/>
        <v>2021-31</v>
      </c>
      <c r="BJ88" t="e">
        <f t="shared" ca="1" si="44"/>
        <v>#DIV/0!</v>
      </c>
      <c r="BK88" t="e">
        <f t="shared" ca="1" si="44"/>
        <v>#DIV/0!</v>
      </c>
      <c r="BL88" t="e">
        <f t="shared" ca="1" si="44"/>
        <v>#DIV/0!</v>
      </c>
      <c r="BM88" t="e">
        <f t="shared" ca="1" si="44"/>
        <v>#DIV/0!</v>
      </c>
    </row>
    <row r="89" spans="1:65" x14ac:dyDescent="0.55000000000000004">
      <c r="A89" s="6" t="s">
        <v>250</v>
      </c>
      <c r="B89">
        <v>4742761</v>
      </c>
      <c r="C89">
        <v>634946</v>
      </c>
      <c r="D89">
        <v>4513002</v>
      </c>
      <c r="E89">
        <v>163</v>
      </c>
      <c r="F89">
        <v>35</v>
      </c>
      <c r="G89">
        <v>803</v>
      </c>
      <c r="H89">
        <v>82</v>
      </c>
      <c r="I89">
        <v>880</v>
      </c>
      <c r="J89">
        <v>0</v>
      </c>
      <c r="K89">
        <v>0</v>
      </c>
      <c r="M89" s="7" t="str">
        <f t="shared" si="34"/>
        <v>2021-32</v>
      </c>
      <c r="N89">
        <f t="shared" si="33"/>
        <v>803</v>
      </c>
      <c r="O89">
        <f t="shared" si="33"/>
        <v>82</v>
      </c>
      <c r="P89">
        <f t="shared" si="33"/>
        <v>880</v>
      </c>
      <c r="Q89">
        <f t="shared" si="33"/>
        <v>0</v>
      </c>
      <c r="R89">
        <f t="shared" si="33"/>
        <v>0</v>
      </c>
      <c r="U89" t="str">
        <f t="shared" si="35"/>
        <v>2021-32</v>
      </c>
      <c r="V89">
        <f t="shared" si="45"/>
        <v>7856</v>
      </c>
      <c r="W89">
        <f t="shared" si="45"/>
        <v>1098</v>
      </c>
      <c r="X89">
        <f t="shared" si="45"/>
        <v>6837</v>
      </c>
      <c r="Y89">
        <f t="shared" si="45"/>
        <v>0</v>
      </c>
      <c r="Z89">
        <f t="shared" si="45"/>
        <v>0</v>
      </c>
      <c r="AC89">
        <f t="shared" si="30"/>
        <v>1.6931066102635154E-4</v>
      </c>
      <c r="AD89">
        <f t="shared" si="30"/>
        <v>1.291448406636155E-4</v>
      </c>
      <c r="AE89">
        <f t="shared" si="30"/>
        <v>1.9499215821309186E-4</v>
      </c>
      <c r="AF89">
        <f t="shared" si="30"/>
        <v>0</v>
      </c>
      <c r="AG89">
        <f t="shared" si="30"/>
        <v>0</v>
      </c>
      <c r="AI89" t="str">
        <f t="shared" si="36"/>
        <v>2021-32</v>
      </c>
      <c r="AJ89">
        <f t="shared" si="31"/>
        <v>1.693393323852226E-4</v>
      </c>
      <c r="AK89">
        <f t="shared" si="31"/>
        <v>1.2916152138726713E-4</v>
      </c>
      <c r="AL89">
        <f t="shared" si="31"/>
        <v>1.9503018818842183E-4</v>
      </c>
      <c r="AM89">
        <f t="shared" si="31"/>
        <v>0</v>
      </c>
      <c r="AN89">
        <f t="shared" si="31"/>
        <v>0</v>
      </c>
      <c r="AP89" t="str">
        <f t="shared" si="37"/>
        <v>2021-32</v>
      </c>
      <c r="AQ89">
        <f t="shared" ca="1" si="38"/>
        <v>1.5541387645277627E-4</v>
      </c>
      <c r="AR89">
        <f t="shared" ca="1" si="38"/>
        <v>1.1596219193625958E-4</v>
      </c>
      <c r="AS89">
        <f t="shared" ca="1" si="38"/>
        <v>1.7805178461006223E-4</v>
      </c>
      <c r="AT89">
        <f t="shared" ca="1" si="38"/>
        <v>0</v>
      </c>
      <c r="AU89" t="e">
        <f t="shared" ca="1" si="32"/>
        <v>#DIV/0!</v>
      </c>
      <c r="AW89" t="str">
        <f t="shared" si="39"/>
        <v>2021-32</v>
      </c>
      <c r="AX89">
        <f t="shared" si="40"/>
        <v>0</v>
      </c>
      <c r="AY89">
        <f t="shared" si="40"/>
        <v>0</v>
      </c>
      <c r="AZ89">
        <f t="shared" si="40"/>
        <v>0</v>
      </c>
      <c r="BA89">
        <f t="shared" si="40"/>
        <v>0</v>
      </c>
      <c r="BB89">
        <f t="shared" si="40"/>
        <v>0</v>
      </c>
      <c r="BD89" t="e">
        <f t="shared" si="41"/>
        <v>#DIV/0!</v>
      </c>
      <c r="BE89" t="e">
        <f t="shared" si="41"/>
        <v>#DIV/0!</v>
      </c>
      <c r="BF89" t="e">
        <f t="shared" si="41"/>
        <v>#DIV/0!</v>
      </c>
      <c r="BG89" t="e">
        <f t="shared" si="42"/>
        <v>#DIV/0!</v>
      </c>
      <c r="BI89" t="str">
        <f t="shared" si="43"/>
        <v>2021-32</v>
      </c>
      <c r="BJ89" t="e">
        <f t="shared" ca="1" si="44"/>
        <v>#DIV/0!</v>
      </c>
      <c r="BK89" t="e">
        <f t="shared" ca="1" si="44"/>
        <v>#DIV/0!</v>
      </c>
      <c r="BL89" t="e">
        <f t="shared" ca="1" si="44"/>
        <v>#DIV/0!</v>
      </c>
      <c r="BM89" t="e">
        <f t="shared" ca="1" si="44"/>
        <v>#DIV/0!</v>
      </c>
    </row>
    <row r="90" spans="1:65" x14ac:dyDescent="0.55000000000000004">
      <c r="A90" s="6" t="s">
        <v>251</v>
      </c>
      <c r="B90">
        <v>4691004</v>
      </c>
      <c r="C90">
        <v>478844</v>
      </c>
      <c r="D90">
        <v>4719075</v>
      </c>
      <c r="E90">
        <v>176</v>
      </c>
      <c r="F90">
        <v>43</v>
      </c>
      <c r="G90">
        <v>786</v>
      </c>
      <c r="H90">
        <v>68</v>
      </c>
      <c r="I90">
        <v>877</v>
      </c>
      <c r="J90">
        <v>0</v>
      </c>
      <c r="K90">
        <v>0</v>
      </c>
      <c r="M90" s="7" t="str">
        <f t="shared" si="34"/>
        <v>2021-33</v>
      </c>
      <c r="N90">
        <f t="shared" si="33"/>
        <v>786</v>
      </c>
      <c r="O90">
        <f t="shared" si="33"/>
        <v>68</v>
      </c>
      <c r="P90">
        <f t="shared" si="33"/>
        <v>877</v>
      </c>
      <c r="Q90">
        <f t="shared" si="33"/>
        <v>0</v>
      </c>
      <c r="R90">
        <f t="shared" si="33"/>
        <v>0</v>
      </c>
      <c r="U90" t="str">
        <f t="shared" si="35"/>
        <v>2021-33</v>
      </c>
      <c r="V90">
        <f t="shared" si="45"/>
        <v>8642</v>
      </c>
      <c r="W90">
        <f t="shared" si="45"/>
        <v>1166</v>
      </c>
      <c r="X90">
        <f t="shared" si="45"/>
        <v>7714</v>
      </c>
      <c r="Y90">
        <f t="shared" si="45"/>
        <v>0</v>
      </c>
      <c r="Z90">
        <f t="shared" si="45"/>
        <v>0</v>
      </c>
      <c r="AC90">
        <f t="shared" si="30"/>
        <v>1.6755474947367343E-4</v>
      </c>
      <c r="AD90">
        <f t="shared" si="30"/>
        <v>1.4200867088237504E-4</v>
      </c>
      <c r="AE90">
        <f t="shared" si="30"/>
        <v>1.8584150495595006E-4</v>
      </c>
      <c r="AF90">
        <f t="shared" si="30"/>
        <v>0</v>
      </c>
      <c r="AG90">
        <f t="shared" si="30"/>
        <v>0</v>
      </c>
      <c r="AI90" t="str">
        <f t="shared" si="36"/>
        <v>2021-33</v>
      </c>
      <c r="AJ90">
        <f t="shared" si="31"/>
        <v>1.67582829164719E-4</v>
      </c>
      <c r="AK90">
        <f t="shared" si="31"/>
        <v>1.4202884044804673E-4</v>
      </c>
      <c r="AL90">
        <f t="shared" si="31"/>
        <v>1.8587604897564734E-4</v>
      </c>
      <c r="AM90">
        <f t="shared" si="31"/>
        <v>0</v>
      </c>
      <c r="AN90">
        <f t="shared" si="31"/>
        <v>0</v>
      </c>
      <c r="AP90" t="str">
        <f t="shared" si="37"/>
        <v>2021-33</v>
      </c>
      <c r="AQ90">
        <f t="shared" ca="1" si="38"/>
        <v>1.5425760101188431E-4</v>
      </c>
      <c r="AR90">
        <f t="shared" ca="1" si="38"/>
        <v>1.2798945081129727E-4</v>
      </c>
      <c r="AS90">
        <f t="shared" ca="1" si="38"/>
        <v>1.7022835667697758E-4</v>
      </c>
      <c r="AT90">
        <f t="shared" ca="1" si="38"/>
        <v>0</v>
      </c>
      <c r="AU90" t="e">
        <f t="shared" ca="1" si="32"/>
        <v>#DIV/0!</v>
      </c>
      <c r="AW90" t="str">
        <f t="shared" si="39"/>
        <v>2021-33</v>
      </c>
      <c r="AX90">
        <f t="shared" si="40"/>
        <v>0</v>
      </c>
      <c r="AY90">
        <f t="shared" si="40"/>
        <v>0</v>
      </c>
      <c r="AZ90">
        <f t="shared" si="40"/>
        <v>0</v>
      </c>
      <c r="BA90">
        <f t="shared" si="40"/>
        <v>0</v>
      </c>
      <c r="BB90">
        <f t="shared" si="40"/>
        <v>0</v>
      </c>
      <c r="BD90" t="e">
        <f t="shared" si="41"/>
        <v>#DIV/0!</v>
      </c>
      <c r="BE90" t="e">
        <f t="shared" si="41"/>
        <v>#DIV/0!</v>
      </c>
      <c r="BF90" t="e">
        <f t="shared" si="41"/>
        <v>#DIV/0!</v>
      </c>
      <c r="BG90" t="e">
        <f t="shared" si="42"/>
        <v>#DIV/0!</v>
      </c>
      <c r="BI90" t="str">
        <f t="shared" si="43"/>
        <v>2021-33</v>
      </c>
      <c r="BJ90" t="e">
        <f t="shared" ca="1" si="44"/>
        <v>#DIV/0!</v>
      </c>
      <c r="BK90" t="e">
        <f t="shared" ca="1" si="44"/>
        <v>#DIV/0!</v>
      </c>
      <c r="BL90" t="e">
        <f t="shared" ca="1" si="44"/>
        <v>#DIV/0!</v>
      </c>
      <c r="BM90" t="e">
        <f t="shared" ca="1" si="44"/>
        <v>#DIV/0!</v>
      </c>
    </row>
    <row r="91" spans="1:65" x14ac:dyDescent="0.55000000000000004">
      <c r="A91" s="6" t="s">
        <v>252</v>
      </c>
      <c r="B91">
        <v>4648061</v>
      </c>
      <c r="C91">
        <v>333908</v>
      </c>
      <c r="D91">
        <v>4905206</v>
      </c>
      <c r="E91">
        <v>188</v>
      </c>
      <c r="F91">
        <v>48</v>
      </c>
      <c r="G91">
        <v>716</v>
      </c>
      <c r="H91">
        <v>73</v>
      </c>
      <c r="I91">
        <v>904</v>
      </c>
      <c r="J91">
        <v>0</v>
      </c>
      <c r="K91">
        <v>0</v>
      </c>
      <c r="M91" s="7" t="str">
        <f t="shared" si="34"/>
        <v>2021-34</v>
      </c>
      <c r="N91">
        <f t="shared" si="33"/>
        <v>716</v>
      </c>
      <c r="O91">
        <f t="shared" si="33"/>
        <v>73</v>
      </c>
      <c r="P91">
        <f t="shared" si="33"/>
        <v>904</v>
      </c>
      <c r="Q91">
        <f t="shared" si="33"/>
        <v>0</v>
      </c>
      <c r="R91">
        <f t="shared" si="33"/>
        <v>0</v>
      </c>
      <c r="U91" t="str">
        <f t="shared" si="35"/>
        <v>2021-34</v>
      </c>
      <c r="V91">
        <f t="shared" si="45"/>
        <v>9358</v>
      </c>
      <c r="W91">
        <f t="shared" si="45"/>
        <v>1239</v>
      </c>
      <c r="X91">
        <f t="shared" si="45"/>
        <v>8618</v>
      </c>
      <c r="Y91">
        <f t="shared" si="45"/>
        <v>0</v>
      </c>
      <c r="Z91">
        <f t="shared" si="45"/>
        <v>0</v>
      </c>
      <c r="AC91">
        <f t="shared" si="30"/>
        <v>1.5404272878518591E-4</v>
      </c>
      <c r="AD91">
        <f t="shared" si="30"/>
        <v>2.1862309378631239E-4</v>
      </c>
      <c r="AE91">
        <f t="shared" si="30"/>
        <v>1.8429399295360888E-4</v>
      </c>
      <c r="AF91">
        <f t="shared" si="30"/>
        <v>0</v>
      </c>
      <c r="AG91">
        <f t="shared" si="30"/>
        <v>0</v>
      </c>
      <c r="AI91" t="str">
        <f t="shared" si="36"/>
        <v>2021-34</v>
      </c>
      <c r="AJ91">
        <f t="shared" si="31"/>
        <v>1.54066461908062E-4</v>
      </c>
      <c r="AK91">
        <f t="shared" si="31"/>
        <v>2.1867090116632561E-4</v>
      </c>
      <c r="AL91">
        <f t="shared" si="31"/>
        <v>1.8432796401189291E-4</v>
      </c>
      <c r="AM91">
        <f t="shared" si="31"/>
        <v>0</v>
      </c>
      <c r="AN91">
        <f t="shared" si="31"/>
        <v>0</v>
      </c>
      <c r="AP91" t="str">
        <f t="shared" si="37"/>
        <v>2021-34</v>
      </c>
      <c r="AQ91">
        <f t="shared" ca="1" si="38"/>
        <v>1.4223624202422725E-4</v>
      </c>
      <c r="AR91">
        <f t="shared" ca="1" si="38"/>
        <v>1.9778939366031452E-4</v>
      </c>
      <c r="AS91">
        <f t="shared" ca="1" si="38"/>
        <v>1.6934160958161694E-4</v>
      </c>
      <c r="AT91">
        <f t="shared" ca="1" si="38"/>
        <v>0</v>
      </c>
      <c r="AU91" t="e">
        <f t="shared" ca="1" si="32"/>
        <v>#DIV/0!</v>
      </c>
      <c r="AW91" t="str">
        <f t="shared" si="39"/>
        <v>2021-34</v>
      </c>
      <c r="AX91">
        <f t="shared" si="40"/>
        <v>0</v>
      </c>
      <c r="AY91">
        <f t="shared" si="40"/>
        <v>0</v>
      </c>
      <c r="AZ91">
        <f t="shared" si="40"/>
        <v>0</v>
      </c>
      <c r="BA91">
        <f t="shared" si="40"/>
        <v>0</v>
      </c>
      <c r="BB91">
        <f t="shared" si="40"/>
        <v>0</v>
      </c>
      <c r="BD91" t="e">
        <f t="shared" si="41"/>
        <v>#DIV/0!</v>
      </c>
      <c r="BE91" t="e">
        <f t="shared" si="41"/>
        <v>#DIV/0!</v>
      </c>
      <c r="BF91" t="e">
        <f t="shared" si="41"/>
        <v>#DIV/0!</v>
      </c>
      <c r="BG91" t="e">
        <f t="shared" si="42"/>
        <v>#DIV/0!</v>
      </c>
      <c r="BI91" t="str">
        <f t="shared" si="43"/>
        <v>2021-34</v>
      </c>
      <c r="BJ91" t="e">
        <f t="shared" ca="1" si="44"/>
        <v>#DIV/0!</v>
      </c>
      <c r="BK91" t="e">
        <f t="shared" ca="1" si="44"/>
        <v>#DIV/0!</v>
      </c>
      <c r="BL91" t="e">
        <f t="shared" ca="1" si="44"/>
        <v>#DIV/0!</v>
      </c>
      <c r="BM91" t="e">
        <f t="shared" ca="1" si="44"/>
        <v>#DIV/0!</v>
      </c>
    </row>
    <row r="92" spans="1:65" x14ac:dyDescent="0.55000000000000004">
      <c r="A92" s="6" t="s">
        <v>253</v>
      </c>
      <c r="B92">
        <v>4606540</v>
      </c>
      <c r="C92">
        <v>221904</v>
      </c>
      <c r="D92">
        <v>5057011</v>
      </c>
      <c r="E92">
        <v>210</v>
      </c>
      <c r="F92">
        <v>53</v>
      </c>
      <c r="G92">
        <v>724</v>
      </c>
      <c r="H92">
        <v>50</v>
      </c>
      <c r="I92">
        <v>915</v>
      </c>
      <c r="J92">
        <v>0</v>
      </c>
      <c r="K92">
        <v>0</v>
      </c>
      <c r="M92" s="7" t="str">
        <f t="shared" si="34"/>
        <v>2021-35</v>
      </c>
      <c r="N92">
        <f t="shared" si="33"/>
        <v>724</v>
      </c>
      <c r="O92">
        <f t="shared" si="33"/>
        <v>50</v>
      </c>
      <c r="P92">
        <f t="shared" si="33"/>
        <v>915</v>
      </c>
      <c r="Q92">
        <f t="shared" si="33"/>
        <v>0</v>
      </c>
      <c r="R92">
        <f t="shared" si="33"/>
        <v>0</v>
      </c>
      <c r="U92" t="str">
        <f t="shared" si="35"/>
        <v>2021-35</v>
      </c>
      <c r="V92">
        <f t="shared" si="45"/>
        <v>10082</v>
      </c>
      <c r="W92">
        <f t="shared" si="45"/>
        <v>1289</v>
      </c>
      <c r="X92">
        <f t="shared" si="45"/>
        <v>9533</v>
      </c>
      <c r="Y92">
        <f t="shared" si="45"/>
        <v>0</v>
      </c>
      <c r="Z92">
        <f t="shared" si="45"/>
        <v>0</v>
      </c>
      <c r="AC92">
        <f t="shared" si="30"/>
        <v>1.5716785266165062E-4</v>
      </c>
      <c r="AD92">
        <f t="shared" si="30"/>
        <v>2.2532266205205854E-4</v>
      </c>
      <c r="AE92">
        <f t="shared" si="30"/>
        <v>1.8093692103892992E-4</v>
      </c>
      <c r="AF92">
        <f t="shared" si="30"/>
        <v>0</v>
      </c>
      <c r="AG92">
        <f t="shared" si="30"/>
        <v>0</v>
      </c>
      <c r="AI92" t="str">
        <f t="shared" si="36"/>
        <v>2021-35</v>
      </c>
      <c r="AJ92">
        <f t="shared" si="31"/>
        <v>1.5719255860219251E-4</v>
      </c>
      <c r="AK92">
        <f t="shared" si="31"/>
        <v>2.2537344475024619E-4</v>
      </c>
      <c r="AL92">
        <f t="shared" si="31"/>
        <v>1.8096966562680292E-4</v>
      </c>
      <c r="AM92">
        <f t="shared" si="31"/>
        <v>0</v>
      </c>
      <c r="AN92">
        <f t="shared" si="31"/>
        <v>0</v>
      </c>
      <c r="AP92" t="str">
        <f t="shared" si="37"/>
        <v>2021-35</v>
      </c>
      <c r="AQ92">
        <f t="shared" ca="1" si="38"/>
        <v>1.4555235893037814E-4</v>
      </c>
      <c r="AR92">
        <f t="shared" ca="1" si="38"/>
        <v>2.046110656965484E-4</v>
      </c>
      <c r="AS92">
        <f t="shared" ca="1" si="38"/>
        <v>1.6677932979662792E-4</v>
      </c>
      <c r="AT92">
        <f t="shared" ca="1" si="38"/>
        <v>0</v>
      </c>
      <c r="AU92" t="e">
        <f t="shared" ca="1" si="32"/>
        <v>#DIV/0!</v>
      </c>
      <c r="AW92" t="str">
        <f t="shared" si="39"/>
        <v>2021-35</v>
      </c>
      <c r="AX92">
        <f t="shared" si="40"/>
        <v>0</v>
      </c>
      <c r="AY92">
        <f t="shared" si="40"/>
        <v>0</v>
      </c>
      <c r="AZ92">
        <f t="shared" si="40"/>
        <v>0</v>
      </c>
      <c r="BA92">
        <f t="shared" si="40"/>
        <v>0</v>
      </c>
      <c r="BB92">
        <f t="shared" si="40"/>
        <v>0</v>
      </c>
      <c r="BD92" t="e">
        <f t="shared" si="41"/>
        <v>#DIV/0!</v>
      </c>
      <c r="BE92" t="e">
        <f t="shared" si="41"/>
        <v>#DIV/0!</v>
      </c>
      <c r="BF92" t="e">
        <f t="shared" si="41"/>
        <v>#DIV/0!</v>
      </c>
      <c r="BG92" t="e">
        <f t="shared" si="42"/>
        <v>#DIV/0!</v>
      </c>
      <c r="BI92" t="str">
        <f t="shared" si="43"/>
        <v>2021-35</v>
      </c>
      <c r="BJ92" t="e">
        <f t="shared" ca="1" si="44"/>
        <v>#DIV/0!</v>
      </c>
      <c r="BK92" t="e">
        <f t="shared" ca="1" si="44"/>
        <v>#DIV/0!</v>
      </c>
      <c r="BL92" t="e">
        <f t="shared" ca="1" si="44"/>
        <v>#DIV/0!</v>
      </c>
      <c r="BM92" t="e">
        <f t="shared" ca="1" si="44"/>
        <v>#DIV/0!</v>
      </c>
    </row>
    <row r="93" spans="1:65" x14ac:dyDescent="0.55000000000000004">
      <c r="A93" s="6" t="s">
        <v>254</v>
      </c>
      <c r="B93">
        <v>4572892</v>
      </c>
      <c r="C93">
        <v>174982</v>
      </c>
      <c r="D93">
        <v>5135885</v>
      </c>
      <c r="E93">
        <v>212</v>
      </c>
      <c r="F93">
        <v>58</v>
      </c>
      <c r="G93">
        <v>731</v>
      </c>
      <c r="H93">
        <v>55</v>
      </c>
      <c r="I93">
        <v>980</v>
      </c>
      <c r="J93">
        <v>0</v>
      </c>
      <c r="K93">
        <v>0</v>
      </c>
      <c r="M93" s="7" t="str">
        <f t="shared" si="34"/>
        <v>2021-36</v>
      </c>
      <c r="N93">
        <f t="shared" si="33"/>
        <v>731</v>
      </c>
      <c r="O93">
        <f t="shared" si="33"/>
        <v>55</v>
      </c>
      <c r="P93">
        <f t="shared" si="33"/>
        <v>980</v>
      </c>
      <c r="Q93">
        <f t="shared" si="33"/>
        <v>0</v>
      </c>
      <c r="R93">
        <f t="shared" si="33"/>
        <v>0</v>
      </c>
      <c r="U93" t="str">
        <f t="shared" si="35"/>
        <v>2021-36</v>
      </c>
      <c r="V93">
        <f t="shared" si="45"/>
        <v>10813</v>
      </c>
      <c r="W93">
        <f t="shared" si="45"/>
        <v>1344</v>
      </c>
      <c r="X93">
        <f t="shared" si="45"/>
        <v>10513</v>
      </c>
      <c r="Y93">
        <f t="shared" si="45"/>
        <v>0</v>
      </c>
      <c r="Z93">
        <f t="shared" si="45"/>
        <v>0</v>
      </c>
      <c r="AC93">
        <f t="shared" si="30"/>
        <v>1.5985507639366947E-4</v>
      </c>
      <c r="AD93">
        <f t="shared" si="30"/>
        <v>3.1431804414168316E-4</v>
      </c>
      <c r="AE93">
        <f t="shared" si="30"/>
        <v>1.9081424136249158E-4</v>
      </c>
      <c r="AF93">
        <f t="shared" si="30"/>
        <v>0</v>
      </c>
      <c r="AG93">
        <f t="shared" si="30"/>
        <v>0</v>
      </c>
      <c r="AI93" t="str">
        <f t="shared" si="36"/>
        <v>2021-36</v>
      </c>
      <c r="AJ93">
        <f t="shared" si="31"/>
        <v>1.5988063446513109E-4</v>
      </c>
      <c r="AK93">
        <f t="shared" si="31"/>
        <v>3.1441687362789917E-4</v>
      </c>
      <c r="AL93">
        <f t="shared" si="31"/>
        <v>1.9085065896536972E-4</v>
      </c>
      <c r="AM93">
        <f t="shared" si="31"/>
        <v>0</v>
      </c>
      <c r="AN93">
        <f t="shared" si="31"/>
        <v>0</v>
      </c>
      <c r="AP93" t="str">
        <f t="shared" si="37"/>
        <v>2021-36</v>
      </c>
      <c r="AQ93">
        <f t="shared" ca="1" si="38"/>
        <v>1.4848009391937677E-4</v>
      </c>
      <c r="AR93">
        <f t="shared" ca="1" si="38"/>
        <v>2.8651448948792971E-4</v>
      </c>
      <c r="AS93">
        <f t="shared" ca="1" si="38"/>
        <v>1.7643879667904937E-4</v>
      </c>
      <c r="AT93">
        <f t="shared" ca="1" si="38"/>
        <v>0</v>
      </c>
      <c r="AU93" t="e">
        <f t="shared" ca="1" si="32"/>
        <v>#DIV/0!</v>
      </c>
      <c r="AW93" t="str">
        <f t="shared" si="39"/>
        <v>2021-36</v>
      </c>
      <c r="AX93">
        <f t="shared" si="40"/>
        <v>0</v>
      </c>
      <c r="AY93">
        <f t="shared" si="40"/>
        <v>0</v>
      </c>
      <c r="AZ93">
        <f t="shared" si="40"/>
        <v>0</v>
      </c>
      <c r="BA93">
        <f t="shared" si="40"/>
        <v>0</v>
      </c>
      <c r="BB93">
        <f t="shared" si="40"/>
        <v>0</v>
      </c>
      <c r="BD93" t="e">
        <f t="shared" si="41"/>
        <v>#DIV/0!</v>
      </c>
      <c r="BE93" t="e">
        <f t="shared" si="41"/>
        <v>#DIV/0!</v>
      </c>
      <c r="BF93" t="e">
        <f t="shared" si="41"/>
        <v>#DIV/0!</v>
      </c>
      <c r="BG93" t="e">
        <f t="shared" si="42"/>
        <v>#DIV/0!</v>
      </c>
      <c r="BI93" t="str">
        <f t="shared" si="43"/>
        <v>2021-36</v>
      </c>
      <c r="BJ93" t="e">
        <f t="shared" ca="1" si="44"/>
        <v>#DIV/0!</v>
      </c>
      <c r="BK93" t="e">
        <f t="shared" ca="1" si="44"/>
        <v>#DIV/0!</v>
      </c>
      <c r="BL93" t="e">
        <f t="shared" ca="1" si="44"/>
        <v>#DIV/0!</v>
      </c>
      <c r="BM93" t="e">
        <f t="shared" ca="1" si="44"/>
        <v>#DIV/0!</v>
      </c>
    </row>
    <row r="94" spans="1:65" x14ac:dyDescent="0.55000000000000004">
      <c r="A94" s="6" t="s">
        <v>255</v>
      </c>
      <c r="B94">
        <v>4546846</v>
      </c>
      <c r="C94">
        <v>148997</v>
      </c>
      <c r="D94">
        <v>5186140</v>
      </c>
      <c r="E94">
        <v>218</v>
      </c>
      <c r="F94">
        <v>62</v>
      </c>
      <c r="G94">
        <v>789</v>
      </c>
      <c r="H94">
        <v>50</v>
      </c>
      <c r="I94">
        <v>979</v>
      </c>
      <c r="J94">
        <v>0</v>
      </c>
      <c r="K94">
        <v>0</v>
      </c>
      <c r="M94" s="7" t="str">
        <f t="shared" si="34"/>
        <v>2021-37</v>
      </c>
      <c r="N94">
        <f t="shared" si="33"/>
        <v>789</v>
      </c>
      <c r="O94">
        <f t="shared" si="33"/>
        <v>50</v>
      </c>
      <c r="P94">
        <f t="shared" si="33"/>
        <v>979</v>
      </c>
      <c r="Q94">
        <f t="shared" si="33"/>
        <v>0</v>
      </c>
      <c r="R94">
        <f t="shared" si="33"/>
        <v>0</v>
      </c>
      <c r="U94" t="str">
        <f t="shared" si="35"/>
        <v>2021-37</v>
      </c>
      <c r="V94">
        <f t="shared" si="45"/>
        <v>11602</v>
      </c>
      <c r="W94">
        <f t="shared" si="45"/>
        <v>1394</v>
      </c>
      <c r="X94">
        <f t="shared" si="45"/>
        <v>11492</v>
      </c>
      <c r="Y94">
        <f t="shared" si="45"/>
        <v>0</v>
      </c>
      <c r="Z94">
        <f t="shared" si="45"/>
        <v>0</v>
      </c>
      <c r="AC94">
        <f t="shared" si="30"/>
        <v>1.7352687995150925E-4</v>
      </c>
      <c r="AD94">
        <f t="shared" si="30"/>
        <v>3.3557722638710848E-4</v>
      </c>
      <c r="AE94">
        <f t="shared" si="30"/>
        <v>1.887723817714138E-4</v>
      </c>
      <c r="AF94">
        <f t="shared" si="30"/>
        <v>0</v>
      </c>
      <c r="AG94">
        <f t="shared" si="30"/>
        <v>0</v>
      </c>
      <c r="AI94" t="str">
        <f t="shared" si="36"/>
        <v>2021-37</v>
      </c>
      <c r="AJ94">
        <f t="shared" si="31"/>
        <v>1.735569971913548E-4</v>
      </c>
      <c r="AK94">
        <f t="shared" si="31"/>
        <v>3.3568987941701752E-4</v>
      </c>
      <c r="AL94">
        <f t="shared" si="31"/>
        <v>1.8880802407254284E-4</v>
      </c>
      <c r="AM94">
        <f t="shared" si="31"/>
        <v>0</v>
      </c>
      <c r="AN94">
        <f t="shared" si="31"/>
        <v>0</v>
      </c>
      <c r="AP94" t="str">
        <f t="shared" si="37"/>
        <v>2021-37</v>
      </c>
      <c r="AQ94">
        <f t="shared" ca="1" si="38"/>
        <v>1.6165889402098408E-4</v>
      </c>
      <c r="AR94">
        <f t="shared" ca="1" si="38"/>
        <v>3.0703887283928385E-4</v>
      </c>
      <c r="AS94">
        <f t="shared" ca="1" si="38"/>
        <v>1.7509947893934455E-4</v>
      </c>
      <c r="AT94">
        <f t="shared" ca="1" si="38"/>
        <v>0</v>
      </c>
      <c r="AU94" t="e">
        <f t="shared" ca="1" si="32"/>
        <v>#DIV/0!</v>
      </c>
      <c r="AW94" t="str">
        <f t="shared" si="39"/>
        <v>2021-37</v>
      </c>
      <c r="AX94">
        <f t="shared" si="40"/>
        <v>0</v>
      </c>
      <c r="AY94">
        <f t="shared" si="40"/>
        <v>0</v>
      </c>
      <c r="AZ94">
        <f t="shared" si="40"/>
        <v>0</v>
      </c>
      <c r="BA94">
        <f t="shared" si="40"/>
        <v>0</v>
      </c>
      <c r="BB94">
        <f t="shared" si="40"/>
        <v>0</v>
      </c>
      <c r="BD94" t="e">
        <f t="shared" si="41"/>
        <v>#DIV/0!</v>
      </c>
      <c r="BE94" t="e">
        <f t="shared" si="41"/>
        <v>#DIV/0!</v>
      </c>
      <c r="BF94" t="e">
        <f t="shared" si="41"/>
        <v>#DIV/0!</v>
      </c>
      <c r="BG94" t="e">
        <f t="shared" si="42"/>
        <v>#DIV/0!</v>
      </c>
      <c r="BI94" t="str">
        <f t="shared" si="43"/>
        <v>2021-37</v>
      </c>
      <c r="BJ94" t="e">
        <f t="shared" ca="1" si="44"/>
        <v>#DIV/0!</v>
      </c>
      <c r="BK94" t="e">
        <f t="shared" ca="1" si="44"/>
        <v>#DIV/0!</v>
      </c>
      <c r="BL94" t="e">
        <f t="shared" ca="1" si="44"/>
        <v>#DIV/0!</v>
      </c>
      <c r="BM94" t="e">
        <f t="shared" ca="1" si="44"/>
        <v>#DIV/0!</v>
      </c>
    </row>
    <row r="95" spans="1:65" x14ac:dyDescent="0.55000000000000004">
      <c r="A95" s="6" t="s">
        <v>256</v>
      </c>
      <c r="B95">
        <v>4523872</v>
      </c>
      <c r="C95">
        <v>129587</v>
      </c>
      <c r="D95">
        <v>5226690</v>
      </c>
      <c r="E95">
        <v>231</v>
      </c>
      <c r="F95">
        <v>65</v>
      </c>
      <c r="G95">
        <v>767</v>
      </c>
      <c r="H95">
        <v>52</v>
      </c>
      <c r="I95">
        <v>969</v>
      </c>
      <c r="J95">
        <v>0</v>
      </c>
      <c r="K95">
        <v>0</v>
      </c>
      <c r="M95" s="7" t="str">
        <f t="shared" si="34"/>
        <v>2021-38</v>
      </c>
      <c r="N95">
        <f t="shared" si="33"/>
        <v>767</v>
      </c>
      <c r="O95">
        <f t="shared" si="33"/>
        <v>52</v>
      </c>
      <c r="P95">
        <f t="shared" si="33"/>
        <v>969</v>
      </c>
      <c r="Q95">
        <f t="shared" si="33"/>
        <v>0</v>
      </c>
      <c r="R95">
        <f t="shared" si="33"/>
        <v>0</v>
      </c>
      <c r="U95" t="str">
        <f t="shared" si="35"/>
        <v>2021-38</v>
      </c>
      <c r="V95">
        <f t="shared" si="45"/>
        <v>12369</v>
      </c>
      <c r="W95">
        <f t="shared" si="45"/>
        <v>1446</v>
      </c>
      <c r="X95">
        <f t="shared" si="45"/>
        <v>12461</v>
      </c>
      <c r="Y95">
        <f t="shared" si="45"/>
        <v>0</v>
      </c>
      <c r="Z95">
        <f t="shared" si="45"/>
        <v>0</v>
      </c>
      <c r="AC95">
        <f t="shared" si="30"/>
        <v>1.6954502691499671E-4</v>
      </c>
      <c r="AD95">
        <f t="shared" si="30"/>
        <v>4.0127481923341079E-4</v>
      </c>
      <c r="AE95">
        <f t="shared" si="30"/>
        <v>1.8539458050888802E-4</v>
      </c>
      <c r="AF95">
        <f t="shared" si="30"/>
        <v>0</v>
      </c>
      <c r="AG95">
        <f t="shared" si="30"/>
        <v>0</v>
      </c>
      <c r="AI95" t="str">
        <f t="shared" si="36"/>
        <v>2021-38</v>
      </c>
      <c r="AJ95">
        <f t="shared" si="31"/>
        <v>1.6957377771197185E-4</v>
      </c>
      <c r="AK95">
        <f t="shared" si="31"/>
        <v>4.0143591074463049E-4</v>
      </c>
      <c r="AL95">
        <f t="shared" si="31"/>
        <v>1.8542895856414824E-4</v>
      </c>
      <c r="AM95">
        <f t="shared" si="31"/>
        <v>0</v>
      </c>
      <c r="AN95">
        <f t="shared" si="31"/>
        <v>0</v>
      </c>
      <c r="AP95" t="str">
        <f t="shared" si="37"/>
        <v>2021-38</v>
      </c>
      <c r="AQ95">
        <f t="shared" ca="1" si="38"/>
        <v>1.5841681455909212E-4</v>
      </c>
      <c r="AR95">
        <f t="shared" ca="1" si="38"/>
        <v>3.6854091115553968E-4</v>
      </c>
      <c r="AS95">
        <f t="shared" ca="1" si="38"/>
        <v>1.7250669259502959E-4</v>
      </c>
      <c r="AT95">
        <f t="shared" ca="1" si="38"/>
        <v>0</v>
      </c>
      <c r="AU95" t="e">
        <f t="shared" ca="1" si="32"/>
        <v>#DIV/0!</v>
      </c>
      <c r="AW95" t="str">
        <f t="shared" si="39"/>
        <v>2021-38</v>
      </c>
      <c r="AX95">
        <f t="shared" ref="AX95:BB110" si="46">IF(ROW()&gt;=$B$2, AQ95+AX94,0)</f>
        <v>0</v>
      </c>
      <c r="AY95">
        <f t="shared" si="46"/>
        <v>0</v>
      </c>
      <c r="AZ95">
        <f t="shared" si="46"/>
        <v>0</v>
      </c>
      <c r="BA95">
        <f t="shared" si="46"/>
        <v>0</v>
      </c>
      <c r="BB95">
        <f t="shared" si="46"/>
        <v>0</v>
      </c>
      <c r="BD95" t="e">
        <f t="shared" si="41"/>
        <v>#DIV/0!</v>
      </c>
      <c r="BE95" t="e">
        <f t="shared" si="41"/>
        <v>#DIV/0!</v>
      </c>
      <c r="BF95" t="e">
        <f t="shared" si="41"/>
        <v>#DIV/0!</v>
      </c>
      <c r="BG95" t="e">
        <f t="shared" si="42"/>
        <v>#DIV/0!</v>
      </c>
      <c r="BI95" t="str">
        <f t="shared" si="43"/>
        <v>2021-38</v>
      </c>
      <c r="BJ95" t="e">
        <f t="shared" ca="1" si="44"/>
        <v>#DIV/0!</v>
      </c>
      <c r="BK95" t="e">
        <f t="shared" ca="1" si="44"/>
        <v>#DIV/0!</v>
      </c>
      <c r="BL95" t="e">
        <f t="shared" ca="1" si="44"/>
        <v>#DIV/0!</v>
      </c>
      <c r="BM95" t="e">
        <f t="shared" ca="1" si="44"/>
        <v>#DIV/0!</v>
      </c>
    </row>
    <row r="96" spans="1:65" x14ac:dyDescent="0.55000000000000004">
      <c r="A96" s="6" t="s">
        <v>257</v>
      </c>
      <c r="B96">
        <v>4504818</v>
      </c>
      <c r="C96">
        <v>114208</v>
      </c>
      <c r="D96">
        <v>5256364</v>
      </c>
      <c r="E96">
        <v>3201</v>
      </c>
      <c r="F96">
        <v>66</v>
      </c>
      <c r="G96">
        <v>713</v>
      </c>
      <c r="H96">
        <v>43</v>
      </c>
      <c r="I96">
        <v>1016</v>
      </c>
      <c r="J96">
        <v>2</v>
      </c>
      <c r="K96">
        <v>0</v>
      </c>
      <c r="M96" s="7" t="str">
        <f t="shared" si="34"/>
        <v>2021-39</v>
      </c>
      <c r="N96">
        <f t="shared" si="33"/>
        <v>713</v>
      </c>
      <c r="O96">
        <f t="shared" si="33"/>
        <v>43</v>
      </c>
      <c r="P96">
        <f t="shared" si="33"/>
        <v>1016</v>
      </c>
      <c r="Q96">
        <f t="shared" si="33"/>
        <v>2</v>
      </c>
      <c r="R96">
        <f t="shared" si="33"/>
        <v>0</v>
      </c>
      <c r="U96" t="str">
        <f t="shared" si="35"/>
        <v>2021-39</v>
      </c>
      <c r="V96">
        <f t="shared" si="45"/>
        <v>13082</v>
      </c>
      <c r="W96">
        <f t="shared" si="45"/>
        <v>1489</v>
      </c>
      <c r="X96">
        <f t="shared" si="45"/>
        <v>13477</v>
      </c>
      <c r="Y96">
        <f t="shared" si="45"/>
        <v>2</v>
      </c>
      <c r="Z96">
        <f t="shared" si="45"/>
        <v>0</v>
      </c>
      <c r="AC96">
        <f t="shared" si="30"/>
        <v>1.5827498469416523E-4</v>
      </c>
      <c r="AD96">
        <f t="shared" si="30"/>
        <v>3.7650602409638556E-4</v>
      </c>
      <c r="AE96">
        <f t="shared" si="30"/>
        <v>1.9328950582570004E-4</v>
      </c>
      <c r="AF96">
        <f t="shared" si="30"/>
        <v>6.248047485160887E-4</v>
      </c>
      <c r="AG96">
        <f t="shared" si="30"/>
        <v>0</v>
      </c>
      <c r="AI96" t="str">
        <f t="shared" si="36"/>
        <v>2021-39</v>
      </c>
      <c r="AJ96">
        <f t="shared" si="31"/>
        <v>1.5830003996107704E-4</v>
      </c>
      <c r="AK96">
        <f t="shared" si="31"/>
        <v>3.7664783872775888E-4</v>
      </c>
      <c r="AL96">
        <f t="shared" si="31"/>
        <v>1.933268744838409E-4</v>
      </c>
      <c r="AM96">
        <f t="shared" si="31"/>
        <v>6.2519539391836109E-4</v>
      </c>
      <c r="AN96">
        <f t="shared" si="31"/>
        <v>0</v>
      </c>
      <c r="AP96" t="str">
        <f t="shared" si="37"/>
        <v>2021-39</v>
      </c>
      <c r="AQ96">
        <f t="shared" ca="1" si="38"/>
        <v>1.4832307158227717E-4</v>
      </c>
      <c r="AR96">
        <f t="shared" ca="1" si="38"/>
        <v>3.4707180557415931E-4</v>
      </c>
      <c r="AS96">
        <f t="shared" ca="1" si="38"/>
        <v>1.8041996837068783E-4</v>
      </c>
      <c r="AT96">
        <f t="shared" ca="1" si="38"/>
        <v>6.4432620024794168E-4</v>
      </c>
      <c r="AU96" t="e">
        <f t="shared" ca="1" si="32"/>
        <v>#DIV/0!</v>
      </c>
      <c r="AW96" t="str">
        <f t="shared" si="39"/>
        <v>2021-39</v>
      </c>
      <c r="AX96">
        <f t="shared" si="46"/>
        <v>0</v>
      </c>
      <c r="AY96">
        <f t="shared" si="46"/>
        <v>0</v>
      </c>
      <c r="AZ96">
        <f t="shared" si="46"/>
        <v>0</v>
      </c>
      <c r="BA96">
        <f t="shared" si="46"/>
        <v>0</v>
      </c>
      <c r="BB96">
        <f t="shared" si="46"/>
        <v>0</v>
      </c>
      <c r="BD96" t="e">
        <f t="shared" si="41"/>
        <v>#DIV/0!</v>
      </c>
      <c r="BE96" t="e">
        <f t="shared" si="41"/>
        <v>#DIV/0!</v>
      </c>
      <c r="BF96" t="e">
        <f t="shared" si="41"/>
        <v>#DIV/0!</v>
      </c>
      <c r="BG96" t="e">
        <f t="shared" si="42"/>
        <v>#DIV/0!</v>
      </c>
      <c r="BI96" t="str">
        <f t="shared" si="43"/>
        <v>2021-39</v>
      </c>
      <c r="BJ96" t="e">
        <f t="shared" ca="1" si="44"/>
        <v>#DIV/0!</v>
      </c>
      <c r="BK96" t="e">
        <f t="shared" ca="1" si="44"/>
        <v>#DIV/0!</v>
      </c>
      <c r="BL96" t="e">
        <f t="shared" ca="1" si="44"/>
        <v>#DIV/0!</v>
      </c>
      <c r="BM96" t="e">
        <f t="shared" ca="1" si="44"/>
        <v>#DIV/0!</v>
      </c>
    </row>
    <row r="97" spans="1:65" x14ac:dyDescent="0.55000000000000004">
      <c r="A97" s="6" t="s">
        <v>258</v>
      </c>
      <c r="B97">
        <v>4490598</v>
      </c>
      <c r="C97">
        <v>100248</v>
      </c>
      <c r="D97">
        <v>5277782</v>
      </c>
      <c r="E97">
        <v>8187</v>
      </c>
      <c r="F97">
        <v>68</v>
      </c>
      <c r="G97">
        <v>704</v>
      </c>
      <c r="H97">
        <v>45</v>
      </c>
      <c r="I97">
        <v>1043</v>
      </c>
      <c r="J97">
        <v>1</v>
      </c>
      <c r="K97">
        <v>0</v>
      </c>
      <c r="M97" s="7" t="str">
        <f t="shared" si="34"/>
        <v>2021-40</v>
      </c>
      <c r="N97">
        <f t="shared" si="33"/>
        <v>704</v>
      </c>
      <c r="O97">
        <f t="shared" si="33"/>
        <v>45</v>
      </c>
      <c r="P97">
        <f t="shared" si="33"/>
        <v>1043</v>
      </c>
      <c r="Q97">
        <f t="shared" si="33"/>
        <v>1</v>
      </c>
      <c r="R97">
        <f t="shared" si="33"/>
        <v>0</v>
      </c>
      <c r="U97" t="str">
        <f t="shared" si="35"/>
        <v>2021-40</v>
      </c>
      <c r="V97">
        <f t="shared" ref="V97:Z112" si="47">N97+V96</f>
        <v>13786</v>
      </c>
      <c r="W97">
        <f t="shared" si="47"/>
        <v>1534</v>
      </c>
      <c r="X97">
        <f t="shared" si="47"/>
        <v>14520</v>
      </c>
      <c r="Y97">
        <f t="shared" si="47"/>
        <v>3</v>
      </c>
      <c r="Z97">
        <f t="shared" si="47"/>
        <v>0</v>
      </c>
      <c r="AC97">
        <f t="shared" si="30"/>
        <v>1.5677199339597978E-4</v>
      </c>
      <c r="AD97">
        <f t="shared" si="30"/>
        <v>4.4888676083313381E-4</v>
      </c>
      <c r="AE97">
        <f t="shared" si="30"/>
        <v>1.9762089453486333E-4</v>
      </c>
      <c r="AF97">
        <f t="shared" si="30"/>
        <v>1.2214486380847684E-4</v>
      </c>
      <c r="AG97">
        <f t="shared" si="30"/>
        <v>0</v>
      </c>
      <c r="AI97" t="str">
        <f t="shared" si="36"/>
        <v>2021-40</v>
      </c>
      <c r="AJ97">
        <f t="shared" si="31"/>
        <v>1.567965750288132E-4</v>
      </c>
      <c r="AK97">
        <f t="shared" si="31"/>
        <v>4.4908835819588847E-4</v>
      </c>
      <c r="AL97">
        <f t="shared" si="31"/>
        <v>1.9765995691585812E-4</v>
      </c>
      <c r="AM97">
        <f t="shared" si="31"/>
        <v>1.2215978515069735E-4</v>
      </c>
      <c r="AN97">
        <f t="shared" si="31"/>
        <v>0</v>
      </c>
      <c r="AP97" t="str">
        <f t="shared" si="37"/>
        <v>2021-40</v>
      </c>
      <c r="AQ97">
        <f t="shared" ca="1" si="38"/>
        <v>1.4734973639495648E-4</v>
      </c>
      <c r="AR97">
        <f t="shared" ca="1" si="38"/>
        <v>4.153651184533391E-4</v>
      </c>
      <c r="AS97">
        <f t="shared" ca="1" si="38"/>
        <v>1.8504401884810882E-4</v>
      </c>
      <c r="AT97">
        <f t="shared" ca="1" si="38"/>
        <v>1.2572547380032269E-4</v>
      </c>
      <c r="AU97" t="e">
        <f t="shared" ca="1" si="32"/>
        <v>#DIV/0!</v>
      </c>
      <c r="AW97" t="str">
        <f t="shared" si="39"/>
        <v>2021-40</v>
      </c>
      <c r="AX97">
        <f t="shared" si="46"/>
        <v>0</v>
      </c>
      <c r="AY97">
        <f t="shared" si="46"/>
        <v>0</v>
      </c>
      <c r="AZ97">
        <f t="shared" si="46"/>
        <v>0</v>
      </c>
      <c r="BA97">
        <f t="shared" si="46"/>
        <v>0</v>
      </c>
      <c r="BB97">
        <f t="shared" si="46"/>
        <v>0</v>
      </c>
      <c r="BD97" t="e">
        <f t="shared" si="41"/>
        <v>#DIV/0!</v>
      </c>
      <c r="BE97" t="e">
        <f t="shared" si="41"/>
        <v>#DIV/0!</v>
      </c>
      <c r="BF97" t="e">
        <f t="shared" si="41"/>
        <v>#DIV/0!</v>
      </c>
      <c r="BG97" t="e">
        <f t="shared" si="42"/>
        <v>#DIV/0!</v>
      </c>
      <c r="BI97" t="str">
        <f t="shared" si="43"/>
        <v>2021-40</v>
      </c>
      <c r="BJ97" t="e">
        <f t="shared" ca="1" si="44"/>
        <v>#DIV/0!</v>
      </c>
      <c r="BK97" t="e">
        <f t="shared" ca="1" si="44"/>
        <v>#DIV/0!</v>
      </c>
      <c r="BL97" t="e">
        <f t="shared" ca="1" si="44"/>
        <v>#DIV/0!</v>
      </c>
      <c r="BM97" t="e">
        <f t="shared" ca="1" si="44"/>
        <v>#DIV/0!</v>
      </c>
    </row>
    <row r="98" spans="1:65" x14ac:dyDescent="0.55000000000000004">
      <c r="A98" s="6" t="s">
        <v>259</v>
      </c>
      <c r="B98">
        <v>4475392</v>
      </c>
      <c r="C98">
        <v>90139</v>
      </c>
      <c r="D98">
        <v>5287872</v>
      </c>
      <c r="E98">
        <v>21613</v>
      </c>
      <c r="F98">
        <v>74</v>
      </c>
      <c r="G98">
        <v>756</v>
      </c>
      <c r="H98">
        <v>43</v>
      </c>
      <c r="I98">
        <v>1061</v>
      </c>
      <c r="J98">
        <v>6</v>
      </c>
      <c r="K98">
        <v>0</v>
      </c>
      <c r="M98" s="7" t="str">
        <f t="shared" si="34"/>
        <v>2021-41</v>
      </c>
      <c r="N98">
        <f t="shared" si="33"/>
        <v>756</v>
      </c>
      <c r="O98">
        <f t="shared" si="33"/>
        <v>43</v>
      </c>
      <c r="P98">
        <f t="shared" si="33"/>
        <v>1061</v>
      </c>
      <c r="Q98">
        <f t="shared" si="33"/>
        <v>6</v>
      </c>
      <c r="R98">
        <f t="shared" si="33"/>
        <v>0</v>
      </c>
      <c r="U98" t="str">
        <f t="shared" si="35"/>
        <v>2021-41</v>
      </c>
      <c r="V98">
        <f t="shared" si="47"/>
        <v>14542</v>
      </c>
      <c r="W98">
        <f t="shared" si="47"/>
        <v>1577</v>
      </c>
      <c r="X98">
        <f t="shared" si="47"/>
        <v>15581</v>
      </c>
      <c r="Y98">
        <f t="shared" si="47"/>
        <v>9</v>
      </c>
      <c r="Z98">
        <f t="shared" si="47"/>
        <v>0</v>
      </c>
      <c r="AC98">
        <f t="shared" si="30"/>
        <v>1.6892375014300424E-4</v>
      </c>
      <c r="AD98">
        <f t="shared" si="30"/>
        <v>4.770410144332642E-4</v>
      </c>
      <c r="AE98">
        <f t="shared" si="30"/>
        <v>2.0064782203502656E-4</v>
      </c>
      <c r="AF98">
        <f t="shared" si="30"/>
        <v>2.7761069726553461E-4</v>
      </c>
      <c r="AG98">
        <f t="shared" si="30"/>
        <v>0</v>
      </c>
      <c r="AI98" t="str">
        <f t="shared" si="36"/>
        <v>2021-41</v>
      </c>
      <c r="AJ98">
        <f t="shared" si="31"/>
        <v>1.6895229059938886E-4</v>
      </c>
      <c r="AK98">
        <f t="shared" si="31"/>
        <v>4.772687002333865E-4</v>
      </c>
      <c r="AL98">
        <f t="shared" si="31"/>
        <v>2.0068809033661899E-4</v>
      </c>
      <c r="AM98">
        <f t="shared" si="31"/>
        <v>2.7768778814987819E-4</v>
      </c>
      <c r="AN98">
        <f t="shared" si="31"/>
        <v>0</v>
      </c>
      <c r="AP98" t="str">
        <f t="shared" si="37"/>
        <v>2021-41</v>
      </c>
      <c r="AQ98">
        <f t="shared" ca="1" si="38"/>
        <v>1.5924359763473401E-4</v>
      </c>
      <c r="AR98">
        <f t="shared" ca="1" si="38"/>
        <v>4.4307326920899894E-4</v>
      </c>
      <c r="AS98">
        <f t="shared" ca="1" si="38"/>
        <v>1.8846987353224803E-4</v>
      </c>
      <c r="AT98">
        <f t="shared" ca="1" si="38"/>
        <v>2.8540186120453836E-4</v>
      </c>
      <c r="AU98" t="e">
        <f t="shared" ca="1" si="32"/>
        <v>#DIV/0!</v>
      </c>
      <c r="AW98" t="str">
        <f t="shared" si="39"/>
        <v>2021-41</v>
      </c>
      <c r="AX98">
        <f t="shared" si="46"/>
        <v>0</v>
      </c>
      <c r="AY98">
        <f t="shared" si="46"/>
        <v>0</v>
      </c>
      <c r="AZ98">
        <f t="shared" si="46"/>
        <v>0</v>
      </c>
      <c r="BA98">
        <f t="shared" si="46"/>
        <v>0</v>
      </c>
      <c r="BB98">
        <f t="shared" si="46"/>
        <v>0</v>
      </c>
      <c r="BD98" t="e">
        <f t="shared" si="41"/>
        <v>#DIV/0!</v>
      </c>
      <c r="BE98" t="e">
        <f t="shared" si="41"/>
        <v>#DIV/0!</v>
      </c>
      <c r="BF98" t="e">
        <f t="shared" si="41"/>
        <v>#DIV/0!</v>
      </c>
      <c r="BG98" t="e">
        <f t="shared" si="42"/>
        <v>#DIV/0!</v>
      </c>
      <c r="BI98" t="str">
        <f t="shared" si="43"/>
        <v>2021-41</v>
      </c>
      <c r="BJ98" t="e">
        <f t="shared" ca="1" si="44"/>
        <v>#DIV/0!</v>
      </c>
      <c r="BK98" t="e">
        <f t="shared" ca="1" si="44"/>
        <v>#DIV/0!</v>
      </c>
      <c r="BL98" t="e">
        <f t="shared" ca="1" si="44"/>
        <v>#DIV/0!</v>
      </c>
      <c r="BM98" t="e">
        <f t="shared" ca="1" si="44"/>
        <v>#DIV/0!</v>
      </c>
    </row>
    <row r="99" spans="1:65" x14ac:dyDescent="0.55000000000000004">
      <c r="A99" s="6" t="s">
        <v>260</v>
      </c>
      <c r="B99">
        <v>4459395</v>
      </c>
      <c r="C99">
        <v>85012</v>
      </c>
      <c r="D99">
        <v>5285272</v>
      </c>
      <c r="E99">
        <v>43468</v>
      </c>
      <c r="F99">
        <v>77</v>
      </c>
      <c r="G99">
        <v>822</v>
      </c>
      <c r="H99">
        <v>42</v>
      </c>
      <c r="I99">
        <v>1122</v>
      </c>
      <c r="J99">
        <v>16</v>
      </c>
      <c r="K99">
        <v>0</v>
      </c>
      <c r="M99" s="7" t="str">
        <f t="shared" si="34"/>
        <v>2021-42</v>
      </c>
      <c r="N99">
        <f t="shared" si="33"/>
        <v>822</v>
      </c>
      <c r="O99">
        <f t="shared" si="33"/>
        <v>42</v>
      </c>
      <c r="P99">
        <f t="shared" si="33"/>
        <v>1122</v>
      </c>
      <c r="Q99">
        <f t="shared" si="33"/>
        <v>16</v>
      </c>
      <c r="R99">
        <f t="shared" si="33"/>
        <v>0</v>
      </c>
      <c r="U99" t="str">
        <f t="shared" si="35"/>
        <v>2021-42</v>
      </c>
      <c r="V99">
        <f t="shared" si="47"/>
        <v>15364</v>
      </c>
      <c r="W99">
        <f t="shared" si="47"/>
        <v>1619</v>
      </c>
      <c r="X99">
        <f t="shared" si="47"/>
        <v>16703</v>
      </c>
      <c r="Y99">
        <f t="shared" si="47"/>
        <v>25</v>
      </c>
      <c r="Z99">
        <f t="shared" si="47"/>
        <v>0</v>
      </c>
      <c r="AC99">
        <f t="shared" si="30"/>
        <v>1.8432993713272765E-4</v>
      </c>
      <c r="AD99">
        <f t="shared" si="30"/>
        <v>4.9404789912012423E-4</v>
      </c>
      <c r="AE99">
        <f t="shared" si="30"/>
        <v>2.1228803361492086E-4</v>
      </c>
      <c r="AF99">
        <f t="shared" si="30"/>
        <v>3.6808686850096624E-4</v>
      </c>
      <c r="AG99">
        <f t="shared" si="30"/>
        <v>0</v>
      </c>
      <c r="AI99" t="str">
        <f t="shared" si="36"/>
        <v>2021-42</v>
      </c>
      <c r="AJ99">
        <f t="shared" si="31"/>
        <v>1.8436392144499951E-4</v>
      </c>
      <c r="AK99">
        <f t="shared" si="31"/>
        <v>4.9429211315918766E-4</v>
      </c>
      <c r="AL99">
        <f t="shared" si="31"/>
        <v>2.1233311019093663E-4</v>
      </c>
      <c r="AM99">
        <f t="shared" si="31"/>
        <v>3.6822241049392718E-4</v>
      </c>
      <c r="AN99">
        <f t="shared" si="31"/>
        <v>0</v>
      </c>
      <c r="AP99" t="str">
        <f t="shared" si="37"/>
        <v>2021-42</v>
      </c>
      <c r="AQ99">
        <f t="shared" ca="1" si="38"/>
        <v>1.7428456976405752E-4</v>
      </c>
      <c r="AR99">
        <f t="shared" ca="1" si="38"/>
        <v>4.6058590883668018E-4</v>
      </c>
      <c r="AS99">
        <f t="shared" ca="1" si="38"/>
        <v>2.0003318177390267E-4</v>
      </c>
      <c r="AT99">
        <f t="shared" ca="1" si="38"/>
        <v>3.7793336597308132E-4</v>
      </c>
      <c r="AU99" t="e">
        <f t="shared" ca="1" si="32"/>
        <v>#DIV/0!</v>
      </c>
      <c r="AW99" t="str">
        <f t="shared" si="39"/>
        <v>2021-42</v>
      </c>
      <c r="AX99">
        <f t="shared" si="46"/>
        <v>0</v>
      </c>
      <c r="AY99">
        <f t="shared" si="46"/>
        <v>0</v>
      </c>
      <c r="AZ99">
        <f t="shared" si="46"/>
        <v>0</v>
      </c>
      <c r="BA99">
        <f t="shared" si="46"/>
        <v>0</v>
      </c>
      <c r="BB99">
        <f t="shared" si="46"/>
        <v>0</v>
      </c>
      <c r="BD99" t="e">
        <f t="shared" si="41"/>
        <v>#DIV/0!</v>
      </c>
      <c r="BE99" t="e">
        <f t="shared" si="41"/>
        <v>#DIV/0!</v>
      </c>
      <c r="BF99" t="e">
        <f t="shared" si="41"/>
        <v>#DIV/0!</v>
      </c>
      <c r="BG99" t="e">
        <f t="shared" si="42"/>
        <v>#DIV/0!</v>
      </c>
      <c r="BI99" t="str">
        <f t="shared" si="43"/>
        <v>2021-42</v>
      </c>
      <c r="BJ99" t="e">
        <f t="shared" ca="1" si="44"/>
        <v>#DIV/0!</v>
      </c>
      <c r="BK99" t="e">
        <f t="shared" ca="1" si="44"/>
        <v>#DIV/0!</v>
      </c>
      <c r="BL99" t="e">
        <f t="shared" ca="1" si="44"/>
        <v>#DIV/0!</v>
      </c>
      <c r="BM99" t="e">
        <f t="shared" ca="1" si="44"/>
        <v>#DIV/0!</v>
      </c>
    </row>
    <row r="100" spans="1:65" x14ac:dyDescent="0.55000000000000004">
      <c r="A100" s="6" t="s">
        <v>261</v>
      </c>
      <c r="B100">
        <v>4432540</v>
      </c>
      <c r="C100">
        <v>95515</v>
      </c>
      <c r="D100">
        <v>5224425</v>
      </c>
      <c r="E100">
        <v>118625</v>
      </c>
      <c r="F100">
        <v>117</v>
      </c>
      <c r="G100">
        <v>891</v>
      </c>
      <c r="H100">
        <v>50</v>
      </c>
      <c r="I100">
        <v>1224</v>
      </c>
      <c r="J100">
        <v>41</v>
      </c>
      <c r="K100">
        <v>0</v>
      </c>
      <c r="M100" s="7" t="str">
        <f t="shared" si="34"/>
        <v>2021-43</v>
      </c>
      <c r="N100">
        <f t="shared" si="33"/>
        <v>891</v>
      </c>
      <c r="O100">
        <f t="shared" si="33"/>
        <v>50</v>
      </c>
      <c r="P100">
        <f t="shared" si="33"/>
        <v>1224</v>
      </c>
      <c r="Q100">
        <f t="shared" si="33"/>
        <v>41</v>
      </c>
      <c r="R100">
        <f t="shared" si="33"/>
        <v>0</v>
      </c>
      <c r="U100" t="str">
        <f t="shared" si="35"/>
        <v>2021-43</v>
      </c>
      <c r="V100">
        <f t="shared" si="47"/>
        <v>16255</v>
      </c>
      <c r="W100">
        <f t="shared" si="47"/>
        <v>1669</v>
      </c>
      <c r="X100">
        <f t="shared" si="47"/>
        <v>17927</v>
      </c>
      <c r="Y100">
        <f t="shared" si="47"/>
        <v>66</v>
      </c>
      <c r="Z100">
        <f t="shared" si="47"/>
        <v>0</v>
      </c>
      <c r="AC100">
        <f t="shared" si="30"/>
        <v>2.0101341443055223E-4</v>
      </c>
      <c r="AD100">
        <f t="shared" si="30"/>
        <v>5.2347798775061508E-4</v>
      </c>
      <c r="AE100">
        <f t="shared" si="30"/>
        <v>2.3428415567263382E-4</v>
      </c>
      <c r="AF100">
        <f t="shared" si="30"/>
        <v>3.4562697576396206E-4</v>
      </c>
      <c r="AG100">
        <f t="shared" si="30"/>
        <v>0</v>
      </c>
      <c r="AI100" t="str">
        <f t="shared" si="36"/>
        <v>2021-43</v>
      </c>
      <c r="AJ100">
        <f t="shared" si="31"/>
        <v>2.0105382962448139E-4</v>
      </c>
      <c r="AK100">
        <f t="shared" si="31"/>
        <v>5.2375217245053556E-4</v>
      </c>
      <c r="AL100">
        <f t="shared" si="31"/>
        <v>2.3433905867324472E-4</v>
      </c>
      <c r="AM100">
        <f t="shared" si="31"/>
        <v>3.4574647851667184E-4</v>
      </c>
      <c r="AN100">
        <f t="shared" si="31"/>
        <v>0</v>
      </c>
      <c r="AP100" t="str">
        <f t="shared" si="37"/>
        <v>2021-43</v>
      </c>
      <c r="AQ100">
        <f t="shared" ca="1" si="38"/>
        <v>1.906252633405608E-4</v>
      </c>
      <c r="AR100">
        <f t="shared" ca="1" si="38"/>
        <v>4.8985458077474401E-4</v>
      </c>
      <c r="AS100">
        <f t="shared" ca="1" si="38"/>
        <v>2.2145882222659159E-4</v>
      </c>
      <c r="AT100">
        <f t="shared" ca="1" si="38"/>
        <v>3.5437884080403992E-4</v>
      </c>
      <c r="AU100" t="e">
        <f t="shared" ca="1" si="32"/>
        <v>#DIV/0!</v>
      </c>
      <c r="AW100" t="str">
        <f t="shared" si="39"/>
        <v>2021-43</v>
      </c>
      <c r="AX100">
        <f t="shared" si="46"/>
        <v>0</v>
      </c>
      <c r="AY100">
        <f t="shared" si="46"/>
        <v>0</v>
      </c>
      <c r="AZ100">
        <f t="shared" si="46"/>
        <v>0</v>
      </c>
      <c r="BA100">
        <f t="shared" si="46"/>
        <v>0</v>
      </c>
      <c r="BB100">
        <f t="shared" si="46"/>
        <v>0</v>
      </c>
      <c r="BD100" t="e">
        <f t="shared" si="41"/>
        <v>#DIV/0!</v>
      </c>
      <c r="BE100" t="e">
        <f t="shared" si="41"/>
        <v>#DIV/0!</v>
      </c>
      <c r="BF100" t="e">
        <f t="shared" si="41"/>
        <v>#DIV/0!</v>
      </c>
      <c r="BG100" t="e">
        <f t="shared" si="42"/>
        <v>#DIV/0!</v>
      </c>
      <c r="BI100" t="str">
        <f t="shared" si="43"/>
        <v>2021-43</v>
      </c>
      <c r="BJ100" t="e">
        <f t="shared" ca="1" si="44"/>
        <v>#DIV/0!</v>
      </c>
      <c r="BK100" t="e">
        <f t="shared" ca="1" si="44"/>
        <v>#DIV/0!</v>
      </c>
      <c r="BL100" t="e">
        <f t="shared" ca="1" si="44"/>
        <v>#DIV/0!</v>
      </c>
      <c r="BM100" t="e">
        <f t="shared" ca="1" si="44"/>
        <v>#DIV/0!</v>
      </c>
    </row>
    <row r="101" spans="1:65" x14ac:dyDescent="0.55000000000000004">
      <c r="A101" s="6" t="s">
        <v>262</v>
      </c>
      <c r="B101">
        <v>4388852</v>
      </c>
      <c r="C101">
        <v>124044</v>
      </c>
      <c r="D101">
        <v>5138720</v>
      </c>
      <c r="E101">
        <v>217259</v>
      </c>
      <c r="F101">
        <v>141</v>
      </c>
      <c r="G101">
        <v>957</v>
      </c>
      <c r="H101">
        <v>49</v>
      </c>
      <c r="I101">
        <v>1248</v>
      </c>
      <c r="J101">
        <v>70</v>
      </c>
      <c r="K101">
        <v>0</v>
      </c>
      <c r="M101" s="7" t="str">
        <f t="shared" si="34"/>
        <v>2021-44</v>
      </c>
      <c r="N101">
        <f t="shared" si="33"/>
        <v>957</v>
      </c>
      <c r="O101">
        <f t="shared" si="33"/>
        <v>49</v>
      </c>
      <c r="P101">
        <f t="shared" si="33"/>
        <v>1248</v>
      </c>
      <c r="Q101">
        <f t="shared" si="33"/>
        <v>70</v>
      </c>
      <c r="R101">
        <f t="shared" si="33"/>
        <v>0</v>
      </c>
      <c r="U101" t="str">
        <f t="shared" si="35"/>
        <v>2021-44</v>
      </c>
      <c r="V101">
        <f t="shared" si="47"/>
        <v>17212</v>
      </c>
      <c r="W101">
        <f t="shared" si="47"/>
        <v>1718</v>
      </c>
      <c r="X101">
        <f t="shared" si="47"/>
        <v>19175</v>
      </c>
      <c r="Y101">
        <f t="shared" si="47"/>
        <v>136</v>
      </c>
      <c r="Z101">
        <f t="shared" si="47"/>
        <v>0</v>
      </c>
      <c r="AC101">
        <f t="shared" si="30"/>
        <v>2.1805246565616705E-4</v>
      </c>
      <c r="AD101">
        <f t="shared" si="30"/>
        <v>3.9502112153751894E-4</v>
      </c>
      <c r="AE101">
        <f t="shared" si="30"/>
        <v>2.4286203568203756E-4</v>
      </c>
      <c r="AF101">
        <f t="shared" si="30"/>
        <v>3.2219608853948511E-4</v>
      </c>
      <c r="AG101">
        <f t="shared" si="30"/>
        <v>0</v>
      </c>
      <c r="AI101" t="str">
        <f t="shared" si="36"/>
        <v>2021-44</v>
      </c>
      <c r="AJ101">
        <f t="shared" si="31"/>
        <v>2.181000237685433E-4</v>
      </c>
      <c r="AK101">
        <f t="shared" si="31"/>
        <v>3.9517723003089323E-4</v>
      </c>
      <c r="AL101">
        <f t="shared" si="31"/>
        <v>2.4292103317298316E-4</v>
      </c>
      <c r="AM101">
        <f t="shared" si="31"/>
        <v>3.2229993510697141E-4</v>
      </c>
      <c r="AN101">
        <f t="shared" si="31"/>
        <v>0</v>
      </c>
      <c r="AP101" t="str">
        <f t="shared" si="37"/>
        <v>2021-44</v>
      </c>
      <c r="AQ101">
        <f t="shared" ca="1" si="38"/>
        <v>2.0740008253600963E-4</v>
      </c>
      <c r="AR101">
        <f t="shared" ca="1" si="38"/>
        <v>3.7097754185679585E-4</v>
      </c>
      <c r="AS101">
        <f t="shared" ca="1" si="38"/>
        <v>2.3029123428891261E-4</v>
      </c>
      <c r="AT101">
        <f t="shared" ca="1" si="38"/>
        <v>3.2989462137931699E-4</v>
      </c>
      <c r="AU101" t="e">
        <f t="shared" ca="1" si="32"/>
        <v>#DIV/0!</v>
      </c>
      <c r="AW101" t="str">
        <f t="shared" si="39"/>
        <v>2021-44</v>
      </c>
      <c r="AX101">
        <f t="shared" si="46"/>
        <v>0</v>
      </c>
      <c r="AY101">
        <f t="shared" si="46"/>
        <v>0</v>
      </c>
      <c r="AZ101">
        <f t="shared" si="46"/>
        <v>0</v>
      </c>
      <c r="BA101">
        <f t="shared" si="46"/>
        <v>0</v>
      </c>
      <c r="BB101">
        <f t="shared" si="46"/>
        <v>0</v>
      </c>
      <c r="BD101" t="e">
        <f t="shared" si="41"/>
        <v>#DIV/0!</v>
      </c>
      <c r="BE101" t="e">
        <f t="shared" si="41"/>
        <v>#DIV/0!</v>
      </c>
      <c r="BF101" t="e">
        <f t="shared" si="41"/>
        <v>#DIV/0!</v>
      </c>
      <c r="BG101" t="e">
        <f t="shared" si="42"/>
        <v>#DIV/0!</v>
      </c>
      <c r="BI101" t="str">
        <f t="shared" si="43"/>
        <v>2021-44</v>
      </c>
      <c r="BJ101" t="e">
        <f t="shared" ca="1" si="44"/>
        <v>#DIV/0!</v>
      </c>
      <c r="BK101" t="e">
        <f t="shared" ca="1" si="44"/>
        <v>#DIV/0!</v>
      </c>
      <c r="BL101" t="e">
        <f t="shared" ca="1" si="44"/>
        <v>#DIV/0!</v>
      </c>
      <c r="BM101" t="e">
        <f t="shared" ca="1" si="44"/>
        <v>#DIV/0!</v>
      </c>
    </row>
    <row r="102" spans="1:65" x14ac:dyDescent="0.55000000000000004">
      <c r="A102" s="6" t="s">
        <v>263</v>
      </c>
      <c r="B102">
        <v>4317608</v>
      </c>
      <c r="C102">
        <v>176083</v>
      </c>
      <c r="D102">
        <v>5007851</v>
      </c>
      <c r="E102">
        <v>364993</v>
      </c>
      <c r="F102">
        <v>157</v>
      </c>
      <c r="G102">
        <v>1082</v>
      </c>
      <c r="H102">
        <v>50</v>
      </c>
      <c r="I102">
        <v>1176</v>
      </c>
      <c r="J102">
        <v>146</v>
      </c>
      <c r="K102">
        <v>0</v>
      </c>
      <c r="M102" s="7" t="str">
        <f t="shared" si="34"/>
        <v>2021-45</v>
      </c>
      <c r="N102">
        <f t="shared" si="33"/>
        <v>1082</v>
      </c>
      <c r="O102">
        <f t="shared" si="33"/>
        <v>50</v>
      </c>
      <c r="P102">
        <f t="shared" si="33"/>
        <v>1176</v>
      </c>
      <c r="Q102">
        <f t="shared" si="33"/>
        <v>146</v>
      </c>
      <c r="R102">
        <f t="shared" si="33"/>
        <v>0</v>
      </c>
      <c r="U102" t="str">
        <f t="shared" si="35"/>
        <v>2021-45</v>
      </c>
      <c r="V102">
        <f t="shared" si="47"/>
        <v>18294</v>
      </c>
      <c r="W102">
        <f t="shared" si="47"/>
        <v>1768</v>
      </c>
      <c r="X102">
        <f t="shared" si="47"/>
        <v>20351</v>
      </c>
      <c r="Y102">
        <f t="shared" si="47"/>
        <v>282</v>
      </c>
      <c r="Z102">
        <f t="shared" si="47"/>
        <v>0</v>
      </c>
      <c r="AC102">
        <f t="shared" si="30"/>
        <v>2.5060172206462465E-4</v>
      </c>
      <c r="AD102">
        <f t="shared" si="30"/>
        <v>2.8395699755229069E-4</v>
      </c>
      <c r="AE102">
        <f t="shared" si="30"/>
        <v>2.3483126794307578E-4</v>
      </c>
      <c r="AF102">
        <f t="shared" si="30"/>
        <v>4.0000767137999909E-4</v>
      </c>
      <c r="AG102">
        <f t="shared" si="30"/>
        <v>0</v>
      </c>
      <c r="AI102" t="str">
        <f t="shared" si="36"/>
        <v>2021-45</v>
      </c>
      <c r="AJ102">
        <f t="shared" si="31"/>
        <v>2.5066454034217877E-4</v>
      </c>
      <c r="AK102">
        <f t="shared" si="31"/>
        <v>2.8403765394071772E-4</v>
      </c>
      <c r="AL102">
        <f t="shared" si="31"/>
        <v>2.3488642770041424E-4</v>
      </c>
      <c r="AM102">
        <f t="shared" si="31"/>
        <v>4.0016774688654441E-4</v>
      </c>
      <c r="AN102">
        <f t="shared" si="31"/>
        <v>0</v>
      </c>
      <c r="AP102" t="str">
        <f t="shared" si="37"/>
        <v>2021-45</v>
      </c>
      <c r="AQ102">
        <f t="shared" ca="1" si="38"/>
        <v>2.3907337858014821E-4</v>
      </c>
      <c r="AR102">
        <f t="shared" ca="1" si="38"/>
        <v>2.6763690163904264E-4</v>
      </c>
      <c r="AS102">
        <f t="shared" ca="1" si="38"/>
        <v>2.2337480886555879E-4</v>
      </c>
      <c r="AT102">
        <f t="shared" ca="1" si="38"/>
        <v>4.0903653220365923E-4</v>
      </c>
      <c r="AU102" t="e">
        <f t="shared" ca="1" si="32"/>
        <v>#DIV/0!</v>
      </c>
      <c r="AW102" t="str">
        <f t="shared" si="39"/>
        <v>2021-45</v>
      </c>
      <c r="AX102">
        <f t="shared" si="46"/>
        <v>0</v>
      </c>
      <c r="AY102">
        <f t="shared" si="46"/>
        <v>0</v>
      </c>
      <c r="AZ102">
        <f t="shared" si="46"/>
        <v>0</v>
      </c>
      <c r="BA102">
        <f t="shared" si="46"/>
        <v>0</v>
      </c>
      <c r="BB102">
        <f t="shared" si="46"/>
        <v>0</v>
      </c>
      <c r="BD102" t="e">
        <f t="shared" si="41"/>
        <v>#DIV/0!</v>
      </c>
      <c r="BE102" t="e">
        <f t="shared" si="41"/>
        <v>#DIV/0!</v>
      </c>
      <c r="BF102" t="e">
        <f t="shared" si="41"/>
        <v>#DIV/0!</v>
      </c>
      <c r="BG102" t="e">
        <f t="shared" si="42"/>
        <v>#DIV/0!</v>
      </c>
      <c r="BI102" t="str">
        <f t="shared" si="43"/>
        <v>2021-45</v>
      </c>
      <c r="BJ102" t="e">
        <f t="shared" ca="1" si="44"/>
        <v>#DIV/0!</v>
      </c>
      <c r="BK102" t="e">
        <f t="shared" ca="1" si="44"/>
        <v>#DIV/0!</v>
      </c>
      <c r="BL102" t="e">
        <f t="shared" ca="1" si="44"/>
        <v>#DIV/0!</v>
      </c>
      <c r="BM102" t="e">
        <f t="shared" ca="1" si="44"/>
        <v>#DIV/0!</v>
      </c>
    </row>
    <row r="103" spans="1:65" x14ac:dyDescent="0.55000000000000004">
      <c r="A103" s="6" t="s">
        <v>264</v>
      </c>
      <c r="B103">
        <v>4251793</v>
      </c>
      <c r="C103">
        <v>216356</v>
      </c>
      <c r="D103">
        <v>4891219</v>
      </c>
      <c r="E103">
        <v>504698</v>
      </c>
      <c r="F103">
        <v>172</v>
      </c>
      <c r="G103">
        <v>1207</v>
      </c>
      <c r="H103">
        <v>55</v>
      </c>
      <c r="I103">
        <v>1147</v>
      </c>
      <c r="J103">
        <v>198</v>
      </c>
      <c r="K103">
        <v>0</v>
      </c>
      <c r="M103" s="7" t="str">
        <f t="shared" si="34"/>
        <v>2021-46</v>
      </c>
      <c r="N103">
        <f t="shared" si="33"/>
        <v>1207</v>
      </c>
      <c r="O103">
        <f t="shared" si="33"/>
        <v>55</v>
      </c>
      <c r="P103">
        <f t="shared" si="33"/>
        <v>1147</v>
      </c>
      <c r="Q103">
        <f t="shared" si="33"/>
        <v>198</v>
      </c>
      <c r="R103">
        <f t="shared" si="33"/>
        <v>0</v>
      </c>
      <c r="U103" t="str">
        <f t="shared" si="35"/>
        <v>2021-46</v>
      </c>
      <c r="V103">
        <f t="shared" si="47"/>
        <v>19501</v>
      </c>
      <c r="W103">
        <f t="shared" si="47"/>
        <v>1823</v>
      </c>
      <c r="X103">
        <f t="shared" si="47"/>
        <v>21498</v>
      </c>
      <c r="Y103">
        <f t="shared" si="47"/>
        <v>480</v>
      </c>
      <c r="Z103">
        <f t="shared" si="47"/>
        <v>0</v>
      </c>
      <c r="AC103">
        <f t="shared" si="30"/>
        <v>2.8388023593810892E-4</v>
      </c>
      <c r="AD103">
        <f t="shared" si="30"/>
        <v>2.5421065281295641E-4</v>
      </c>
      <c r="AE103">
        <f t="shared" si="30"/>
        <v>2.3450186957484423E-4</v>
      </c>
      <c r="AF103">
        <f t="shared" si="30"/>
        <v>3.9231381935335587E-4</v>
      </c>
      <c r="AG103">
        <f t="shared" si="30"/>
        <v>0</v>
      </c>
      <c r="AI103" t="str">
        <f t="shared" si="36"/>
        <v>2021-46</v>
      </c>
      <c r="AJ103">
        <f t="shared" si="31"/>
        <v>2.8396084871833903E-4</v>
      </c>
      <c r="AK103">
        <f t="shared" si="31"/>
        <v>2.5427529367104071E-4</v>
      </c>
      <c r="AL103">
        <f t="shared" si="31"/>
        <v>2.3455687467563449E-4</v>
      </c>
      <c r="AM103">
        <f t="shared" si="31"/>
        <v>3.9246779492867748E-4</v>
      </c>
      <c r="AN103">
        <f t="shared" si="31"/>
        <v>0</v>
      </c>
      <c r="AP103" t="str">
        <f t="shared" si="37"/>
        <v>2021-46</v>
      </c>
      <c r="AQ103">
        <f t="shared" ca="1" si="38"/>
        <v>2.7163259829161358E-4</v>
      </c>
      <c r="AR103">
        <f t="shared" ca="1" si="38"/>
        <v>2.4048534251375488E-4</v>
      </c>
      <c r="AS103">
        <f t="shared" ca="1" si="38"/>
        <v>2.2376307436199939E-4</v>
      </c>
      <c r="AT103">
        <f t="shared" ca="1" si="38"/>
        <v>4.0061669155348078E-4</v>
      </c>
      <c r="AU103" t="e">
        <f t="shared" ca="1" si="32"/>
        <v>#DIV/0!</v>
      </c>
      <c r="AW103" t="str">
        <f t="shared" si="39"/>
        <v>2021-46</v>
      </c>
      <c r="AX103">
        <f t="shared" si="46"/>
        <v>0</v>
      </c>
      <c r="AY103">
        <f t="shared" si="46"/>
        <v>0</v>
      </c>
      <c r="AZ103">
        <f t="shared" si="46"/>
        <v>0</v>
      </c>
      <c r="BA103">
        <f t="shared" si="46"/>
        <v>0</v>
      </c>
      <c r="BB103">
        <f t="shared" si="46"/>
        <v>0</v>
      </c>
      <c r="BD103" t="e">
        <f t="shared" si="41"/>
        <v>#DIV/0!</v>
      </c>
      <c r="BE103" t="e">
        <f t="shared" si="41"/>
        <v>#DIV/0!</v>
      </c>
      <c r="BF103" t="e">
        <f t="shared" si="41"/>
        <v>#DIV/0!</v>
      </c>
      <c r="BG103" t="e">
        <f t="shared" si="42"/>
        <v>#DIV/0!</v>
      </c>
      <c r="BI103" t="str">
        <f t="shared" si="43"/>
        <v>2021-46</v>
      </c>
      <c r="BJ103" t="e">
        <f t="shared" ca="1" si="44"/>
        <v>#DIV/0!</v>
      </c>
      <c r="BK103" t="e">
        <f t="shared" ca="1" si="44"/>
        <v>#DIV/0!</v>
      </c>
      <c r="BL103" t="e">
        <f t="shared" ca="1" si="44"/>
        <v>#DIV/0!</v>
      </c>
      <c r="BM103" t="e">
        <f t="shared" ca="1" si="44"/>
        <v>#DIV/0!</v>
      </c>
    </row>
    <row r="104" spans="1:65" x14ac:dyDescent="0.55000000000000004">
      <c r="A104" s="6" t="s">
        <v>265</v>
      </c>
      <c r="B104">
        <v>4179697</v>
      </c>
      <c r="C104">
        <v>248888</v>
      </c>
      <c r="D104">
        <v>4825487</v>
      </c>
      <c r="E104">
        <v>607372</v>
      </c>
      <c r="F104">
        <v>187</v>
      </c>
      <c r="G104">
        <v>1280</v>
      </c>
      <c r="H104">
        <v>61</v>
      </c>
      <c r="I104">
        <v>1159</v>
      </c>
      <c r="J104">
        <v>266</v>
      </c>
      <c r="K104">
        <v>1</v>
      </c>
      <c r="M104" s="7" t="str">
        <f t="shared" si="34"/>
        <v>2021-47</v>
      </c>
      <c r="N104">
        <f t="shared" si="33"/>
        <v>1280</v>
      </c>
      <c r="O104">
        <f t="shared" si="33"/>
        <v>61</v>
      </c>
      <c r="P104">
        <f t="shared" si="33"/>
        <v>1159</v>
      </c>
      <c r="Q104">
        <f t="shared" si="33"/>
        <v>266</v>
      </c>
      <c r="R104">
        <f t="shared" si="33"/>
        <v>1</v>
      </c>
      <c r="U104" t="str">
        <f t="shared" si="35"/>
        <v>2021-47</v>
      </c>
      <c r="V104">
        <f t="shared" si="47"/>
        <v>20781</v>
      </c>
      <c r="W104">
        <f t="shared" si="47"/>
        <v>1884</v>
      </c>
      <c r="X104">
        <f t="shared" si="47"/>
        <v>22657</v>
      </c>
      <c r="Y104">
        <f t="shared" si="47"/>
        <v>746</v>
      </c>
      <c r="Z104">
        <f t="shared" si="47"/>
        <v>1</v>
      </c>
      <c r="AC104">
        <f t="shared" si="30"/>
        <v>3.0624229459695282E-4</v>
      </c>
      <c r="AD104">
        <f t="shared" si="30"/>
        <v>2.4509016103628939E-4</v>
      </c>
      <c r="AE104">
        <f t="shared" si="30"/>
        <v>2.401830115799711E-4</v>
      </c>
      <c r="AF104">
        <f t="shared" si="30"/>
        <v>4.3795235868627466E-4</v>
      </c>
      <c r="AG104">
        <f t="shared" si="30"/>
        <v>5.3475935828877002E-3</v>
      </c>
      <c r="AI104" t="str">
        <f t="shared" si="36"/>
        <v>2021-47</v>
      </c>
      <c r="AJ104">
        <f t="shared" si="31"/>
        <v>3.0633611006504729E-4</v>
      </c>
      <c r="AK104">
        <f t="shared" si="31"/>
        <v>2.4515024617710666E-4</v>
      </c>
      <c r="AL104">
        <f t="shared" si="31"/>
        <v>2.4024071447346332E-4</v>
      </c>
      <c r="AM104">
        <f t="shared" si="31"/>
        <v>4.381442520010278E-4</v>
      </c>
      <c r="AN104">
        <f t="shared" si="31"/>
        <v>5.3763570363804056E-3</v>
      </c>
      <c r="AP104" t="str">
        <f t="shared" si="37"/>
        <v>2021-47</v>
      </c>
      <c r="AQ104">
        <f t="shared" ca="1" si="38"/>
        <v>2.9390482830958232E-4</v>
      </c>
      <c r="AR104">
        <f t="shared" ca="1" si="38"/>
        <v>2.3271862956946048E-4</v>
      </c>
      <c r="AS104">
        <f t="shared" ca="1" si="38"/>
        <v>2.2990628714104222E-4</v>
      </c>
      <c r="AT104">
        <f t="shared" ca="1" si="38"/>
        <v>4.4662921969121377E-4</v>
      </c>
      <c r="AU104" t="e">
        <f t="shared" ca="1" si="32"/>
        <v>#DIV/0!</v>
      </c>
      <c r="AW104" t="str">
        <f t="shared" si="39"/>
        <v>2021-47</v>
      </c>
      <c r="AX104">
        <f t="shared" si="46"/>
        <v>0</v>
      </c>
      <c r="AY104">
        <f t="shared" si="46"/>
        <v>0</v>
      </c>
      <c r="AZ104">
        <f t="shared" si="46"/>
        <v>0</v>
      </c>
      <c r="BA104">
        <f t="shared" si="46"/>
        <v>0</v>
      </c>
      <c r="BB104">
        <f t="shared" si="46"/>
        <v>0</v>
      </c>
      <c r="BD104" t="e">
        <f t="shared" si="41"/>
        <v>#DIV/0!</v>
      </c>
      <c r="BE104" t="e">
        <f t="shared" si="41"/>
        <v>#DIV/0!</v>
      </c>
      <c r="BF104" t="e">
        <f t="shared" si="41"/>
        <v>#DIV/0!</v>
      </c>
      <c r="BG104" t="e">
        <f t="shared" si="42"/>
        <v>#DIV/0!</v>
      </c>
      <c r="BI104" t="str">
        <f t="shared" si="43"/>
        <v>2021-47</v>
      </c>
      <c r="BJ104" t="e">
        <f t="shared" ca="1" si="44"/>
        <v>#DIV/0!</v>
      </c>
      <c r="BK104" t="e">
        <f t="shared" ca="1" si="44"/>
        <v>#DIV/0!</v>
      </c>
      <c r="BL104" t="e">
        <f t="shared" ca="1" si="44"/>
        <v>#DIV/0!</v>
      </c>
      <c r="BM104" t="e">
        <f t="shared" ca="1" si="44"/>
        <v>#DIV/0!</v>
      </c>
    </row>
    <row r="105" spans="1:65" x14ac:dyDescent="0.55000000000000004">
      <c r="A105" s="6" t="s">
        <v>266</v>
      </c>
      <c r="B105">
        <v>4092020</v>
      </c>
      <c r="C105">
        <v>270920</v>
      </c>
      <c r="D105">
        <v>4751887</v>
      </c>
      <c r="E105">
        <v>743832</v>
      </c>
      <c r="F105">
        <v>205</v>
      </c>
      <c r="G105">
        <v>1323</v>
      </c>
      <c r="H105">
        <v>79</v>
      </c>
      <c r="I105">
        <v>1082</v>
      </c>
      <c r="J105">
        <v>363</v>
      </c>
      <c r="K105">
        <v>0</v>
      </c>
      <c r="M105" s="7" t="str">
        <f t="shared" si="34"/>
        <v>2021-48</v>
      </c>
      <c r="N105">
        <f t="shared" si="33"/>
        <v>1323</v>
      </c>
      <c r="O105">
        <f t="shared" si="33"/>
        <v>79</v>
      </c>
      <c r="P105">
        <f t="shared" si="33"/>
        <v>1082</v>
      </c>
      <c r="Q105">
        <f t="shared" si="33"/>
        <v>363</v>
      </c>
      <c r="R105">
        <f t="shared" si="33"/>
        <v>0</v>
      </c>
      <c r="U105" t="str">
        <f t="shared" si="35"/>
        <v>2021-48</v>
      </c>
      <c r="V105">
        <f t="shared" si="47"/>
        <v>22104</v>
      </c>
      <c r="W105">
        <f t="shared" si="47"/>
        <v>1963</v>
      </c>
      <c r="X105">
        <f t="shared" si="47"/>
        <v>23739</v>
      </c>
      <c r="Y105">
        <f t="shared" si="47"/>
        <v>1109</v>
      </c>
      <c r="Z105">
        <f t="shared" si="47"/>
        <v>1</v>
      </c>
      <c r="AC105">
        <f t="shared" si="30"/>
        <v>3.2331220277515748E-4</v>
      </c>
      <c r="AD105">
        <f t="shared" si="30"/>
        <v>2.9159899601358336E-4</v>
      </c>
      <c r="AE105">
        <f t="shared" si="30"/>
        <v>2.2769901725356684E-4</v>
      </c>
      <c r="AF105">
        <f t="shared" si="30"/>
        <v>4.8801342238570002E-4</v>
      </c>
      <c r="AG105">
        <f t="shared" si="30"/>
        <v>0</v>
      </c>
      <c r="AI105" t="str">
        <f t="shared" si="36"/>
        <v>2021-48</v>
      </c>
      <c r="AJ105">
        <f t="shared" si="31"/>
        <v>3.2341677018166625E-4</v>
      </c>
      <c r="AK105">
        <f t="shared" si="31"/>
        <v>2.916840528579904E-4</v>
      </c>
      <c r="AL105">
        <f t="shared" si="31"/>
        <v>2.2775087688858947E-4</v>
      </c>
      <c r="AM105">
        <f t="shared" si="31"/>
        <v>4.8825170546618925E-4</v>
      </c>
      <c r="AN105">
        <f t="shared" si="31"/>
        <v>0</v>
      </c>
      <c r="AP105" t="str">
        <f t="shared" si="37"/>
        <v>2021-48</v>
      </c>
      <c r="AQ105">
        <f t="shared" ca="1" si="38"/>
        <v>3.1121188091222634E-4</v>
      </c>
      <c r="AR105">
        <f t="shared" ca="1" si="38"/>
        <v>2.7792388566163248E-4</v>
      </c>
      <c r="AS105">
        <f t="shared" ca="1" si="38"/>
        <v>2.1863932501989806E-4</v>
      </c>
      <c r="AT105">
        <f t="shared" ca="1" si="38"/>
        <v>4.9702562692368138E-4</v>
      </c>
      <c r="AU105" t="e">
        <f t="shared" ca="1" si="32"/>
        <v>#DIV/0!</v>
      </c>
      <c r="AW105" t="str">
        <f t="shared" si="39"/>
        <v>2021-48</v>
      </c>
      <c r="AX105">
        <f t="shared" si="46"/>
        <v>0</v>
      </c>
      <c r="AY105">
        <f t="shared" si="46"/>
        <v>0</v>
      </c>
      <c r="AZ105">
        <f t="shared" si="46"/>
        <v>0</v>
      </c>
      <c r="BA105">
        <f t="shared" si="46"/>
        <v>0</v>
      </c>
      <c r="BB105">
        <f t="shared" si="46"/>
        <v>0</v>
      </c>
      <c r="BD105" t="e">
        <f t="shared" si="41"/>
        <v>#DIV/0!</v>
      </c>
      <c r="BE105" t="e">
        <f t="shared" si="41"/>
        <v>#DIV/0!</v>
      </c>
      <c r="BF105" t="e">
        <f t="shared" si="41"/>
        <v>#DIV/0!</v>
      </c>
      <c r="BG105" t="e">
        <f t="shared" si="42"/>
        <v>#DIV/0!</v>
      </c>
      <c r="BI105" t="str">
        <f t="shared" si="43"/>
        <v>2021-48</v>
      </c>
      <c r="BJ105" t="e">
        <f t="shared" ca="1" si="44"/>
        <v>#DIV/0!</v>
      </c>
      <c r="BK105" t="e">
        <f t="shared" ca="1" si="44"/>
        <v>#DIV/0!</v>
      </c>
      <c r="BL105" t="e">
        <f t="shared" ca="1" si="44"/>
        <v>#DIV/0!</v>
      </c>
      <c r="BM105" t="e">
        <f t="shared" ca="1" si="44"/>
        <v>#DIV/0!</v>
      </c>
    </row>
    <row r="106" spans="1:65" x14ac:dyDescent="0.55000000000000004">
      <c r="A106" s="6" t="s">
        <v>267</v>
      </c>
      <c r="B106">
        <v>4034933</v>
      </c>
      <c r="C106">
        <v>265770</v>
      </c>
      <c r="D106">
        <v>4530770</v>
      </c>
      <c r="E106">
        <v>1024313</v>
      </c>
      <c r="F106">
        <v>231</v>
      </c>
      <c r="G106">
        <v>1309</v>
      </c>
      <c r="H106">
        <v>98</v>
      </c>
      <c r="I106">
        <v>1032</v>
      </c>
      <c r="J106">
        <v>441</v>
      </c>
      <c r="K106">
        <v>2</v>
      </c>
      <c r="M106" s="7" t="str">
        <f t="shared" si="34"/>
        <v>2021-49</v>
      </c>
      <c r="N106">
        <f t="shared" si="33"/>
        <v>1309</v>
      </c>
      <c r="O106">
        <f t="shared" si="33"/>
        <v>98</v>
      </c>
      <c r="P106">
        <f t="shared" si="33"/>
        <v>1032</v>
      </c>
      <c r="Q106">
        <f t="shared" si="33"/>
        <v>441</v>
      </c>
      <c r="R106">
        <f t="shared" si="33"/>
        <v>2</v>
      </c>
      <c r="U106" t="str">
        <f t="shared" si="35"/>
        <v>2021-49</v>
      </c>
      <c r="V106">
        <f t="shared" si="47"/>
        <v>23413</v>
      </c>
      <c r="W106">
        <f t="shared" si="47"/>
        <v>2061</v>
      </c>
      <c r="X106">
        <f t="shared" si="47"/>
        <v>24771</v>
      </c>
      <c r="Y106">
        <f t="shared" si="47"/>
        <v>1550</v>
      </c>
      <c r="Z106">
        <f t="shared" si="47"/>
        <v>3</v>
      </c>
      <c r="AC106">
        <f t="shared" si="30"/>
        <v>3.2441678709411038E-4</v>
      </c>
      <c r="AD106">
        <f t="shared" si="30"/>
        <v>3.6873988787297288E-4</v>
      </c>
      <c r="AE106">
        <f t="shared" si="30"/>
        <v>2.2777585266963452E-4</v>
      </c>
      <c r="AF106">
        <f t="shared" si="30"/>
        <v>4.305324641979551E-4</v>
      </c>
      <c r="AG106">
        <f t="shared" si="30"/>
        <v>8.658008658008658E-3</v>
      </c>
      <c r="AI106" t="str">
        <f t="shared" si="36"/>
        <v>2021-49</v>
      </c>
      <c r="AJ106">
        <f t="shared" si="31"/>
        <v>3.2452207034857266E-4</v>
      </c>
      <c r="AK106">
        <f t="shared" si="31"/>
        <v>3.6887591131636445E-4</v>
      </c>
      <c r="AL106">
        <f t="shared" si="31"/>
        <v>2.2782774731433108E-4</v>
      </c>
      <c r="AM106">
        <f t="shared" si="31"/>
        <v>4.3071790889651356E-4</v>
      </c>
      <c r="AN106">
        <f t="shared" si="31"/>
        <v>8.7336799687546662E-3</v>
      </c>
      <c r="AP106" t="str">
        <f t="shared" si="37"/>
        <v>2021-49</v>
      </c>
      <c r="AQ106">
        <f t="shared" ca="1" si="38"/>
        <v>3.1320088159890778E-4</v>
      </c>
      <c r="AR106">
        <f t="shared" ca="1" si="38"/>
        <v>3.5278316561105321E-4</v>
      </c>
      <c r="AS106">
        <f t="shared" ca="1" si="38"/>
        <v>2.1940110939918091E-4</v>
      </c>
      <c r="AT106">
        <f t="shared" ca="1" si="38"/>
        <v>4.3785764972541544E-4</v>
      </c>
      <c r="AU106" t="e">
        <f t="shared" ca="1" si="32"/>
        <v>#DIV/0!</v>
      </c>
      <c r="AW106" t="str">
        <f t="shared" si="39"/>
        <v>2021-49</v>
      </c>
      <c r="AX106">
        <f t="shared" si="46"/>
        <v>0</v>
      </c>
      <c r="AY106">
        <f t="shared" si="46"/>
        <v>0</v>
      </c>
      <c r="AZ106">
        <f t="shared" si="46"/>
        <v>0</v>
      </c>
      <c r="BA106">
        <f t="shared" si="46"/>
        <v>0</v>
      </c>
      <c r="BB106">
        <f t="shared" si="46"/>
        <v>0</v>
      </c>
      <c r="BD106" t="e">
        <f t="shared" si="41"/>
        <v>#DIV/0!</v>
      </c>
      <c r="BE106" t="e">
        <f t="shared" si="41"/>
        <v>#DIV/0!</v>
      </c>
      <c r="BF106" t="e">
        <f t="shared" si="41"/>
        <v>#DIV/0!</v>
      </c>
      <c r="BG106" t="e">
        <f t="shared" si="42"/>
        <v>#DIV/0!</v>
      </c>
      <c r="BI106" t="str">
        <f t="shared" si="43"/>
        <v>2021-49</v>
      </c>
      <c r="BJ106" t="e">
        <f t="shared" ca="1" si="44"/>
        <v>#DIV/0!</v>
      </c>
      <c r="BK106" t="e">
        <f t="shared" ca="1" si="44"/>
        <v>#DIV/0!</v>
      </c>
      <c r="BL106" t="e">
        <f t="shared" ca="1" si="44"/>
        <v>#DIV/0!</v>
      </c>
      <c r="BM106" t="e">
        <f t="shared" ca="1" si="44"/>
        <v>#DIV/0!</v>
      </c>
    </row>
    <row r="107" spans="1:65" x14ac:dyDescent="0.55000000000000004">
      <c r="A107" s="6" t="s">
        <v>268</v>
      </c>
      <c r="B107">
        <v>3997125</v>
      </c>
      <c r="C107">
        <v>237163</v>
      </c>
      <c r="D107">
        <v>4258174</v>
      </c>
      <c r="E107">
        <v>1360418</v>
      </c>
      <c r="F107">
        <v>255</v>
      </c>
      <c r="G107">
        <v>1239</v>
      </c>
      <c r="H107">
        <v>70</v>
      </c>
      <c r="I107">
        <v>882</v>
      </c>
      <c r="J107">
        <v>475</v>
      </c>
      <c r="K107">
        <v>0</v>
      </c>
      <c r="M107" s="7" t="str">
        <f t="shared" si="34"/>
        <v>2021-50</v>
      </c>
      <c r="N107">
        <f t="shared" si="33"/>
        <v>1239</v>
      </c>
      <c r="O107">
        <f t="shared" si="33"/>
        <v>70</v>
      </c>
      <c r="P107">
        <f t="shared" si="33"/>
        <v>882</v>
      </c>
      <c r="Q107">
        <f t="shared" si="33"/>
        <v>475</v>
      </c>
      <c r="R107">
        <f t="shared" si="33"/>
        <v>0</v>
      </c>
      <c r="U107" t="str">
        <f t="shared" si="35"/>
        <v>2021-50</v>
      </c>
      <c r="V107">
        <f t="shared" si="47"/>
        <v>24652</v>
      </c>
      <c r="W107">
        <f t="shared" si="47"/>
        <v>2131</v>
      </c>
      <c r="X107">
        <f t="shared" si="47"/>
        <v>25653</v>
      </c>
      <c r="Y107">
        <f t="shared" si="47"/>
        <v>2025</v>
      </c>
      <c r="Z107">
        <f t="shared" si="47"/>
        <v>3</v>
      </c>
      <c r="AC107">
        <f t="shared" si="30"/>
        <v>3.0997279294492917E-4</v>
      </c>
      <c r="AD107">
        <f t="shared" si="30"/>
        <v>2.951556524415697E-4</v>
      </c>
      <c r="AE107">
        <f t="shared" si="30"/>
        <v>2.0713103785801145E-4</v>
      </c>
      <c r="AF107">
        <f t="shared" si="30"/>
        <v>3.491573913311938E-4</v>
      </c>
      <c r="AG107">
        <f t="shared" si="30"/>
        <v>0</v>
      </c>
      <c r="AI107" t="str">
        <f t="shared" si="36"/>
        <v>2021-50</v>
      </c>
      <c r="AJ107">
        <f t="shared" si="31"/>
        <v>3.1006890835384027E-4</v>
      </c>
      <c r="AK107">
        <f t="shared" si="31"/>
        <v>2.9524279716602132E-4</v>
      </c>
      <c r="AL107">
        <f t="shared" si="31"/>
        <v>2.0717395075431683E-4</v>
      </c>
      <c r="AM107">
        <f t="shared" si="31"/>
        <v>3.4927934834684093E-4</v>
      </c>
      <c r="AN107">
        <f t="shared" si="31"/>
        <v>0</v>
      </c>
      <c r="AP107" t="str">
        <f t="shared" si="37"/>
        <v>2021-50</v>
      </c>
      <c r="AQ107">
        <f t="shared" ca="1" si="38"/>
        <v>3.0013874572944616E-4</v>
      </c>
      <c r="AR107">
        <f t="shared" ca="1" si="38"/>
        <v>2.8341396042120653E-4</v>
      </c>
      <c r="AS107">
        <f t="shared" ca="1" si="38"/>
        <v>2.0013881972693988E-4</v>
      </c>
      <c r="AT107">
        <f t="shared" ca="1" si="38"/>
        <v>3.545830072222695E-4</v>
      </c>
      <c r="AU107" t="e">
        <f t="shared" ca="1" si="32"/>
        <v>#DIV/0!</v>
      </c>
      <c r="AW107" t="str">
        <f t="shared" si="39"/>
        <v>2021-50</v>
      </c>
      <c r="AX107">
        <f t="shared" si="46"/>
        <v>0</v>
      </c>
      <c r="AY107">
        <f t="shared" si="46"/>
        <v>0</v>
      </c>
      <c r="AZ107">
        <f t="shared" si="46"/>
        <v>0</v>
      </c>
      <c r="BA107">
        <f t="shared" si="46"/>
        <v>0</v>
      </c>
      <c r="BB107">
        <f t="shared" si="46"/>
        <v>0</v>
      </c>
      <c r="BD107" t="e">
        <f t="shared" si="41"/>
        <v>#DIV/0!</v>
      </c>
      <c r="BE107" t="e">
        <f t="shared" si="41"/>
        <v>#DIV/0!</v>
      </c>
      <c r="BF107" t="e">
        <f t="shared" si="41"/>
        <v>#DIV/0!</v>
      </c>
      <c r="BG107" t="e">
        <f t="shared" si="42"/>
        <v>#DIV/0!</v>
      </c>
      <c r="BI107" t="str">
        <f t="shared" si="43"/>
        <v>2021-50</v>
      </c>
      <c r="BJ107" t="e">
        <f t="shared" ca="1" si="44"/>
        <v>#DIV/0!</v>
      </c>
      <c r="BK107" t="e">
        <f t="shared" ca="1" si="44"/>
        <v>#DIV/0!</v>
      </c>
      <c r="BL107" t="e">
        <f t="shared" ca="1" si="44"/>
        <v>#DIV/0!</v>
      </c>
      <c r="BM107" t="e">
        <f t="shared" ca="1" si="44"/>
        <v>#DIV/0!</v>
      </c>
    </row>
    <row r="108" spans="1:65" x14ac:dyDescent="0.55000000000000004">
      <c r="A108" s="6" t="s">
        <v>269</v>
      </c>
      <c r="B108">
        <v>3963374</v>
      </c>
      <c r="C108">
        <v>191600</v>
      </c>
      <c r="D108">
        <v>4015452</v>
      </c>
      <c r="E108">
        <v>1679765</v>
      </c>
      <c r="F108">
        <v>278</v>
      </c>
      <c r="G108">
        <v>1088</v>
      </c>
      <c r="H108">
        <v>63</v>
      </c>
      <c r="I108">
        <v>818</v>
      </c>
      <c r="J108">
        <v>526</v>
      </c>
      <c r="K108">
        <v>0</v>
      </c>
      <c r="M108" s="7" t="str">
        <f t="shared" si="34"/>
        <v>2021-51</v>
      </c>
      <c r="N108">
        <f t="shared" si="33"/>
        <v>1088</v>
      </c>
      <c r="O108">
        <f t="shared" si="33"/>
        <v>63</v>
      </c>
      <c r="P108">
        <f t="shared" si="33"/>
        <v>818</v>
      </c>
      <c r="Q108">
        <f t="shared" si="33"/>
        <v>526</v>
      </c>
      <c r="R108">
        <f t="shared" si="33"/>
        <v>0</v>
      </c>
      <c r="U108" t="str">
        <f t="shared" si="35"/>
        <v>2021-51</v>
      </c>
      <c r="V108">
        <f t="shared" si="47"/>
        <v>25740</v>
      </c>
      <c r="W108">
        <f t="shared" si="47"/>
        <v>2194</v>
      </c>
      <c r="X108">
        <f t="shared" si="47"/>
        <v>26471</v>
      </c>
      <c r="Y108">
        <f t="shared" si="47"/>
        <v>2551</v>
      </c>
      <c r="Z108">
        <f t="shared" si="47"/>
        <v>3</v>
      </c>
      <c r="AC108">
        <f t="shared" si="30"/>
        <v>2.7451358362849432E-4</v>
      </c>
      <c r="AD108">
        <f t="shared" si="30"/>
        <v>3.2881002087682671E-4</v>
      </c>
      <c r="AE108">
        <f t="shared" si="30"/>
        <v>2.0371305646288388E-4</v>
      </c>
      <c r="AF108">
        <f t="shared" si="30"/>
        <v>3.1313904028242045E-4</v>
      </c>
      <c r="AG108">
        <f t="shared" si="30"/>
        <v>0</v>
      </c>
      <c r="AI108" t="str">
        <f t="shared" si="36"/>
        <v>2021-51</v>
      </c>
      <c r="AJ108">
        <f t="shared" si="31"/>
        <v>2.7458896375386131E-4</v>
      </c>
      <c r="AK108">
        <f t="shared" si="31"/>
        <v>3.2891817543331017E-4</v>
      </c>
      <c r="AL108">
        <f t="shared" si="31"/>
        <v>2.0375456463278533E-4</v>
      </c>
      <c r="AM108">
        <f t="shared" si="31"/>
        <v>3.1323712961686944E-4</v>
      </c>
      <c r="AN108">
        <f t="shared" si="31"/>
        <v>0</v>
      </c>
      <c r="AP108" t="str">
        <f t="shared" si="37"/>
        <v>2021-51</v>
      </c>
      <c r="AQ108">
        <f t="shared" ca="1" si="38"/>
        <v>2.6658273934505986E-4</v>
      </c>
      <c r="AR108">
        <f t="shared" ca="1" si="38"/>
        <v>3.169160033730741E-4</v>
      </c>
      <c r="AS108">
        <f t="shared" ca="1" si="38"/>
        <v>1.9745471842764071E-4</v>
      </c>
      <c r="AT108">
        <f t="shared" ca="1" si="38"/>
        <v>3.175581370321975E-4</v>
      </c>
      <c r="AU108" t="e">
        <f t="shared" ca="1" si="32"/>
        <v>#DIV/0!</v>
      </c>
      <c r="AW108" t="str">
        <f t="shared" si="39"/>
        <v>2021-51</v>
      </c>
      <c r="AX108">
        <f t="shared" si="46"/>
        <v>0</v>
      </c>
      <c r="AY108">
        <f t="shared" si="46"/>
        <v>0</v>
      </c>
      <c r="AZ108">
        <f t="shared" si="46"/>
        <v>0</v>
      </c>
      <c r="BA108">
        <f t="shared" si="46"/>
        <v>0</v>
      </c>
      <c r="BB108">
        <f t="shared" si="46"/>
        <v>0</v>
      </c>
      <c r="BD108" t="e">
        <f t="shared" si="41"/>
        <v>#DIV/0!</v>
      </c>
      <c r="BE108" t="e">
        <f t="shared" si="41"/>
        <v>#DIV/0!</v>
      </c>
      <c r="BF108" t="e">
        <f t="shared" si="41"/>
        <v>#DIV/0!</v>
      </c>
      <c r="BG108" t="e">
        <f t="shared" si="42"/>
        <v>#DIV/0!</v>
      </c>
      <c r="BI108" t="str">
        <f t="shared" si="43"/>
        <v>2021-51</v>
      </c>
      <c r="BJ108" t="e">
        <f t="shared" ca="1" si="44"/>
        <v>#DIV/0!</v>
      </c>
      <c r="BK108" t="e">
        <f t="shared" ca="1" si="44"/>
        <v>#DIV/0!</v>
      </c>
      <c r="BL108" t="e">
        <f t="shared" ca="1" si="44"/>
        <v>#DIV/0!</v>
      </c>
      <c r="BM108" t="e">
        <f t="shared" ca="1" si="44"/>
        <v>#DIV/0!</v>
      </c>
    </row>
    <row r="109" spans="1:65" x14ac:dyDescent="0.55000000000000004">
      <c r="A109" s="6" t="s">
        <v>270</v>
      </c>
      <c r="B109">
        <v>3948896</v>
      </c>
      <c r="C109">
        <v>161086</v>
      </c>
      <c r="D109">
        <v>3870022</v>
      </c>
      <c r="E109">
        <v>1867676</v>
      </c>
      <c r="F109">
        <v>294</v>
      </c>
      <c r="G109">
        <v>1024</v>
      </c>
      <c r="H109">
        <v>58</v>
      </c>
      <c r="I109">
        <v>707</v>
      </c>
      <c r="J109">
        <v>512</v>
      </c>
      <c r="K109">
        <v>1</v>
      </c>
      <c r="M109" s="7" t="str">
        <f t="shared" si="34"/>
        <v>2021-52</v>
      </c>
      <c r="N109">
        <f t="shared" si="33"/>
        <v>1024</v>
      </c>
      <c r="O109">
        <f t="shared" si="33"/>
        <v>58</v>
      </c>
      <c r="P109">
        <f t="shared" si="33"/>
        <v>707</v>
      </c>
      <c r="Q109">
        <f t="shared" si="33"/>
        <v>512</v>
      </c>
      <c r="R109">
        <f t="shared" si="33"/>
        <v>1</v>
      </c>
      <c r="U109" t="str">
        <f t="shared" si="35"/>
        <v>2021-52</v>
      </c>
      <c r="V109">
        <f t="shared" si="47"/>
        <v>26764</v>
      </c>
      <c r="W109">
        <f t="shared" si="47"/>
        <v>2252</v>
      </c>
      <c r="X109">
        <f t="shared" si="47"/>
        <v>27178</v>
      </c>
      <c r="Y109">
        <f t="shared" si="47"/>
        <v>3063</v>
      </c>
      <c r="Z109">
        <f t="shared" si="47"/>
        <v>4</v>
      </c>
      <c r="AC109">
        <f t="shared" si="30"/>
        <v>2.5931298266654784E-4</v>
      </c>
      <c r="AD109">
        <f t="shared" si="30"/>
        <v>3.6005611909166533E-4</v>
      </c>
      <c r="AE109">
        <f t="shared" si="30"/>
        <v>1.826862999745221E-4</v>
      </c>
      <c r="AF109">
        <f t="shared" si="30"/>
        <v>2.7413748423174041E-4</v>
      </c>
      <c r="AG109">
        <f t="shared" si="30"/>
        <v>3.4013605442176869E-3</v>
      </c>
      <c r="AI109" t="str">
        <f t="shared" si="36"/>
        <v>2021-52</v>
      </c>
      <c r="AJ109">
        <f t="shared" ref="AJ109:AN140" si="48">-LN((1-1.5*AC109)/(1-0.5*AC109))</f>
        <v>2.5938024478535705E-4</v>
      </c>
      <c r="AK109">
        <f t="shared" si="48"/>
        <v>3.601858100891511E-4</v>
      </c>
      <c r="AL109">
        <f t="shared" si="48"/>
        <v>1.8271968086518774E-4</v>
      </c>
      <c r="AM109">
        <f t="shared" si="48"/>
        <v>2.742126579177663E-4</v>
      </c>
      <c r="AN109">
        <f t="shared" si="48"/>
        <v>3.4129725962399574E-3</v>
      </c>
      <c r="AP109" t="str">
        <f t="shared" si="37"/>
        <v>2021-52</v>
      </c>
      <c r="AQ109">
        <f t="shared" ca="1" si="38"/>
        <v>2.5256371042633996E-4</v>
      </c>
      <c r="AR109">
        <f t="shared" ca="1" si="38"/>
        <v>3.4833512332341546E-4</v>
      </c>
      <c r="AS109">
        <f t="shared" ca="1" si="38"/>
        <v>1.7762720431063937E-4</v>
      </c>
      <c r="AT109">
        <f t="shared" ca="1" si="38"/>
        <v>2.7761473099385272E-4</v>
      </c>
      <c r="AU109" t="e">
        <f t="shared" ca="1" si="32"/>
        <v>#DIV/0!</v>
      </c>
      <c r="AW109" t="str">
        <f t="shared" si="39"/>
        <v>2021-52</v>
      </c>
      <c r="AX109">
        <f t="shared" si="46"/>
        <v>0</v>
      </c>
      <c r="AY109">
        <f t="shared" si="46"/>
        <v>0</v>
      </c>
      <c r="AZ109">
        <f t="shared" si="46"/>
        <v>0</v>
      </c>
      <c r="BA109">
        <f t="shared" si="46"/>
        <v>0</v>
      </c>
      <c r="BB109">
        <f t="shared" si="46"/>
        <v>0</v>
      </c>
      <c r="BD109" t="e">
        <f t="shared" si="41"/>
        <v>#DIV/0!</v>
      </c>
      <c r="BE109" t="e">
        <f t="shared" si="41"/>
        <v>#DIV/0!</v>
      </c>
      <c r="BF109" t="e">
        <f t="shared" si="41"/>
        <v>#DIV/0!</v>
      </c>
      <c r="BG109" t="e">
        <f t="shared" si="42"/>
        <v>#DIV/0!</v>
      </c>
      <c r="BI109" t="str">
        <f t="shared" si="43"/>
        <v>2021-52</v>
      </c>
      <c r="BJ109" t="e">
        <f t="shared" ca="1" si="44"/>
        <v>#DIV/0!</v>
      </c>
      <c r="BK109" t="e">
        <f t="shared" ca="1" si="44"/>
        <v>#DIV/0!</v>
      </c>
      <c r="BL109" t="e">
        <f t="shared" ca="1" si="44"/>
        <v>#DIV/0!</v>
      </c>
      <c r="BM109" t="e">
        <f t="shared" ca="1" si="44"/>
        <v>#DIV/0!</v>
      </c>
    </row>
    <row r="110" spans="1:65" x14ac:dyDescent="0.55000000000000004">
      <c r="A110" s="6" t="s">
        <v>271</v>
      </c>
      <c r="B110">
        <v>3937265</v>
      </c>
      <c r="C110">
        <v>138698</v>
      </c>
      <c r="D110">
        <v>3692805</v>
      </c>
      <c r="E110">
        <v>2076603</v>
      </c>
      <c r="F110">
        <v>301</v>
      </c>
      <c r="G110">
        <v>926</v>
      </c>
      <c r="H110">
        <v>65</v>
      </c>
      <c r="I110">
        <v>607</v>
      </c>
      <c r="J110">
        <v>592</v>
      </c>
      <c r="K110">
        <v>0</v>
      </c>
      <c r="M110" s="7" t="str">
        <f t="shared" si="34"/>
        <v>2022-01</v>
      </c>
      <c r="N110">
        <f t="shared" si="33"/>
        <v>926</v>
      </c>
      <c r="O110">
        <f t="shared" si="33"/>
        <v>65</v>
      </c>
      <c r="P110">
        <f t="shared" si="33"/>
        <v>607</v>
      </c>
      <c r="Q110">
        <f t="shared" si="33"/>
        <v>592</v>
      </c>
      <c r="R110">
        <f t="shared" si="33"/>
        <v>0</v>
      </c>
      <c r="U110" t="str">
        <f t="shared" si="35"/>
        <v>2022-01</v>
      </c>
      <c r="V110">
        <f t="shared" si="47"/>
        <v>27690</v>
      </c>
      <c r="W110">
        <f t="shared" si="47"/>
        <v>2317</v>
      </c>
      <c r="X110">
        <f t="shared" si="47"/>
        <v>27785</v>
      </c>
      <c r="Y110">
        <f t="shared" si="47"/>
        <v>3655</v>
      </c>
      <c r="Z110">
        <f t="shared" si="47"/>
        <v>4</v>
      </c>
      <c r="AC110">
        <f t="shared" si="30"/>
        <v>2.3518863982993271E-4</v>
      </c>
      <c r="AD110">
        <f t="shared" si="30"/>
        <v>4.6864410445716595E-4</v>
      </c>
      <c r="AE110">
        <f t="shared" si="30"/>
        <v>1.6437369425138885E-4</v>
      </c>
      <c r="AF110">
        <f t="shared" si="30"/>
        <v>2.850809711822626E-4</v>
      </c>
      <c r="AG110">
        <f t="shared" si="30"/>
        <v>0</v>
      </c>
      <c r="AI110" t="str">
        <f t="shared" si="36"/>
        <v>2022-01</v>
      </c>
      <c r="AJ110">
        <f t="shared" si="48"/>
        <v>2.3524396762339696E-4</v>
      </c>
      <c r="AK110">
        <f t="shared" si="48"/>
        <v>4.6886384331842087E-4</v>
      </c>
      <c r="AL110">
        <f t="shared" si="48"/>
        <v>1.644007177749268E-4</v>
      </c>
      <c r="AM110">
        <f t="shared" si="48"/>
        <v>2.8516226745033298E-4</v>
      </c>
      <c r="AN110">
        <f t="shared" si="48"/>
        <v>0</v>
      </c>
      <c r="AP110" t="str">
        <f t="shared" si="37"/>
        <v>2022-01</v>
      </c>
      <c r="AQ110">
        <f t="shared" ca="1" si="38"/>
        <v>2.2974054880483134E-4</v>
      </c>
      <c r="AR110">
        <f t="shared" ca="1" si="38"/>
        <v>4.5512614183572847E-4</v>
      </c>
      <c r="AS110">
        <f t="shared" ca="1" si="38"/>
        <v>1.6032152852684279E-4</v>
      </c>
      <c r="AT110">
        <f t="shared" ca="1" si="38"/>
        <v>2.8830492890280892E-4</v>
      </c>
      <c r="AU110" t="e">
        <f t="shared" ca="1" si="32"/>
        <v>#DIV/0!</v>
      </c>
      <c r="AW110" t="str">
        <f t="shared" si="39"/>
        <v>2022-01</v>
      </c>
      <c r="AX110">
        <f t="shared" si="46"/>
        <v>0</v>
      </c>
      <c r="AY110">
        <f t="shared" si="46"/>
        <v>0</v>
      </c>
      <c r="AZ110">
        <f t="shared" si="46"/>
        <v>0</v>
      </c>
      <c r="BA110">
        <f t="shared" si="46"/>
        <v>0</v>
      </c>
      <c r="BB110">
        <f t="shared" si="46"/>
        <v>0</v>
      </c>
      <c r="BD110" t="e">
        <f t="shared" si="41"/>
        <v>#DIV/0!</v>
      </c>
      <c r="BE110" t="e">
        <f t="shared" si="41"/>
        <v>#DIV/0!</v>
      </c>
      <c r="BF110" t="e">
        <f t="shared" si="41"/>
        <v>#DIV/0!</v>
      </c>
      <c r="BG110" t="e">
        <f t="shared" si="42"/>
        <v>#DIV/0!</v>
      </c>
      <c r="BI110" t="str">
        <f t="shared" si="43"/>
        <v>2022-01</v>
      </c>
      <c r="BJ110" t="e">
        <f t="shared" ca="1" si="44"/>
        <v>#DIV/0!</v>
      </c>
      <c r="BK110" t="e">
        <f t="shared" ca="1" si="44"/>
        <v>#DIV/0!</v>
      </c>
      <c r="BL110" t="e">
        <f t="shared" ca="1" si="44"/>
        <v>#DIV/0!</v>
      </c>
      <c r="BM110" t="e">
        <f t="shared" ca="1" si="44"/>
        <v>#DIV/0!</v>
      </c>
    </row>
    <row r="111" spans="1:65" x14ac:dyDescent="0.55000000000000004">
      <c r="A111" s="6" t="s">
        <v>272</v>
      </c>
      <c r="B111">
        <v>3916231</v>
      </c>
      <c r="C111">
        <v>114908</v>
      </c>
      <c r="D111">
        <v>3336285</v>
      </c>
      <c r="E111">
        <v>2475736</v>
      </c>
      <c r="F111">
        <v>322</v>
      </c>
      <c r="G111">
        <v>858</v>
      </c>
      <c r="H111">
        <v>55</v>
      </c>
      <c r="I111">
        <v>615</v>
      </c>
      <c r="J111">
        <v>645</v>
      </c>
      <c r="K111">
        <v>0</v>
      </c>
      <c r="M111" s="7" t="str">
        <f t="shared" si="34"/>
        <v>2022-02</v>
      </c>
      <c r="N111">
        <f t="shared" si="33"/>
        <v>858</v>
      </c>
      <c r="O111">
        <f t="shared" si="33"/>
        <v>55</v>
      </c>
      <c r="P111">
        <f t="shared" si="33"/>
        <v>615</v>
      </c>
      <c r="Q111">
        <f t="shared" si="33"/>
        <v>645</v>
      </c>
      <c r="R111">
        <f t="shared" si="33"/>
        <v>0</v>
      </c>
      <c r="U111" t="str">
        <f t="shared" si="35"/>
        <v>2022-02</v>
      </c>
      <c r="V111">
        <f t="shared" si="47"/>
        <v>28548</v>
      </c>
      <c r="W111">
        <f t="shared" si="47"/>
        <v>2372</v>
      </c>
      <c r="X111">
        <f t="shared" si="47"/>
        <v>28400</v>
      </c>
      <c r="Y111">
        <f t="shared" si="47"/>
        <v>4300</v>
      </c>
      <c r="Z111">
        <f t="shared" si="47"/>
        <v>4</v>
      </c>
      <c r="AC111">
        <f t="shared" si="30"/>
        <v>2.1908819985337944E-4</v>
      </c>
      <c r="AD111">
        <f t="shared" si="30"/>
        <v>4.7864378459289169E-4</v>
      </c>
      <c r="AE111">
        <f t="shared" si="30"/>
        <v>1.8433676979035064E-4</v>
      </c>
      <c r="AF111">
        <f t="shared" si="30"/>
        <v>2.6052858624667571E-4</v>
      </c>
      <c r="AG111">
        <f t="shared" si="30"/>
        <v>0</v>
      </c>
      <c r="AI111" t="str">
        <f t="shared" si="36"/>
        <v>2022-02</v>
      </c>
      <c r="AJ111">
        <f t="shared" si="48"/>
        <v>2.191362108881307E-4</v>
      </c>
      <c r="AK111">
        <f t="shared" si="48"/>
        <v>4.7887300332636733E-4</v>
      </c>
      <c r="AL111">
        <f t="shared" si="48"/>
        <v>1.8437075662227671E-4</v>
      </c>
      <c r="AM111">
        <f t="shared" si="48"/>
        <v>2.6059648055373904E-4</v>
      </c>
      <c r="AN111">
        <f t="shared" si="48"/>
        <v>0</v>
      </c>
      <c r="AP111" t="str">
        <f t="shared" si="37"/>
        <v>2022-02</v>
      </c>
      <c r="AQ111">
        <f t="shared" ca="1" si="38"/>
        <v>2.1464383129454062E-4</v>
      </c>
      <c r="AR111">
        <f t="shared" ca="1" si="38"/>
        <v>4.6657317149574417E-4</v>
      </c>
      <c r="AS111">
        <f t="shared" ca="1" si="38"/>
        <v>1.803616320583674E-4</v>
      </c>
      <c r="AT111">
        <f t="shared" ca="1" si="38"/>
        <v>2.631076968928048E-4</v>
      </c>
      <c r="AU111" t="e">
        <f t="shared" ca="1" si="32"/>
        <v>#DIV/0!</v>
      </c>
      <c r="AW111" t="str">
        <f t="shared" si="39"/>
        <v>2022-02</v>
      </c>
      <c r="AX111">
        <f t="shared" ref="AX111:BB126" si="49">IF(ROW()&gt;=$B$2, AQ111+AX110,0)</f>
        <v>0</v>
      </c>
      <c r="AY111">
        <f t="shared" si="49"/>
        <v>0</v>
      </c>
      <c r="AZ111">
        <f t="shared" si="49"/>
        <v>0</v>
      </c>
      <c r="BA111">
        <f t="shared" si="49"/>
        <v>0</v>
      </c>
      <c r="BB111">
        <f t="shared" si="49"/>
        <v>0</v>
      </c>
      <c r="BD111" t="e">
        <f t="shared" si="41"/>
        <v>#DIV/0!</v>
      </c>
      <c r="BE111" t="e">
        <f t="shared" si="41"/>
        <v>#DIV/0!</v>
      </c>
      <c r="BF111" t="e">
        <f t="shared" si="41"/>
        <v>#DIV/0!</v>
      </c>
      <c r="BG111" t="e">
        <f t="shared" si="42"/>
        <v>#DIV/0!</v>
      </c>
      <c r="BI111" t="str">
        <f t="shared" si="43"/>
        <v>2022-02</v>
      </c>
      <c r="BJ111" t="e">
        <f t="shared" ca="1" si="44"/>
        <v>#DIV/0!</v>
      </c>
      <c r="BK111" t="e">
        <f t="shared" ca="1" si="44"/>
        <v>#DIV/0!</v>
      </c>
      <c r="BL111" t="e">
        <f t="shared" ca="1" si="44"/>
        <v>#DIV/0!</v>
      </c>
      <c r="BM111" t="e">
        <f t="shared" ca="1" si="44"/>
        <v>#DIV/0!</v>
      </c>
    </row>
    <row r="112" spans="1:65" x14ac:dyDescent="0.55000000000000004">
      <c r="A112" s="6" t="s">
        <v>273</v>
      </c>
      <c r="B112">
        <v>3897041</v>
      </c>
      <c r="C112">
        <v>111860</v>
      </c>
      <c r="D112">
        <v>2992159</v>
      </c>
      <c r="E112">
        <v>2839907</v>
      </c>
      <c r="F112">
        <v>342</v>
      </c>
      <c r="G112">
        <v>748</v>
      </c>
      <c r="H112">
        <v>39</v>
      </c>
      <c r="I112">
        <v>555</v>
      </c>
      <c r="J112">
        <v>625</v>
      </c>
      <c r="K112">
        <v>0</v>
      </c>
      <c r="M112" s="7" t="str">
        <f t="shared" si="34"/>
        <v>2022-03</v>
      </c>
      <c r="N112">
        <f t="shared" si="33"/>
        <v>748</v>
      </c>
      <c r="O112">
        <f t="shared" si="33"/>
        <v>39</v>
      </c>
      <c r="P112">
        <f t="shared" si="33"/>
        <v>555</v>
      </c>
      <c r="Q112">
        <f t="shared" si="33"/>
        <v>625</v>
      </c>
      <c r="R112">
        <f t="shared" si="33"/>
        <v>0</v>
      </c>
      <c r="U112" t="str">
        <f t="shared" si="35"/>
        <v>2022-03</v>
      </c>
      <c r="V112">
        <f t="shared" si="47"/>
        <v>29296</v>
      </c>
      <c r="W112">
        <f t="shared" si="47"/>
        <v>2411</v>
      </c>
      <c r="X112">
        <f t="shared" si="47"/>
        <v>28955</v>
      </c>
      <c r="Y112">
        <f t="shared" si="47"/>
        <v>4925</v>
      </c>
      <c r="Z112">
        <f t="shared" si="47"/>
        <v>4</v>
      </c>
      <c r="AC112">
        <f t="shared" si="30"/>
        <v>1.919405004976853E-4</v>
      </c>
      <c r="AD112">
        <f t="shared" si="30"/>
        <v>3.4865009833720724E-4</v>
      </c>
      <c r="AE112">
        <f t="shared" si="30"/>
        <v>1.8548479542698098E-4</v>
      </c>
      <c r="AF112">
        <f t="shared" si="30"/>
        <v>2.200776293026497E-4</v>
      </c>
      <c r="AG112">
        <f t="shared" si="30"/>
        <v>0</v>
      </c>
      <c r="AI112" t="str">
        <f t="shared" si="36"/>
        <v>2022-03</v>
      </c>
      <c r="AJ112">
        <f t="shared" si="48"/>
        <v>1.9197734931566707E-4</v>
      </c>
      <c r="AK112">
        <f t="shared" si="48"/>
        <v>3.4877170115927257E-4</v>
      </c>
      <c r="AL112">
        <f t="shared" si="48"/>
        <v>1.8551920695115143E-4</v>
      </c>
      <c r="AM112">
        <f t="shared" si="48"/>
        <v>2.2012607501602175E-4</v>
      </c>
      <c r="AN112">
        <f t="shared" si="48"/>
        <v>0</v>
      </c>
      <c r="AP112" t="str">
        <f t="shared" si="37"/>
        <v>2022-03</v>
      </c>
      <c r="AQ112">
        <f t="shared" ca="1" si="38"/>
        <v>1.8859898880510686E-4</v>
      </c>
      <c r="AR112">
        <f t="shared" ca="1" si="38"/>
        <v>3.4107902936059159E-4</v>
      </c>
      <c r="AS112">
        <f t="shared" ca="1" si="38"/>
        <v>1.8205599339548618E-4</v>
      </c>
      <c r="AT112">
        <f t="shared" ca="1" si="38"/>
        <v>2.2194302235627143E-4</v>
      </c>
      <c r="AU112" t="e">
        <f t="shared" ca="1" si="32"/>
        <v>#DIV/0!</v>
      </c>
      <c r="AW112" t="str">
        <f t="shared" si="39"/>
        <v>2022-03</v>
      </c>
      <c r="AX112">
        <f t="shared" si="49"/>
        <v>0</v>
      </c>
      <c r="AY112">
        <f t="shared" si="49"/>
        <v>0</v>
      </c>
      <c r="AZ112">
        <f t="shared" si="49"/>
        <v>0</v>
      </c>
      <c r="BA112">
        <f t="shared" si="49"/>
        <v>0</v>
      </c>
      <c r="BB112">
        <f t="shared" si="49"/>
        <v>0</v>
      </c>
      <c r="BD112" t="e">
        <f t="shared" si="41"/>
        <v>#DIV/0!</v>
      </c>
      <c r="BE112" t="e">
        <f t="shared" si="41"/>
        <v>#DIV/0!</v>
      </c>
      <c r="BF112" t="e">
        <f t="shared" si="41"/>
        <v>#DIV/0!</v>
      </c>
      <c r="BG112" t="e">
        <f t="shared" si="42"/>
        <v>#DIV/0!</v>
      </c>
      <c r="BI112" t="str">
        <f t="shared" si="43"/>
        <v>2022-03</v>
      </c>
      <c r="BJ112" t="e">
        <f t="shared" ca="1" si="44"/>
        <v>#DIV/0!</v>
      </c>
      <c r="BK112" t="e">
        <f t="shared" ca="1" si="44"/>
        <v>#DIV/0!</v>
      </c>
      <c r="BL112" t="e">
        <f t="shared" ca="1" si="44"/>
        <v>#DIV/0!</v>
      </c>
      <c r="BM112" t="e">
        <f t="shared" ca="1" si="44"/>
        <v>#DIV/0!</v>
      </c>
    </row>
    <row r="113" spans="1:65" x14ac:dyDescent="0.55000000000000004">
      <c r="A113" s="6" t="s">
        <v>274</v>
      </c>
      <c r="B113">
        <v>3882843</v>
      </c>
      <c r="C113">
        <v>111558</v>
      </c>
      <c r="D113">
        <v>2778988</v>
      </c>
      <c r="E113">
        <v>3065594</v>
      </c>
      <c r="F113">
        <v>359</v>
      </c>
      <c r="G113">
        <v>725</v>
      </c>
      <c r="H113">
        <v>38</v>
      </c>
      <c r="I113">
        <v>484</v>
      </c>
      <c r="J113">
        <v>732</v>
      </c>
      <c r="K113">
        <v>0</v>
      </c>
      <c r="M113" s="7" t="str">
        <f t="shared" si="34"/>
        <v>2022-04</v>
      </c>
      <c r="N113">
        <f t="shared" si="33"/>
        <v>725</v>
      </c>
      <c r="O113">
        <f t="shared" si="33"/>
        <v>38</v>
      </c>
      <c r="P113">
        <f t="shared" si="33"/>
        <v>484</v>
      </c>
      <c r="Q113">
        <f t="shared" si="33"/>
        <v>732</v>
      </c>
      <c r="R113">
        <f t="shared" si="33"/>
        <v>0</v>
      </c>
      <c r="U113" t="str">
        <f t="shared" si="35"/>
        <v>2022-04</v>
      </c>
      <c r="V113">
        <f t="shared" ref="V113:Z128" si="50">N113+V112</f>
        <v>30021</v>
      </c>
      <c r="W113">
        <f t="shared" si="50"/>
        <v>2449</v>
      </c>
      <c r="X113">
        <f t="shared" si="50"/>
        <v>29439</v>
      </c>
      <c r="Y113">
        <f t="shared" si="50"/>
        <v>5657</v>
      </c>
      <c r="Z113">
        <f t="shared" si="50"/>
        <v>4</v>
      </c>
      <c r="AC113">
        <f t="shared" si="30"/>
        <v>1.8671885523056174E-4</v>
      </c>
      <c r="AD113">
        <f t="shared" si="30"/>
        <v>3.4062998619552163E-4</v>
      </c>
      <c r="AE113">
        <f t="shared" si="30"/>
        <v>1.7416412017612167E-4</v>
      </c>
      <c r="AF113">
        <f t="shared" si="30"/>
        <v>2.3877917297593875E-4</v>
      </c>
      <c r="AG113">
        <f t="shared" si="30"/>
        <v>0</v>
      </c>
      <c r="AI113" t="str">
        <f t="shared" si="36"/>
        <v>2022-04</v>
      </c>
      <c r="AJ113">
        <f t="shared" si="48"/>
        <v>1.8675372621520828E-4</v>
      </c>
      <c r="AK113">
        <f t="shared" si="48"/>
        <v>3.4074605781634937E-4</v>
      </c>
      <c r="AL113">
        <f t="shared" si="48"/>
        <v>1.7419445904126747E-4</v>
      </c>
      <c r="AM113">
        <f t="shared" si="48"/>
        <v>2.388362032221272E-4</v>
      </c>
      <c r="AN113">
        <f t="shared" si="48"/>
        <v>0</v>
      </c>
      <c r="AP113" t="str">
        <f t="shared" si="37"/>
        <v>2022-04</v>
      </c>
      <c r="AQ113">
        <f t="shared" ca="1" si="38"/>
        <v>1.8401098495053416E-4</v>
      </c>
      <c r="AR113">
        <f t="shared" ca="1" si="38"/>
        <v>3.3447140077750654E-4</v>
      </c>
      <c r="AS113">
        <f t="shared" ca="1" si="38"/>
        <v>1.7148037362108752E-4</v>
      </c>
      <c r="AT113">
        <f t="shared" ca="1" si="38"/>
        <v>2.4047789600527676E-4</v>
      </c>
      <c r="AU113" t="e">
        <f t="shared" ca="1" si="32"/>
        <v>#DIV/0!</v>
      </c>
      <c r="AW113" t="str">
        <f t="shared" si="39"/>
        <v>2022-04</v>
      </c>
      <c r="AX113">
        <f t="shared" si="49"/>
        <v>0</v>
      </c>
      <c r="AY113">
        <f t="shared" si="49"/>
        <v>0</v>
      </c>
      <c r="AZ113">
        <f t="shared" si="49"/>
        <v>0</v>
      </c>
      <c r="BA113">
        <f t="shared" si="49"/>
        <v>0</v>
      </c>
      <c r="BB113">
        <f t="shared" si="49"/>
        <v>0</v>
      </c>
      <c r="BD113" t="e">
        <f t="shared" si="41"/>
        <v>#DIV/0!</v>
      </c>
      <c r="BE113" t="e">
        <f t="shared" si="41"/>
        <v>#DIV/0!</v>
      </c>
      <c r="BF113" t="e">
        <f t="shared" si="41"/>
        <v>#DIV/0!</v>
      </c>
      <c r="BG113" t="e">
        <f t="shared" si="42"/>
        <v>#DIV/0!</v>
      </c>
      <c r="BI113" t="str">
        <f t="shared" si="43"/>
        <v>2022-04</v>
      </c>
      <c r="BJ113" t="e">
        <f t="shared" ca="1" si="44"/>
        <v>#DIV/0!</v>
      </c>
      <c r="BK113" t="e">
        <f t="shared" ca="1" si="44"/>
        <v>#DIV/0!</v>
      </c>
      <c r="BL113" t="e">
        <f t="shared" ca="1" si="44"/>
        <v>#DIV/0!</v>
      </c>
      <c r="BM113" t="e">
        <f t="shared" ca="1" si="44"/>
        <v>#DIV/0!</v>
      </c>
    </row>
    <row r="114" spans="1:65" x14ac:dyDescent="0.55000000000000004">
      <c r="A114" s="6" t="s">
        <v>275</v>
      </c>
      <c r="B114">
        <v>3873381</v>
      </c>
      <c r="C114">
        <v>103859</v>
      </c>
      <c r="D114">
        <v>2625340</v>
      </c>
      <c r="E114">
        <v>3234410</v>
      </c>
      <c r="F114">
        <v>373</v>
      </c>
      <c r="G114">
        <v>867</v>
      </c>
      <c r="H114">
        <v>41</v>
      </c>
      <c r="I114">
        <v>545</v>
      </c>
      <c r="J114">
        <v>771</v>
      </c>
      <c r="K114">
        <v>0</v>
      </c>
      <c r="M114" s="7" t="str">
        <f t="shared" si="34"/>
        <v>2022-05</v>
      </c>
      <c r="N114">
        <f t="shared" si="33"/>
        <v>867</v>
      </c>
      <c r="O114">
        <f t="shared" si="33"/>
        <v>41</v>
      </c>
      <c r="P114">
        <f t="shared" si="33"/>
        <v>545</v>
      </c>
      <c r="Q114">
        <f t="shared" si="33"/>
        <v>771</v>
      </c>
      <c r="R114">
        <f t="shared" si="33"/>
        <v>0</v>
      </c>
      <c r="U114" t="str">
        <f t="shared" si="35"/>
        <v>2022-05</v>
      </c>
      <c r="V114">
        <f t="shared" si="50"/>
        <v>30888</v>
      </c>
      <c r="W114">
        <f t="shared" si="50"/>
        <v>2490</v>
      </c>
      <c r="X114">
        <f t="shared" si="50"/>
        <v>29984</v>
      </c>
      <c r="Y114">
        <f t="shared" si="50"/>
        <v>6428</v>
      </c>
      <c r="Z114">
        <f t="shared" si="50"/>
        <v>4</v>
      </c>
      <c r="AC114">
        <f t="shared" si="30"/>
        <v>2.2383545538122896E-4</v>
      </c>
      <c r="AD114">
        <f t="shared" si="30"/>
        <v>3.9476598080089351E-4</v>
      </c>
      <c r="AE114">
        <f t="shared" si="30"/>
        <v>2.0759215949172298E-4</v>
      </c>
      <c r="AF114">
        <f t="shared" si="30"/>
        <v>2.383742320856045E-4</v>
      </c>
      <c r="AG114">
        <f t="shared" si="30"/>
        <v>0</v>
      </c>
      <c r="AI114" t="str">
        <f t="shared" si="36"/>
        <v>2022-05</v>
      </c>
      <c r="AJ114">
        <f t="shared" si="48"/>
        <v>2.2388556984479651E-4</v>
      </c>
      <c r="AK114">
        <f t="shared" si="48"/>
        <v>3.9492188765800397E-4</v>
      </c>
      <c r="AL114">
        <f t="shared" si="48"/>
        <v>2.0763526369031268E-4</v>
      </c>
      <c r="AM114">
        <f t="shared" si="48"/>
        <v>2.3843106903793652E-4</v>
      </c>
      <c r="AN114">
        <f t="shared" si="48"/>
        <v>0</v>
      </c>
      <c r="AP114" t="str">
        <f t="shared" si="37"/>
        <v>2022-05</v>
      </c>
      <c r="AQ114">
        <f t="shared" ca="1" si="38"/>
        <v>2.2125122405338254E-4</v>
      </c>
      <c r="AR114">
        <f t="shared" ca="1" si="38"/>
        <v>3.8909327387507732E-4</v>
      </c>
      <c r="AS114">
        <f t="shared" ca="1" si="38"/>
        <v>2.050431105135807E-4</v>
      </c>
      <c r="AT114">
        <f t="shared" ca="1" si="38"/>
        <v>2.3974129667908868E-4</v>
      </c>
      <c r="AU114" t="e">
        <f t="shared" ca="1" si="32"/>
        <v>#DIV/0!</v>
      </c>
      <c r="AW114" t="str">
        <f t="shared" si="39"/>
        <v>2022-05</v>
      </c>
      <c r="AX114">
        <f t="shared" si="49"/>
        <v>0</v>
      </c>
      <c r="AY114">
        <f t="shared" si="49"/>
        <v>0</v>
      </c>
      <c r="AZ114">
        <f t="shared" si="49"/>
        <v>0</v>
      </c>
      <c r="BA114">
        <f t="shared" si="49"/>
        <v>0</v>
      </c>
      <c r="BB114">
        <f t="shared" si="49"/>
        <v>0</v>
      </c>
      <c r="BD114" t="e">
        <f t="shared" si="41"/>
        <v>#DIV/0!</v>
      </c>
      <c r="BE114" t="e">
        <f t="shared" si="41"/>
        <v>#DIV/0!</v>
      </c>
      <c r="BF114" t="e">
        <f t="shared" si="41"/>
        <v>#DIV/0!</v>
      </c>
      <c r="BG114" t="e">
        <f t="shared" si="42"/>
        <v>#DIV/0!</v>
      </c>
      <c r="BI114" t="str">
        <f t="shared" si="43"/>
        <v>2022-05</v>
      </c>
      <c r="BJ114" t="e">
        <f t="shared" ca="1" si="44"/>
        <v>#DIV/0!</v>
      </c>
      <c r="BK114" t="e">
        <f t="shared" ca="1" si="44"/>
        <v>#DIV/0!</v>
      </c>
      <c r="BL114" t="e">
        <f t="shared" ca="1" si="44"/>
        <v>#DIV/0!</v>
      </c>
      <c r="BM114" t="e">
        <f t="shared" ca="1" si="44"/>
        <v>#DIV/0!</v>
      </c>
    </row>
    <row r="115" spans="1:65" x14ac:dyDescent="0.55000000000000004">
      <c r="A115" s="6" t="s">
        <v>0</v>
      </c>
      <c r="B115">
        <v>3867424</v>
      </c>
      <c r="C115">
        <v>94275</v>
      </c>
      <c r="D115">
        <v>2530246</v>
      </c>
      <c r="E115">
        <v>3342808</v>
      </c>
      <c r="F115">
        <v>386</v>
      </c>
      <c r="G115">
        <v>854</v>
      </c>
      <c r="H115">
        <v>57</v>
      </c>
      <c r="I115">
        <v>519</v>
      </c>
      <c r="J115">
        <v>831</v>
      </c>
      <c r="K115">
        <v>0</v>
      </c>
      <c r="M115" s="7" t="str">
        <f t="shared" si="34"/>
        <v>2022-06</v>
      </c>
      <c r="N115">
        <f t="shared" si="33"/>
        <v>854</v>
      </c>
      <c r="O115">
        <f t="shared" si="33"/>
        <v>57</v>
      </c>
      <c r="P115">
        <f t="shared" si="33"/>
        <v>519</v>
      </c>
      <c r="Q115">
        <f t="shared" si="33"/>
        <v>831</v>
      </c>
      <c r="R115">
        <f t="shared" si="33"/>
        <v>0</v>
      </c>
      <c r="U115" t="str">
        <f t="shared" si="35"/>
        <v>2022-06</v>
      </c>
      <c r="V115">
        <f t="shared" si="50"/>
        <v>31742</v>
      </c>
      <c r="W115">
        <f t="shared" si="50"/>
        <v>2547</v>
      </c>
      <c r="X115">
        <f t="shared" si="50"/>
        <v>30503</v>
      </c>
      <c r="Y115">
        <f t="shared" si="50"/>
        <v>7259</v>
      </c>
      <c r="Z115">
        <f t="shared" si="50"/>
        <v>4</v>
      </c>
      <c r="AC115">
        <f t="shared" si="30"/>
        <v>2.2081881893477415E-4</v>
      </c>
      <c r="AD115">
        <f t="shared" si="30"/>
        <v>6.0461416070007961E-4</v>
      </c>
      <c r="AE115">
        <f t="shared" si="30"/>
        <v>2.0511839560264102E-4</v>
      </c>
      <c r="AF115">
        <f t="shared" si="30"/>
        <v>2.4859339812516903E-4</v>
      </c>
      <c r="AG115">
        <f t="shared" si="30"/>
        <v>0</v>
      </c>
      <c r="AI115" t="str">
        <f t="shared" si="36"/>
        <v>2022-06</v>
      </c>
      <c r="AJ115">
        <f t="shared" si="48"/>
        <v>2.2086759155310305E-4</v>
      </c>
      <c r="AK115">
        <f t="shared" si="48"/>
        <v>6.0497995859071913E-4</v>
      </c>
      <c r="AL115">
        <f t="shared" si="48"/>
        <v>2.0516047851029784E-4</v>
      </c>
      <c r="AM115">
        <f t="shared" si="48"/>
        <v>2.486552134505022E-4</v>
      </c>
      <c r="AN115">
        <f t="shared" si="48"/>
        <v>0</v>
      </c>
      <c r="AP115" t="str">
        <f t="shared" si="37"/>
        <v>2022-06</v>
      </c>
      <c r="AQ115">
        <f t="shared" ca="1" si="38"/>
        <v>2.1891558450892726E-4</v>
      </c>
      <c r="AR115">
        <f t="shared" ca="1" si="38"/>
        <v>5.9827089727823547E-4</v>
      </c>
      <c r="AS115">
        <f t="shared" ca="1" si="38"/>
        <v>2.0323652197494772E-4</v>
      </c>
      <c r="AT115">
        <f t="shared" ca="1" si="38"/>
        <v>2.4967931967489278E-4</v>
      </c>
      <c r="AU115" t="e">
        <f t="shared" ca="1" si="32"/>
        <v>#DIV/0!</v>
      </c>
      <c r="AW115" t="str">
        <f t="shared" si="39"/>
        <v>2022-06</v>
      </c>
      <c r="AX115">
        <f t="shared" si="49"/>
        <v>0</v>
      </c>
      <c r="AY115">
        <f t="shared" si="49"/>
        <v>0</v>
      </c>
      <c r="AZ115">
        <f t="shared" si="49"/>
        <v>0</v>
      </c>
      <c r="BA115">
        <f t="shared" si="49"/>
        <v>0</v>
      </c>
      <c r="BB115">
        <f t="shared" si="49"/>
        <v>0</v>
      </c>
      <c r="BD115" t="e">
        <f t="shared" si="41"/>
        <v>#DIV/0!</v>
      </c>
      <c r="BE115" t="e">
        <f t="shared" si="41"/>
        <v>#DIV/0!</v>
      </c>
      <c r="BF115" t="e">
        <f t="shared" si="41"/>
        <v>#DIV/0!</v>
      </c>
      <c r="BG115" t="e">
        <f t="shared" si="42"/>
        <v>#DIV/0!</v>
      </c>
      <c r="BI115" t="str">
        <f t="shared" si="43"/>
        <v>2022-06</v>
      </c>
      <c r="BJ115" t="e">
        <f t="shared" ca="1" si="44"/>
        <v>#DIV/0!</v>
      </c>
      <c r="BK115" t="e">
        <f t="shared" ca="1" si="44"/>
        <v>#DIV/0!</v>
      </c>
      <c r="BL115" t="e">
        <f t="shared" ca="1" si="44"/>
        <v>#DIV/0!</v>
      </c>
      <c r="BM115" t="e">
        <f t="shared" ca="1" si="44"/>
        <v>#DIV/0!</v>
      </c>
    </row>
    <row r="116" spans="1:65" x14ac:dyDescent="0.55000000000000004">
      <c r="A116" s="6" t="s">
        <v>1</v>
      </c>
      <c r="B116">
        <v>3866570</v>
      </c>
      <c r="C116">
        <v>94218</v>
      </c>
      <c r="D116">
        <v>2529727</v>
      </c>
      <c r="E116">
        <v>3341977</v>
      </c>
      <c r="F116">
        <v>386</v>
      </c>
      <c r="G116">
        <v>826</v>
      </c>
      <c r="H116">
        <v>39</v>
      </c>
      <c r="I116">
        <v>519</v>
      </c>
      <c r="J116">
        <v>835</v>
      </c>
      <c r="K116">
        <v>0</v>
      </c>
      <c r="M116" s="7" t="str">
        <f t="shared" si="34"/>
        <v>2022-07</v>
      </c>
      <c r="N116">
        <f t="shared" si="33"/>
        <v>826</v>
      </c>
      <c r="O116">
        <f t="shared" si="33"/>
        <v>39</v>
      </c>
      <c r="P116">
        <f t="shared" si="33"/>
        <v>519</v>
      </c>
      <c r="Q116">
        <f t="shared" si="33"/>
        <v>835</v>
      </c>
      <c r="R116">
        <f t="shared" si="33"/>
        <v>0</v>
      </c>
      <c r="U116" t="str">
        <f t="shared" si="35"/>
        <v>2022-07</v>
      </c>
      <c r="V116">
        <f t="shared" si="50"/>
        <v>32568</v>
      </c>
      <c r="W116">
        <f t="shared" si="50"/>
        <v>2586</v>
      </c>
      <c r="X116">
        <f t="shared" si="50"/>
        <v>31022</v>
      </c>
      <c r="Y116">
        <f t="shared" si="50"/>
        <v>8094</v>
      </c>
      <c r="Z116">
        <f t="shared" si="50"/>
        <v>4</v>
      </c>
      <c r="AC116">
        <f t="shared" ref="AC116:AG166" si="51">G116/B116</f>
        <v>2.1362603030593007E-4</v>
      </c>
      <c r="AD116">
        <f t="shared" si="51"/>
        <v>4.1393364325288163E-4</v>
      </c>
      <c r="AE116">
        <f t="shared" si="51"/>
        <v>2.0516047779068651E-4</v>
      </c>
      <c r="AF116">
        <f t="shared" si="51"/>
        <v>2.4985210849745528E-4</v>
      </c>
      <c r="AG116">
        <f t="shared" si="51"/>
        <v>0</v>
      </c>
      <c r="AI116" t="str">
        <f t="shared" si="36"/>
        <v>2022-07</v>
      </c>
      <c r="AJ116">
        <f t="shared" si="48"/>
        <v>2.1367167695086659E-4</v>
      </c>
      <c r="AK116">
        <f t="shared" si="48"/>
        <v>4.141050611847122E-4</v>
      </c>
      <c r="AL116">
        <f t="shared" si="48"/>
        <v>2.0520257796960412E-4</v>
      </c>
      <c r="AM116">
        <f t="shared" si="48"/>
        <v>2.4991455147559198E-4</v>
      </c>
      <c r="AN116">
        <f t="shared" si="48"/>
        <v>0</v>
      </c>
      <c r="AP116" t="str">
        <f t="shared" si="37"/>
        <v>2022-07</v>
      </c>
      <c r="AQ116">
        <f t="shared" ca="1" si="38"/>
        <v>2.1241087507906816E-4</v>
      </c>
      <c r="AR116">
        <f t="shared" ca="1" si="38"/>
        <v>4.1103783369917171E-4</v>
      </c>
      <c r="AS116">
        <f t="shared" ca="1" si="38"/>
        <v>2.0391766354153324E-4</v>
      </c>
      <c r="AT116">
        <f t="shared" ca="1" si="38"/>
        <v>2.5060027658275645E-4</v>
      </c>
      <c r="AU116" t="e">
        <f t="shared" ca="1" si="32"/>
        <v>#DIV/0!</v>
      </c>
      <c r="AW116" t="str">
        <f t="shared" si="39"/>
        <v>2022-07</v>
      </c>
      <c r="AX116">
        <f t="shared" si="49"/>
        <v>0</v>
      </c>
      <c r="AY116">
        <f t="shared" si="49"/>
        <v>0</v>
      </c>
      <c r="AZ116">
        <f t="shared" si="49"/>
        <v>0</v>
      </c>
      <c r="BA116">
        <f t="shared" si="49"/>
        <v>0</v>
      </c>
      <c r="BB116">
        <f t="shared" si="49"/>
        <v>0</v>
      </c>
      <c r="BD116" t="e">
        <f t="shared" si="41"/>
        <v>#DIV/0!</v>
      </c>
      <c r="BE116" t="e">
        <f t="shared" si="41"/>
        <v>#DIV/0!</v>
      </c>
      <c r="BF116" t="e">
        <f t="shared" si="41"/>
        <v>#DIV/0!</v>
      </c>
      <c r="BG116" t="e">
        <f t="shared" si="42"/>
        <v>#DIV/0!</v>
      </c>
      <c r="BI116" t="str">
        <f t="shared" si="43"/>
        <v>2022-07</v>
      </c>
      <c r="BJ116" t="e">
        <f t="shared" ca="1" si="44"/>
        <v>#DIV/0!</v>
      </c>
      <c r="BK116" t="e">
        <f t="shared" ca="1" si="44"/>
        <v>#DIV/0!</v>
      </c>
      <c r="BL116" t="e">
        <f t="shared" ca="1" si="44"/>
        <v>#DIV/0!</v>
      </c>
      <c r="BM116" t="e">
        <f t="shared" ca="1" si="44"/>
        <v>#DIV/0!</v>
      </c>
    </row>
    <row r="117" spans="1:65" x14ac:dyDescent="0.55000000000000004">
      <c r="A117" s="6" t="s">
        <v>2</v>
      </c>
      <c r="B117">
        <v>3865744</v>
      </c>
      <c r="C117">
        <v>94179</v>
      </c>
      <c r="D117">
        <v>2529208</v>
      </c>
      <c r="E117">
        <v>3341142</v>
      </c>
      <c r="F117">
        <v>386</v>
      </c>
      <c r="G117">
        <v>789</v>
      </c>
      <c r="H117">
        <v>48</v>
      </c>
      <c r="I117">
        <v>452</v>
      </c>
      <c r="J117">
        <v>831</v>
      </c>
      <c r="K117">
        <v>0</v>
      </c>
      <c r="M117" s="7" t="str">
        <f t="shared" si="34"/>
        <v>2022-08</v>
      </c>
      <c r="N117">
        <f t="shared" si="33"/>
        <v>789</v>
      </c>
      <c r="O117">
        <f t="shared" si="33"/>
        <v>48</v>
      </c>
      <c r="P117">
        <f t="shared" si="33"/>
        <v>452</v>
      </c>
      <c r="Q117">
        <f t="shared" si="33"/>
        <v>831</v>
      </c>
      <c r="R117">
        <f t="shared" si="33"/>
        <v>0</v>
      </c>
      <c r="U117" t="str">
        <f t="shared" si="35"/>
        <v>2022-08</v>
      </c>
      <c r="V117">
        <f t="shared" si="50"/>
        <v>33357</v>
      </c>
      <c r="W117">
        <f t="shared" si="50"/>
        <v>2634</v>
      </c>
      <c r="X117">
        <f t="shared" si="50"/>
        <v>31474</v>
      </c>
      <c r="Y117">
        <f t="shared" si="50"/>
        <v>8925</v>
      </c>
      <c r="Z117">
        <f t="shared" si="50"/>
        <v>4</v>
      </c>
      <c r="AC117">
        <f t="shared" si="51"/>
        <v>2.0410042672251448E-4</v>
      </c>
      <c r="AD117">
        <f t="shared" si="51"/>
        <v>5.0966776032873573E-4</v>
      </c>
      <c r="AE117">
        <f t="shared" si="51"/>
        <v>1.7871207113056734E-4</v>
      </c>
      <c r="AF117">
        <f t="shared" si="51"/>
        <v>2.4871735472482164E-4</v>
      </c>
      <c r="AG117">
        <f t="shared" si="51"/>
        <v>0</v>
      </c>
      <c r="AI117" t="str">
        <f t="shared" si="36"/>
        <v>2022-08</v>
      </c>
      <c r="AJ117">
        <f t="shared" si="48"/>
        <v>2.041420929195932E-4</v>
      </c>
      <c r="AK117">
        <f t="shared" si="48"/>
        <v>5.099276650636505E-4</v>
      </c>
      <c r="AL117">
        <f t="shared" si="48"/>
        <v>1.7874401531958213E-4</v>
      </c>
      <c r="AM117">
        <f t="shared" si="48"/>
        <v>2.4877923172002638E-4</v>
      </c>
      <c r="AN117">
        <f t="shared" si="48"/>
        <v>0</v>
      </c>
      <c r="AP117" t="str">
        <f t="shared" si="37"/>
        <v>2022-08</v>
      </c>
      <c r="AQ117">
        <f t="shared" ca="1" si="38"/>
        <v>2.0353891625561236E-4</v>
      </c>
      <c r="AR117">
        <f t="shared" ca="1" si="38"/>
        <v>5.0803566798071772E-4</v>
      </c>
      <c r="AS117">
        <f t="shared" ca="1" si="38"/>
        <v>1.7818351693745923E-4</v>
      </c>
      <c r="AT117">
        <f t="shared" ca="1" si="38"/>
        <v>2.4912030290594536E-4</v>
      </c>
      <c r="AU117" t="e">
        <f t="shared" ca="1" si="32"/>
        <v>#DIV/0!</v>
      </c>
      <c r="AW117" t="str">
        <f t="shared" si="39"/>
        <v>2022-08</v>
      </c>
      <c r="AX117">
        <f t="shared" si="49"/>
        <v>0</v>
      </c>
      <c r="AY117">
        <f t="shared" si="49"/>
        <v>0</v>
      </c>
      <c r="AZ117">
        <f t="shared" si="49"/>
        <v>0</v>
      </c>
      <c r="BA117">
        <f t="shared" si="49"/>
        <v>0</v>
      </c>
      <c r="BB117">
        <f t="shared" si="49"/>
        <v>0</v>
      </c>
      <c r="BD117" t="e">
        <f t="shared" si="41"/>
        <v>#DIV/0!</v>
      </c>
      <c r="BE117" t="e">
        <f t="shared" si="41"/>
        <v>#DIV/0!</v>
      </c>
      <c r="BF117" t="e">
        <f t="shared" si="41"/>
        <v>#DIV/0!</v>
      </c>
      <c r="BG117" t="e">
        <f t="shared" si="42"/>
        <v>#DIV/0!</v>
      </c>
      <c r="BI117" t="str">
        <f t="shared" si="43"/>
        <v>2022-08</v>
      </c>
      <c r="BJ117" t="e">
        <f t="shared" ca="1" si="44"/>
        <v>#DIV/0!</v>
      </c>
      <c r="BK117" t="e">
        <f t="shared" ca="1" si="44"/>
        <v>#DIV/0!</v>
      </c>
      <c r="BL117" t="e">
        <f t="shared" ca="1" si="44"/>
        <v>#DIV/0!</v>
      </c>
      <c r="BM117" t="e">
        <f t="shared" ca="1" si="44"/>
        <v>#DIV/0!</v>
      </c>
    </row>
    <row r="118" spans="1:65" x14ac:dyDescent="0.55000000000000004">
      <c r="A118" s="6" t="s">
        <v>3</v>
      </c>
      <c r="B118">
        <v>3864955</v>
      </c>
      <c r="C118">
        <v>94131</v>
      </c>
      <c r="D118">
        <v>2528756</v>
      </c>
      <c r="E118">
        <v>3340311</v>
      </c>
      <c r="F118">
        <v>386</v>
      </c>
      <c r="G118">
        <v>772</v>
      </c>
      <c r="H118">
        <v>48</v>
      </c>
      <c r="I118">
        <v>421</v>
      </c>
      <c r="J118">
        <v>800</v>
      </c>
      <c r="K118">
        <v>0</v>
      </c>
      <c r="M118" s="7" t="str">
        <f t="shared" si="34"/>
        <v>2022-09</v>
      </c>
      <c r="N118">
        <f t="shared" si="33"/>
        <v>772</v>
      </c>
      <c r="O118">
        <f t="shared" si="33"/>
        <v>48</v>
      </c>
      <c r="P118">
        <f t="shared" si="33"/>
        <v>421</v>
      </c>
      <c r="Q118">
        <f t="shared" si="33"/>
        <v>800</v>
      </c>
      <c r="R118">
        <f t="shared" si="33"/>
        <v>0</v>
      </c>
      <c r="U118" t="str">
        <f t="shared" si="35"/>
        <v>2022-09</v>
      </c>
      <c r="V118">
        <f t="shared" si="50"/>
        <v>34129</v>
      </c>
      <c r="W118">
        <f t="shared" si="50"/>
        <v>2682</v>
      </c>
      <c r="X118">
        <f t="shared" si="50"/>
        <v>31895</v>
      </c>
      <c r="Y118">
        <f t="shared" si="50"/>
        <v>9725</v>
      </c>
      <c r="Z118">
        <f t="shared" si="50"/>
        <v>4</v>
      </c>
      <c r="AC118">
        <f t="shared" si="51"/>
        <v>1.9974359339241984E-4</v>
      </c>
      <c r="AD118">
        <f t="shared" si="51"/>
        <v>5.0992765401408678E-4</v>
      </c>
      <c r="AE118">
        <f t="shared" si="51"/>
        <v>1.66485022675181E-4</v>
      </c>
      <c r="AF118">
        <f t="shared" si="51"/>
        <v>2.3949865746033828E-4</v>
      </c>
      <c r="AG118">
        <f t="shared" si="51"/>
        <v>0</v>
      </c>
      <c r="AI118" t="str">
        <f t="shared" si="36"/>
        <v>2022-09</v>
      </c>
      <c r="AJ118">
        <f t="shared" si="48"/>
        <v>1.997834995308228E-4</v>
      </c>
      <c r="AK118">
        <f t="shared" si="48"/>
        <v>5.1018782395497646E-4</v>
      </c>
      <c r="AL118">
        <f t="shared" si="48"/>
        <v>1.6651274493790721E-4</v>
      </c>
      <c r="AM118">
        <f t="shared" si="48"/>
        <v>2.3955603195366463E-4</v>
      </c>
      <c r="AN118">
        <f t="shared" si="48"/>
        <v>0</v>
      </c>
      <c r="AP118" t="str">
        <f t="shared" si="37"/>
        <v>2022-09</v>
      </c>
      <c r="AQ118">
        <f t="shared" ca="1" si="38"/>
        <v>1.997834995308228E-4</v>
      </c>
      <c r="AR118">
        <f t="shared" ca="1" si="38"/>
        <v>5.1018782395497646E-4</v>
      </c>
      <c r="AS118">
        <f t="shared" ca="1" si="38"/>
        <v>1.6651274493790721E-4</v>
      </c>
      <c r="AT118">
        <f t="shared" ca="1" si="38"/>
        <v>2.3955603195366463E-4</v>
      </c>
      <c r="AU118" t="e">
        <f t="shared" ca="1" si="32"/>
        <v>#DIV/0!</v>
      </c>
      <c r="AW118" t="str">
        <f t="shared" si="39"/>
        <v>2022-09</v>
      </c>
      <c r="AX118">
        <f t="shared" ca="1" si="49"/>
        <v>1.997834995308228E-4</v>
      </c>
      <c r="AY118">
        <f t="shared" ca="1" si="49"/>
        <v>5.1018782395497646E-4</v>
      </c>
      <c r="AZ118">
        <f t="shared" ca="1" si="49"/>
        <v>1.6651274493790721E-4</v>
      </c>
      <c r="BA118">
        <f t="shared" ca="1" si="49"/>
        <v>2.3955603195366463E-4</v>
      </c>
      <c r="BB118" t="e">
        <f t="shared" ca="1" si="49"/>
        <v>#DIV/0!</v>
      </c>
      <c r="BD118">
        <f t="shared" ca="1" si="41"/>
        <v>2.5537035098149543</v>
      </c>
      <c r="BE118">
        <f t="shared" ca="1" si="41"/>
        <v>0.83346595353945863</v>
      </c>
      <c r="BF118">
        <f t="shared" ca="1" si="41"/>
        <v>1.1990781646945057</v>
      </c>
      <c r="BG118">
        <f t="shared" ca="1" si="42"/>
        <v>1.4386648423998736</v>
      </c>
      <c r="BI118" t="str">
        <f t="shared" si="43"/>
        <v>2022-09</v>
      </c>
      <c r="BJ118">
        <f t="shared" ca="1" si="44"/>
        <v>1.3430695967325399</v>
      </c>
      <c r="BK118">
        <f t="shared" ca="1" si="44"/>
        <v>0.91787741089988695</v>
      </c>
      <c r="BL118">
        <f t="shared" ca="1" si="44"/>
        <v>0.91629498755938121</v>
      </c>
      <c r="BM118">
        <f t="shared" ca="1" si="44"/>
        <v>0.99827599707573766</v>
      </c>
    </row>
    <row r="119" spans="1:65" x14ac:dyDescent="0.55000000000000004">
      <c r="A119" s="6" t="s">
        <v>4</v>
      </c>
      <c r="B119">
        <v>3864183</v>
      </c>
      <c r="C119">
        <v>94083</v>
      </c>
      <c r="D119">
        <v>2528335</v>
      </c>
      <c r="E119">
        <v>3339511</v>
      </c>
      <c r="F119">
        <v>386</v>
      </c>
      <c r="G119">
        <v>756</v>
      </c>
      <c r="H119">
        <v>33</v>
      </c>
      <c r="I119">
        <v>448</v>
      </c>
      <c r="J119">
        <v>807</v>
      </c>
      <c r="K119">
        <v>0</v>
      </c>
      <c r="M119" s="7" t="str">
        <f t="shared" si="34"/>
        <v>2022-10</v>
      </c>
      <c r="N119">
        <f t="shared" si="33"/>
        <v>756</v>
      </c>
      <c r="O119">
        <f t="shared" si="33"/>
        <v>33</v>
      </c>
      <c r="P119">
        <f t="shared" si="33"/>
        <v>448</v>
      </c>
      <c r="Q119">
        <f t="shared" si="33"/>
        <v>807</v>
      </c>
      <c r="R119">
        <f t="shared" si="33"/>
        <v>0</v>
      </c>
      <c r="U119" t="str">
        <f t="shared" si="35"/>
        <v>2022-10</v>
      </c>
      <c r="V119">
        <f t="shared" si="50"/>
        <v>34885</v>
      </c>
      <c r="W119">
        <f t="shared" si="50"/>
        <v>2715</v>
      </c>
      <c r="X119">
        <f t="shared" si="50"/>
        <v>32343</v>
      </c>
      <c r="Y119">
        <f t="shared" si="50"/>
        <v>10532</v>
      </c>
      <c r="Z119">
        <f t="shared" si="50"/>
        <v>4</v>
      </c>
      <c r="AC119">
        <f t="shared" si="51"/>
        <v>1.9564290821630343E-4</v>
      </c>
      <c r="AD119">
        <f t="shared" si="51"/>
        <v>3.5075412136092597E-4</v>
      </c>
      <c r="AE119">
        <f t="shared" si="51"/>
        <v>1.7719170916828664E-4</v>
      </c>
      <c r="AF119">
        <f t="shared" si="51"/>
        <v>2.4165214607767426E-4</v>
      </c>
      <c r="AG119">
        <f t="shared" si="51"/>
        <v>0</v>
      </c>
      <c r="AI119" t="str">
        <f t="shared" si="36"/>
        <v>2022-10</v>
      </c>
      <c r="AJ119">
        <f t="shared" si="48"/>
        <v>1.9568119247814528E-4</v>
      </c>
      <c r="AK119">
        <f t="shared" si="48"/>
        <v>3.5087719658220926E-4</v>
      </c>
      <c r="AL119">
        <f t="shared" si="48"/>
        <v>1.7722311209823877E-4</v>
      </c>
      <c r="AM119">
        <f t="shared" si="48"/>
        <v>2.4171055712905154E-4</v>
      </c>
      <c r="AN119">
        <f t="shared" si="48"/>
        <v>0</v>
      </c>
      <c r="AP119" t="str">
        <f t="shared" si="37"/>
        <v>2022-10</v>
      </c>
      <c r="AQ119">
        <f t="shared" ca="1" si="38"/>
        <v>1.9626108319906538E-4</v>
      </c>
      <c r="AR119">
        <f t="shared" ca="1" si="38"/>
        <v>3.5218391316579049E-4</v>
      </c>
      <c r="AS119">
        <f t="shared" ca="1" si="38"/>
        <v>1.7778058940766189E-4</v>
      </c>
      <c r="AT119">
        <f t="shared" ca="1" si="38"/>
        <v>2.4137963064330356E-4</v>
      </c>
      <c r="AU119" t="e">
        <f t="shared" ca="1" si="32"/>
        <v>#DIV/0!</v>
      </c>
      <c r="AW119" t="str">
        <f t="shared" si="39"/>
        <v>2022-10</v>
      </c>
      <c r="AX119">
        <f t="shared" ca="1" si="49"/>
        <v>3.9604458272988818E-4</v>
      </c>
      <c r="AY119">
        <f t="shared" ca="1" si="49"/>
        <v>8.62371737120767E-4</v>
      </c>
      <c r="AZ119">
        <f t="shared" ca="1" si="49"/>
        <v>3.442933343455691E-4</v>
      </c>
      <c r="BA119">
        <f t="shared" ca="1" si="49"/>
        <v>4.8093566259696822E-4</v>
      </c>
      <c r="BB119" t="e">
        <f t="shared" ca="1" si="49"/>
        <v>#DIV/0!</v>
      </c>
      <c r="BD119">
        <f t="shared" ca="1" si="41"/>
        <v>2.177461262508734</v>
      </c>
      <c r="BE119">
        <f t="shared" ca="1" si="41"/>
        <v>0.86932974053677525</v>
      </c>
      <c r="BF119">
        <f t="shared" ca="1" si="41"/>
        <v>1.2143472820204633</v>
      </c>
      <c r="BG119">
        <f t="shared" ca="1" si="42"/>
        <v>1.3968776465310551</v>
      </c>
      <c r="BI119" t="str">
        <f t="shared" si="43"/>
        <v>2022-10</v>
      </c>
      <c r="BJ119">
        <f t="shared" ca="1" si="44"/>
        <v>1.1451924659610329</v>
      </c>
      <c r="BK119">
        <f t="shared" ca="1" si="44"/>
        <v>0.95737339728585458</v>
      </c>
      <c r="BL119">
        <f t="shared" ca="1" si="44"/>
        <v>0.92796313070649261</v>
      </c>
      <c r="BM119">
        <f t="shared" ca="1" si="44"/>
        <v>0.96928025505749404</v>
      </c>
    </row>
    <row r="120" spans="1:65" x14ac:dyDescent="0.55000000000000004">
      <c r="A120" s="6" t="s">
        <v>5</v>
      </c>
      <c r="B120">
        <v>3863427</v>
      </c>
      <c r="C120">
        <v>94050</v>
      </c>
      <c r="D120">
        <v>2527887</v>
      </c>
      <c r="E120">
        <v>3338704</v>
      </c>
      <c r="F120">
        <v>386</v>
      </c>
      <c r="G120">
        <v>670</v>
      </c>
      <c r="H120">
        <v>20</v>
      </c>
      <c r="I120">
        <v>441</v>
      </c>
      <c r="J120">
        <v>830</v>
      </c>
      <c r="K120">
        <v>2</v>
      </c>
      <c r="M120" s="7" t="str">
        <f t="shared" si="34"/>
        <v>2022-11</v>
      </c>
      <c r="N120">
        <f t="shared" si="33"/>
        <v>670</v>
      </c>
      <c r="O120">
        <f t="shared" si="33"/>
        <v>20</v>
      </c>
      <c r="P120">
        <f t="shared" si="33"/>
        <v>441</v>
      </c>
      <c r="Q120">
        <f t="shared" si="33"/>
        <v>830</v>
      </c>
      <c r="R120">
        <f t="shared" si="33"/>
        <v>2</v>
      </c>
      <c r="U120" t="str">
        <f t="shared" si="35"/>
        <v>2022-11</v>
      </c>
      <c r="V120">
        <f t="shared" si="50"/>
        <v>35555</v>
      </c>
      <c r="W120">
        <f t="shared" si="50"/>
        <v>2735</v>
      </c>
      <c r="X120">
        <f t="shared" si="50"/>
        <v>32784</v>
      </c>
      <c r="Y120">
        <f t="shared" si="50"/>
        <v>11362</v>
      </c>
      <c r="Z120">
        <f t="shared" si="50"/>
        <v>6</v>
      </c>
      <c r="AC120">
        <f t="shared" si="51"/>
        <v>1.7342116209261881E-4</v>
      </c>
      <c r="AD120">
        <f t="shared" si="51"/>
        <v>2.1265284423179159E-4</v>
      </c>
      <c r="AE120">
        <f t="shared" si="51"/>
        <v>1.7445400051505468E-4</v>
      </c>
      <c r="AF120">
        <f t="shared" si="51"/>
        <v>2.4859945655559765E-4</v>
      </c>
      <c r="AG120">
        <f t="shared" si="51"/>
        <v>5.1813471502590676E-3</v>
      </c>
      <c r="AI120" t="str">
        <f t="shared" si="36"/>
        <v>2022-11</v>
      </c>
      <c r="AJ120">
        <f t="shared" si="48"/>
        <v>1.7345124264352379E-4</v>
      </c>
      <c r="AK120">
        <f t="shared" si="48"/>
        <v>2.126980758842991E-4</v>
      </c>
      <c r="AL120">
        <f t="shared" si="48"/>
        <v>1.7448444046637169E-4</v>
      </c>
      <c r="AM120">
        <f t="shared" si="48"/>
        <v>2.4866127489442847E-4</v>
      </c>
      <c r="AN120">
        <f t="shared" si="48"/>
        <v>5.2083451071382354E-3</v>
      </c>
      <c r="AP120" t="str">
        <f t="shared" si="37"/>
        <v>2022-11</v>
      </c>
      <c r="AQ120">
        <f t="shared" ca="1" si="38"/>
        <v>1.7448079280807781E-4</v>
      </c>
      <c r="AR120">
        <f t="shared" ca="1" si="38"/>
        <v>2.1428526161511768E-4</v>
      </c>
      <c r="AS120">
        <f t="shared" ca="1" si="38"/>
        <v>1.7558389193681015E-4</v>
      </c>
      <c r="AT120">
        <f t="shared" ca="1" si="38"/>
        <v>2.4798085553615881E-4</v>
      </c>
      <c r="AU120" t="e">
        <f t="shared" ca="1" si="32"/>
        <v>#DIV/0!</v>
      </c>
      <c r="AW120" t="str">
        <f t="shared" si="39"/>
        <v>2022-11</v>
      </c>
      <c r="AX120">
        <f t="shared" ca="1" si="49"/>
        <v>5.7052537553796596E-4</v>
      </c>
      <c r="AY120">
        <f t="shared" ca="1" si="49"/>
        <v>1.0766569987358846E-3</v>
      </c>
      <c r="AZ120">
        <f t="shared" ca="1" si="49"/>
        <v>5.1987722628237931E-4</v>
      </c>
      <c r="BA120">
        <f t="shared" ca="1" si="49"/>
        <v>7.2891651813312703E-4</v>
      </c>
      <c r="BB120" t="e">
        <f t="shared" ca="1" si="49"/>
        <v>#DIV/0!</v>
      </c>
      <c r="BD120">
        <f t="shared" ca="1" si="41"/>
        <v>1.887132535902845</v>
      </c>
      <c r="BE120">
        <f t="shared" ca="1" si="41"/>
        <v>0.91122542234369686</v>
      </c>
      <c r="BF120">
        <f t="shared" ca="1" si="41"/>
        <v>1.2776233089471423</v>
      </c>
      <c r="BG120">
        <f t="shared" ca="1" si="42"/>
        <v>1.4020935737954501</v>
      </c>
      <c r="BI120" t="str">
        <f t="shared" si="43"/>
        <v>2022-11</v>
      </c>
      <c r="BJ120">
        <f t="shared" ca="1" si="44"/>
        <v>0.99249984355448806</v>
      </c>
      <c r="BK120">
        <f t="shared" ca="1" si="44"/>
        <v>1.0035121744986686</v>
      </c>
      <c r="BL120">
        <f t="shared" ca="1" si="44"/>
        <v>0.97631653085398007</v>
      </c>
      <c r="BM120">
        <f t="shared" ca="1" si="44"/>
        <v>0.97289953790717609</v>
      </c>
    </row>
    <row r="121" spans="1:65" x14ac:dyDescent="0.55000000000000004">
      <c r="A121" s="6" t="s">
        <v>6</v>
      </c>
      <c r="B121">
        <v>3862757</v>
      </c>
      <c r="C121">
        <v>94030</v>
      </c>
      <c r="D121">
        <v>2527446</v>
      </c>
      <c r="E121">
        <v>3337874</v>
      </c>
      <c r="F121">
        <v>384</v>
      </c>
      <c r="G121">
        <v>720</v>
      </c>
      <c r="H121">
        <v>34</v>
      </c>
      <c r="I121">
        <v>423</v>
      </c>
      <c r="J121">
        <v>884</v>
      </c>
      <c r="K121">
        <v>1</v>
      </c>
      <c r="M121" s="7" t="str">
        <f t="shared" si="34"/>
        <v>2022-12</v>
      </c>
      <c r="N121">
        <f t="shared" si="33"/>
        <v>720</v>
      </c>
      <c r="O121">
        <f t="shared" si="33"/>
        <v>34</v>
      </c>
      <c r="P121">
        <f t="shared" si="33"/>
        <v>423</v>
      </c>
      <c r="Q121">
        <f t="shared" si="33"/>
        <v>884</v>
      </c>
      <c r="R121">
        <f t="shared" si="33"/>
        <v>1</v>
      </c>
      <c r="U121" t="str">
        <f t="shared" si="35"/>
        <v>2022-12</v>
      </c>
      <c r="V121">
        <f t="shared" si="50"/>
        <v>36275</v>
      </c>
      <c r="W121">
        <f t="shared" si="50"/>
        <v>2769</v>
      </c>
      <c r="X121">
        <f t="shared" si="50"/>
        <v>33207</v>
      </c>
      <c r="Y121">
        <f t="shared" si="50"/>
        <v>12246</v>
      </c>
      <c r="Z121">
        <f t="shared" si="50"/>
        <v>7</v>
      </c>
      <c r="AC121">
        <f t="shared" si="51"/>
        <v>1.8639536476149031E-4</v>
      </c>
      <c r="AD121">
        <f t="shared" si="51"/>
        <v>3.6158672764011483E-4</v>
      </c>
      <c r="AE121">
        <f t="shared" si="51"/>
        <v>1.6736262614512831E-4</v>
      </c>
      <c r="AF121">
        <f t="shared" si="51"/>
        <v>2.6483923599273068E-4</v>
      </c>
      <c r="AG121">
        <f t="shared" si="51"/>
        <v>2.6041666666666665E-3</v>
      </c>
      <c r="AI121" t="str">
        <f t="shared" si="36"/>
        <v>2022-12</v>
      </c>
      <c r="AJ121">
        <f t="shared" si="48"/>
        <v>1.8643011501069689E-4</v>
      </c>
      <c r="AK121">
        <f t="shared" si="48"/>
        <v>3.6171752383835752E-4</v>
      </c>
      <c r="AL121">
        <f t="shared" si="48"/>
        <v>1.6739064147324018E-4</v>
      </c>
      <c r="AM121">
        <f t="shared" si="48"/>
        <v>2.6490939594359109E-4</v>
      </c>
      <c r="AN121">
        <f t="shared" si="48"/>
        <v>2.6109675407202907E-3</v>
      </c>
      <c r="AP121" t="str">
        <f t="shared" si="37"/>
        <v>2022-12</v>
      </c>
      <c r="AQ121">
        <f t="shared" ca="1" si="38"/>
        <v>1.8809245850517084E-4</v>
      </c>
      <c r="AR121">
        <f t="shared" ca="1" si="38"/>
        <v>3.6577385526994087E-4</v>
      </c>
      <c r="AS121">
        <f t="shared" ca="1" si="38"/>
        <v>1.6897525980605436E-4</v>
      </c>
      <c r="AT121">
        <f t="shared" ca="1" si="38"/>
        <v>2.638228207252725E-4</v>
      </c>
      <c r="AU121" t="e">
        <f t="shared" ca="1" si="32"/>
        <v>#DIV/0!</v>
      </c>
      <c r="AW121" t="str">
        <f t="shared" si="39"/>
        <v>2022-12</v>
      </c>
      <c r="AX121">
        <f t="shared" ca="1" si="49"/>
        <v>7.5861783404313681E-4</v>
      </c>
      <c r="AY121">
        <f t="shared" ca="1" si="49"/>
        <v>1.4424308540058254E-3</v>
      </c>
      <c r="AZ121">
        <f t="shared" ca="1" si="49"/>
        <v>6.8885248608843361E-4</v>
      </c>
      <c r="BA121">
        <f t="shared" ca="1" si="49"/>
        <v>9.9273933885839953E-4</v>
      </c>
      <c r="BB121" t="e">
        <f t="shared" ca="1" si="49"/>
        <v>#DIV/0!</v>
      </c>
      <c r="BD121">
        <f t="shared" ca="1" si="41"/>
        <v>1.9013932829897133</v>
      </c>
      <c r="BE121">
        <f t="shared" ca="1" si="41"/>
        <v>0.90803624061554</v>
      </c>
      <c r="BF121">
        <f t="shared" ca="1" si="41"/>
        <v>1.3086158725896102</v>
      </c>
      <c r="BG121">
        <f t="shared" ca="1" si="42"/>
        <v>1.4411493881593591</v>
      </c>
      <c r="BI121" t="str">
        <f t="shared" si="43"/>
        <v>2022-12</v>
      </c>
      <c r="BJ121">
        <f t="shared" ca="1" si="44"/>
        <v>1</v>
      </c>
      <c r="BK121">
        <f t="shared" ca="1" si="44"/>
        <v>1</v>
      </c>
      <c r="BL121">
        <f t="shared" ca="1" si="44"/>
        <v>1</v>
      </c>
      <c r="BM121">
        <f t="shared" ca="1" si="44"/>
        <v>1</v>
      </c>
    </row>
    <row r="122" spans="1:65" x14ac:dyDescent="0.55000000000000004">
      <c r="A122" s="6" t="s">
        <v>7</v>
      </c>
      <c r="B122">
        <v>3862037</v>
      </c>
      <c r="C122">
        <v>93996</v>
      </c>
      <c r="D122">
        <v>2527023</v>
      </c>
      <c r="E122">
        <v>3336990</v>
      </c>
      <c r="F122">
        <v>383</v>
      </c>
      <c r="G122">
        <v>714</v>
      </c>
      <c r="H122">
        <v>34</v>
      </c>
      <c r="I122">
        <v>427</v>
      </c>
      <c r="J122">
        <v>906</v>
      </c>
      <c r="K122">
        <v>0</v>
      </c>
      <c r="M122" s="7" t="str">
        <f t="shared" si="34"/>
        <v>2022-13</v>
      </c>
      <c r="N122">
        <f t="shared" si="33"/>
        <v>714</v>
      </c>
      <c r="O122">
        <f t="shared" si="33"/>
        <v>34</v>
      </c>
      <c r="P122">
        <f t="shared" si="33"/>
        <v>427</v>
      </c>
      <c r="Q122">
        <f t="shared" si="33"/>
        <v>906</v>
      </c>
      <c r="R122">
        <f t="shared" si="33"/>
        <v>0</v>
      </c>
      <c r="U122" t="str">
        <f t="shared" si="35"/>
        <v>2022-13</v>
      </c>
      <c r="V122">
        <f t="shared" si="50"/>
        <v>36989</v>
      </c>
      <c r="W122">
        <f t="shared" si="50"/>
        <v>2803</v>
      </c>
      <c r="X122">
        <f t="shared" si="50"/>
        <v>33634</v>
      </c>
      <c r="Y122">
        <f t="shared" si="50"/>
        <v>13152</v>
      </c>
      <c r="Z122">
        <f t="shared" si="50"/>
        <v>7</v>
      </c>
      <c r="AC122">
        <f t="shared" si="51"/>
        <v>1.8487653018342393E-4</v>
      </c>
      <c r="AD122">
        <f t="shared" si="51"/>
        <v>3.6171751989446359E-4</v>
      </c>
      <c r="AE122">
        <f t="shared" si="51"/>
        <v>1.6897353130541353E-4</v>
      </c>
      <c r="AF122">
        <f t="shared" si="51"/>
        <v>2.715021621281454E-4</v>
      </c>
      <c r="AG122">
        <f t="shared" si="51"/>
        <v>0</v>
      </c>
      <c r="AI122" t="str">
        <f t="shared" si="36"/>
        <v>2022-13</v>
      </c>
      <c r="AJ122">
        <f t="shared" si="48"/>
        <v>1.8491071636185638E-4</v>
      </c>
      <c r="AK122">
        <f t="shared" si="48"/>
        <v>3.6184841075096141E-4</v>
      </c>
      <c r="AL122">
        <f t="shared" si="48"/>
        <v>1.6900208858731022E-4</v>
      </c>
      <c r="AM122">
        <f t="shared" si="48"/>
        <v>2.7157589724006634E-4</v>
      </c>
      <c r="AN122">
        <f t="shared" si="48"/>
        <v>0</v>
      </c>
      <c r="AP122" t="str">
        <f t="shared" si="37"/>
        <v>2022-13</v>
      </c>
      <c r="AQ122">
        <f t="shared" ca="1" si="38"/>
        <v>1.8711237092679416E-4</v>
      </c>
      <c r="AR122">
        <f t="shared" ca="1" si="38"/>
        <v>3.6726889672654341E-4</v>
      </c>
      <c r="AS122">
        <f t="shared" ca="1" si="38"/>
        <v>1.7113861148587852E-4</v>
      </c>
      <c r="AT122">
        <f t="shared" ca="1" si="38"/>
        <v>2.7009168800217717E-4</v>
      </c>
      <c r="AU122" t="e">
        <f t="shared" ca="1" si="32"/>
        <v>#DIV/0!</v>
      </c>
      <c r="AW122" t="str">
        <f t="shared" si="39"/>
        <v>2022-13</v>
      </c>
      <c r="AX122">
        <f t="shared" ca="1" si="49"/>
        <v>9.4573020496993099E-4</v>
      </c>
      <c r="AY122">
        <f t="shared" ca="1" si="49"/>
        <v>1.8096997507323687E-3</v>
      </c>
      <c r="AZ122">
        <f t="shared" ca="1" si="49"/>
        <v>8.5999109757431218E-4</v>
      </c>
      <c r="BA122">
        <f t="shared" ca="1" si="49"/>
        <v>1.2628310268605768E-3</v>
      </c>
      <c r="BB122" t="e">
        <f t="shared" ca="1" si="49"/>
        <v>#DIV/0!</v>
      </c>
      <c r="BD122">
        <f t="shared" ca="1" si="41"/>
        <v>1.9135475860051516</v>
      </c>
      <c r="BE122">
        <f t="shared" ca="1" si="41"/>
        <v>0.90934083849172942</v>
      </c>
      <c r="BF122">
        <f t="shared" ca="1" si="41"/>
        <v>1.3352973397954735</v>
      </c>
      <c r="BG122">
        <f t="shared" ca="1" si="42"/>
        <v>1.4684233713843242</v>
      </c>
      <c r="BI122" t="str">
        <f t="shared" si="43"/>
        <v>2022-13</v>
      </c>
      <c r="BJ122">
        <f t="shared" ca="1" si="44"/>
        <v>1.0063923140594706</v>
      </c>
      <c r="BK122">
        <f t="shared" ca="1" si="44"/>
        <v>1.001436724458602</v>
      </c>
      <c r="BL122">
        <f t="shared" ca="1" si="44"/>
        <v>1.0203890750255562</v>
      </c>
      <c r="BM122">
        <f t="shared" ca="1" si="44"/>
        <v>1.0189251603262306</v>
      </c>
    </row>
    <row r="123" spans="1:65" x14ac:dyDescent="0.55000000000000004">
      <c r="A123" s="6" t="s">
        <v>8</v>
      </c>
      <c r="B123">
        <v>3861323</v>
      </c>
      <c r="C123">
        <v>93962</v>
      </c>
      <c r="D123">
        <v>2526596</v>
      </c>
      <c r="E123">
        <v>3336084</v>
      </c>
      <c r="F123">
        <v>383</v>
      </c>
      <c r="G123">
        <v>658</v>
      </c>
      <c r="H123">
        <v>23</v>
      </c>
      <c r="I123">
        <v>415</v>
      </c>
      <c r="J123">
        <v>951</v>
      </c>
      <c r="K123">
        <v>0</v>
      </c>
      <c r="M123" s="7" t="str">
        <f t="shared" si="34"/>
        <v>2022-14</v>
      </c>
      <c r="N123">
        <f t="shared" si="33"/>
        <v>658</v>
      </c>
      <c r="O123">
        <f t="shared" si="33"/>
        <v>23</v>
      </c>
      <c r="P123">
        <f t="shared" si="33"/>
        <v>415</v>
      </c>
      <c r="Q123">
        <f t="shared" si="33"/>
        <v>951</v>
      </c>
      <c r="R123">
        <f t="shared" si="33"/>
        <v>0</v>
      </c>
      <c r="U123" t="str">
        <f t="shared" si="35"/>
        <v>2022-14</v>
      </c>
      <c r="V123">
        <f t="shared" si="50"/>
        <v>37647</v>
      </c>
      <c r="W123">
        <f t="shared" si="50"/>
        <v>2826</v>
      </c>
      <c r="X123">
        <f t="shared" si="50"/>
        <v>34049</v>
      </c>
      <c r="Y123">
        <f t="shared" si="50"/>
        <v>14103</v>
      </c>
      <c r="Z123">
        <f t="shared" si="50"/>
        <v>7</v>
      </c>
      <c r="AC123">
        <f t="shared" si="51"/>
        <v>1.7040791459300349E-4</v>
      </c>
      <c r="AD123">
        <f t="shared" si="51"/>
        <v>2.4477980460186033E-4</v>
      </c>
      <c r="AE123">
        <f t="shared" si="51"/>
        <v>1.6425261498078839E-4</v>
      </c>
      <c r="AF123">
        <f t="shared" si="51"/>
        <v>2.8506476455628815E-4</v>
      </c>
      <c r="AG123">
        <f t="shared" si="51"/>
        <v>0</v>
      </c>
      <c r="AI123" t="str">
        <f t="shared" si="36"/>
        <v>2022-14</v>
      </c>
      <c r="AJ123">
        <f t="shared" si="48"/>
        <v>1.70436958812224E-4</v>
      </c>
      <c r="AK123">
        <f t="shared" si="48"/>
        <v>2.448397376477678E-4</v>
      </c>
      <c r="AL123">
        <f t="shared" si="48"/>
        <v>1.6427959870380824E-4</v>
      </c>
      <c r="AM123">
        <f t="shared" si="48"/>
        <v>2.851460515798468E-4</v>
      </c>
      <c r="AN123">
        <f t="shared" si="48"/>
        <v>0</v>
      </c>
      <c r="AP123" t="str">
        <f t="shared" si="37"/>
        <v>2022-14</v>
      </c>
      <c r="AQ123">
        <f t="shared" ca="1" si="38"/>
        <v>1.7297737497316959E-4</v>
      </c>
      <c r="AR123">
        <f t="shared" ca="1" si="38"/>
        <v>2.4943291177162045E-4</v>
      </c>
      <c r="AS123">
        <f t="shared" ca="1" si="38"/>
        <v>1.6687971470693893E-4</v>
      </c>
      <c r="AT123">
        <f t="shared" ca="1" si="38"/>
        <v>2.8319941855120475E-4</v>
      </c>
      <c r="AU123" t="e">
        <f t="shared" ca="1" si="32"/>
        <v>#DIV/0!</v>
      </c>
      <c r="AW123" t="str">
        <f t="shared" si="39"/>
        <v>2022-14</v>
      </c>
      <c r="AX123">
        <f t="shared" ca="1" si="49"/>
        <v>1.1187075799431005E-3</v>
      </c>
      <c r="AY123">
        <f t="shared" ca="1" si="49"/>
        <v>2.0591326625039891E-3</v>
      </c>
      <c r="AZ123">
        <f t="shared" ca="1" si="49"/>
        <v>1.0268708122812512E-3</v>
      </c>
      <c r="BA123">
        <f t="shared" ca="1" si="49"/>
        <v>1.5460304454117816E-3</v>
      </c>
      <c r="BB123" t="e">
        <f t="shared" ca="1" si="49"/>
        <v>#DIV/0!</v>
      </c>
      <c r="BD123">
        <f t="shared" ca="1" si="41"/>
        <v>1.840635300431879</v>
      </c>
      <c r="BE123">
        <f t="shared" ca="1" si="41"/>
        <v>0.91790815642232415</v>
      </c>
      <c r="BF123">
        <f t="shared" ca="1" si="41"/>
        <v>1.3819790561269063</v>
      </c>
      <c r="BG123">
        <f t="shared" ca="1" si="42"/>
        <v>1.5055744373308149</v>
      </c>
      <c r="BI123" t="str">
        <f t="shared" si="43"/>
        <v>2022-14</v>
      </c>
      <c r="BJ123">
        <f t="shared" ca="1" si="44"/>
        <v>0.9680455468621938</v>
      </c>
      <c r="BK123">
        <f t="shared" ca="1" si="44"/>
        <v>1.0108717200539179</v>
      </c>
      <c r="BL123">
        <f t="shared" ca="1" si="44"/>
        <v>1.056061664139927</v>
      </c>
      <c r="BM123">
        <f t="shared" ca="1" si="44"/>
        <v>1.0447039354148702</v>
      </c>
    </row>
    <row r="124" spans="1:65" x14ac:dyDescent="0.55000000000000004">
      <c r="A124" s="6" t="s">
        <v>9</v>
      </c>
      <c r="B124">
        <v>3860665</v>
      </c>
      <c r="C124">
        <v>93939</v>
      </c>
      <c r="D124">
        <v>2526181</v>
      </c>
      <c r="E124">
        <v>3335133</v>
      </c>
      <c r="F124">
        <v>383</v>
      </c>
      <c r="G124">
        <v>623</v>
      </c>
      <c r="H124">
        <v>29</v>
      </c>
      <c r="I124">
        <v>393</v>
      </c>
      <c r="J124">
        <v>895</v>
      </c>
      <c r="K124">
        <v>1</v>
      </c>
      <c r="M124" s="7" t="str">
        <f t="shared" si="34"/>
        <v>2022-15</v>
      </c>
      <c r="N124">
        <f t="shared" si="33"/>
        <v>623</v>
      </c>
      <c r="O124">
        <f t="shared" si="33"/>
        <v>29</v>
      </c>
      <c r="P124">
        <f t="shared" si="33"/>
        <v>393</v>
      </c>
      <c r="Q124">
        <f t="shared" si="33"/>
        <v>895</v>
      </c>
      <c r="R124">
        <f t="shared" si="33"/>
        <v>1</v>
      </c>
      <c r="U124" t="str">
        <f t="shared" si="35"/>
        <v>2022-15</v>
      </c>
      <c r="V124">
        <f t="shared" si="50"/>
        <v>38270</v>
      </c>
      <c r="W124">
        <f t="shared" si="50"/>
        <v>2855</v>
      </c>
      <c r="X124">
        <f t="shared" si="50"/>
        <v>34442</v>
      </c>
      <c r="Y124">
        <f t="shared" si="50"/>
        <v>14998</v>
      </c>
      <c r="Z124">
        <f t="shared" si="50"/>
        <v>8</v>
      </c>
      <c r="AC124">
        <f t="shared" si="51"/>
        <v>1.613711627400979E-4</v>
      </c>
      <c r="AD124">
        <f t="shared" si="51"/>
        <v>3.0871097201375363E-4</v>
      </c>
      <c r="AE124">
        <f t="shared" si="51"/>
        <v>1.5557080035041035E-4</v>
      </c>
      <c r="AF124">
        <f t="shared" si="51"/>
        <v>2.6835511507337191E-4</v>
      </c>
      <c r="AG124">
        <f t="shared" si="51"/>
        <v>2.6109660574412533E-3</v>
      </c>
      <c r="AI124" t="str">
        <f t="shared" si="36"/>
        <v>2022-15</v>
      </c>
      <c r="AJ124">
        <f t="shared" si="48"/>
        <v>1.6139720794550654E-4</v>
      </c>
      <c r="AK124">
        <f t="shared" si="48"/>
        <v>3.0880630636208578E-4</v>
      </c>
      <c r="AL124">
        <f t="shared" si="48"/>
        <v>1.5559500670404502E-4</v>
      </c>
      <c r="AM124">
        <f t="shared" si="48"/>
        <v>2.6842715048354973E-4</v>
      </c>
      <c r="AN124">
        <f t="shared" si="48"/>
        <v>2.617802542078823E-3</v>
      </c>
      <c r="AP124" t="str">
        <f t="shared" si="37"/>
        <v>2022-15</v>
      </c>
      <c r="AQ124">
        <f t="shared" ca="1" si="38"/>
        <v>1.642883048559E-4</v>
      </c>
      <c r="AR124">
        <f t="shared" ca="1" si="38"/>
        <v>3.1577110149669073E-4</v>
      </c>
      <c r="AS124">
        <f t="shared" ca="1" si="38"/>
        <v>1.5855485837583643E-4</v>
      </c>
      <c r="AT124">
        <f t="shared" ca="1" si="38"/>
        <v>2.6622965856898536E-4</v>
      </c>
      <c r="AU124" t="e">
        <f t="shared" ca="1" si="32"/>
        <v>#DIV/0!</v>
      </c>
      <c r="AW124" t="str">
        <f t="shared" si="39"/>
        <v>2022-15</v>
      </c>
      <c r="AX124">
        <f t="shared" ca="1" si="49"/>
        <v>1.2829958847990004E-3</v>
      </c>
      <c r="AY124">
        <f t="shared" ca="1" si="49"/>
        <v>2.3749037640006798E-3</v>
      </c>
      <c r="AZ124">
        <f t="shared" ca="1" si="49"/>
        <v>1.1854256706570875E-3</v>
      </c>
      <c r="BA124">
        <f t="shared" ca="1" si="49"/>
        <v>1.8122601039807669E-3</v>
      </c>
      <c r="BB124" t="e">
        <f t="shared" ca="1" si="49"/>
        <v>#DIV/0!</v>
      </c>
      <c r="BD124">
        <f t="shared" ca="1" si="41"/>
        <v>1.8510610923531858</v>
      </c>
      <c r="BE124">
        <f t="shared" ca="1" si="41"/>
        <v>0.92395126492771351</v>
      </c>
      <c r="BF124">
        <f t="shared" ca="1" si="41"/>
        <v>1.4125221487087491</v>
      </c>
      <c r="BG124">
        <f t="shared" ca="1" si="42"/>
        <v>1.5287842577056914</v>
      </c>
      <c r="BI124" t="str">
        <f t="shared" si="43"/>
        <v>2022-15</v>
      </c>
      <c r="BJ124">
        <f t="shared" ca="1" si="44"/>
        <v>0.97352878487222483</v>
      </c>
      <c r="BK124">
        <f t="shared" ca="1" si="44"/>
        <v>1.0175268602730934</v>
      </c>
      <c r="BL124">
        <f t="shared" ca="1" si="44"/>
        <v>1.0794016626999332</v>
      </c>
      <c r="BM124">
        <f t="shared" ca="1" si="44"/>
        <v>1.0608090113810198</v>
      </c>
    </row>
    <row r="125" spans="1:65" x14ac:dyDescent="0.55000000000000004">
      <c r="A125" s="6" t="s">
        <v>10</v>
      </c>
      <c r="B125">
        <v>3860042</v>
      </c>
      <c r="C125">
        <v>93910</v>
      </c>
      <c r="D125">
        <v>2525788</v>
      </c>
      <c r="E125">
        <v>3334238</v>
      </c>
      <c r="F125">
        <v>382</v>
      </c>
      <c r="G125">
        <v>586</v>
      </c>
      <c r="H125">
        <v>37</v>
      </c>
      <c r="I125">
        <v>394</v>
      </c>
      <c r="J125">
        <v>931</v>
      </c>
      <c r="K125">
        <v>0</v>
      </c>
      <c r="M125" s="7" t="str">
        <f t="shared" si="34"/>
        <v>2022-16</v>
      </c>
      <c r="N125">
        <f t="shared" si="33"/>
        <v>586</v>
      </c>
      <c r="O125">
        <f t="shared" si="33"/>
        <v>37</v>
      </c>
      <c r="P125">
        <f t="shared" si="33"/>
        <v>394</v>
      </c>
      <c r="Q125">
        <f t="shared" si="33"/>
        <v>931</v>
      </c>
      <c r="R125">
        <f t="shared" si="33"/>
        <v>0</v>
      </c>
      <c r="U125" t="str">
        <f t="shared" si="35"/>
        <v>2022-16</v>
      </c>
      <c r="V125">
        <f t="shared" si="50"/>
        <v>38856</v>
      </c>
      <c r="W125">
        <f t="shared" si="50"/>
        <v>2892</v>
      </c>
      <c r="X125">
        <f t="shared" si="50"/>
        <v>34836</v>
      </c>
      <c r="Y125">
        <f t="shared" si="50"/>
        <v>15929</v>
      </c>
      <c r="Z125">
        <f t="shared" si="50"/>
        <v>8</v>
      </c>
      <c r="AC125">
        <f t="shared" si="51"/>
        <v>1.5181181966413836E-4</v>
      </c>
      <c r="AD125">
        <f t="shared" si="51"/>
        <v>3.9399424981365137E-4</v>
      </c>
      <c r="AE125">
        <f t="shared" si="51"/>
        <v>1.5599092243687911E-4</v>
      </c>
      <c r="AF125">
        <f t="shared" si="51"/>
        <v>2.7922421854708631E-4</v>
      </c>
      <c r="AG125">
        <f t="shared" si="51"/>
        <v>0</v>
      </c>
      <c r="AI125" t="str">
        <f t="shared" si="36"/>
        <v>2022-16</v>
      </c>
      <c r="AJ125">
        <f t="shared" si="48"/>
        <v>1.5183487028379351E-4</v>
      </c>
      <c r="AK125">
        <f t="shared" si="48"/>
        <v>3.9414954756966116E-4</v>
      </c>
      <c r="AL125">
        <f t="shared" si="48"/>
        <v>1.5601525971761592E-4</v>
      </c>
      <c r="AM125">
        <f t="shared" si="48"/>
        <v>2.7930220830315358E-4</v>
      </c>
      <c r="AN125">
        <f t="shared" si="48"/>
        <v>0</v>
      </c>
      <c r="AP125" t="str">
        <f t="shared" si="37"/>
        <v>2022-16</v>
      </c>
      <c r="AQ125">
        <f t="shared" ca="1" si="38"/>
        <v>1.550126922074169E-4</v>
      </c>
      <c r="AR125">
        <f t="shared" ca="1" si="38"/>
        <v>4.0454014318766756E-4</v>
      </c>
      <c r="AS125">
        <f t="shared" ca="1" si="38"/>
        <v>1.5948320687988251E-4</v>
      </c>
      <c r="AT125">
        <f t="shared" ca="1" si="38"/>
        <v>2.7663642437774532E-4</v>
      </c>
      <c r="AU125" t="e">
        <f t="shared" ca="1" si="32"/>
        <v>#DIV/0!</v>
      </c>
      <c r="AW125" t="str">
        <f t="shared" si="39"/>
        <v>2022-16</v>
      </c>
      <c r="AX125">
        <f t="shared" ca="1" si="49"/>
        <v>1.4380085770064174E-3</v>
      </c>
      <c r="AY125">
        <f t="shared" ca="1" si="49"/>
        <v>2.7794439071883474E-3</v>
      </c>
      <c r="AZ125">
        <f t="shared" ca="1" si="49"/>
        <v>1.3449088775369701E-3</v>
      </c>
      <c r="BA125">
        <f t="shared" ca="1" si="49"/>
        <v>2.0888965283585121E-3</v>
      </c>
      <c r="BB125" t="e">
        <f t="shared" ca="1" si="49"/>
        <v>#DIV/0!</v>
      </c>
      <c r="BD125">
        <f t="shared" ca="1" si="41"/>
        <v>1.9328423707836782</v>
      </c>
      <c r="BE125">
        <f t="shared" ca="1" si="41"/>
        <v>0.93525789695687478</v>
      </c>
      <c r="BF125">
        <f t="shared" ca="1" si="41"/>
        <v>1.4526314806182063</v>
      </c>
      <c r="BG125">
        <f t="shared" ca="1" si="42"/>
        <v>1.5531881477234808</v>
      </c>
      <c r="BI125" t="str">
        <f t="shared" si="43"/>
        <v>2022-16</v>
      </c>
      <c r="BJ125">
        <f t="shared" ca="1" si="44"/>
        <v>1.0165400225588863</v>
      </c>
      <c r="BK125">
        <f t="shared" ca="1" si="44"/>
        <v>1.029978601209663</v>
      </c>
      <c r="BL125">
        <f t="shared" ca="1" si="44"/>
        <v>1.110051857879123</v>
      </c>
      <c r="BM125">
        <f t="shared" ca="1" si="44"/>
        <v>1.0777426410368309</v>
      </c>
    </row>
    <row r="126" spans="1:65" x14ac:dyDescent="0.55000000000000004">
      <c r="A126" s="6" t="s">
        <v>11</v>
      </c>
      <c r="B126">
        <v>3859456</v>
      </c>
      <c r="C126">
        <v>93873</v>
      </c>
      <c r="D126">
        <v>2525394</v>
      </c>
      <c r="E126">
        <v>3333307</v>
      </c>
      <c r="F126">
        <v>382</v>
      </c>
      <c r="G126">
        <v>577</v>
      </c>
      <c r="H126">
        <v>33</v>
      </c>
      <c r="I126">
        <v>368</v>
      </c>
      <c r="J126">
        <v>935</v>
      </c>
      <c r="K126">
        <v>0</v>
      </c>
      <c r="M126" s="7" t="str">
        <f t="shared" si="34"/>
        <v>2022-17</v>
      </c>
      <c r="N126">
        <f t="shared" si="33"/>
        <v>577</v>
      </c>
      <c r="O126">
        <f t="shared" si="33"/>
        <v>33</v>
      </c>
      <c r="P126">
        <f t="shared" si="33"/>
        <v>368</v>
      </c>
      <c r="Q126">
        <f t="shared" si="33"/>
        <v>935</v>
      </c>
      <c r="R126">
        <f t="shared" si="33"/>
        <v>0</v>
      </c>
      <c r="U126" t="str">
        <f t="shared" si="35"/>
        <v>2022-17</v>
      </c>
      <c r="V126">
        <f t="shared" si="50"/>
        <v>39433</v>
      </c>
      <c r="W126">
        <f t="shared" si="50"/>
        <v>2925</v>
      </c>
      <c r="X126">
        <f t="shared" si="50"/>
        <v>35204</v>
      </c>
      <c r="Y126">
        <f t="shared" si="50"/>
        <v>16864</v>
      </c>
      <c r="Z126">
        <f t="shared" si="50"/>
        <v>8</v>
      </c>
      <c r="AC126">
        <f t="shared" si="51"/>
        <v>1.4950293512868134E-4</v>
      </c>
      <c r="AD126">
        <f t="shared" si="51"/>
        <v>3.5153878111917166E-4</v>
      </c>
      <c r="AE126">
        <f t="shared" si="51"/>
        <v>1.4571983619189718E-4</v>
      </c>
      <c r="AF126">
        <f t="shared" si="51"/>
        <v>2.8050221596750616E-4</v>
      </c>
      <c r="AG126">
        <f t="shared" si="51"/>
        <v>0</v>
      </c>
      <c r="AI126" t="str">
        <f t="shared" si="36"/>
        <v>2022-17</v>
      </c>
      <c r="AJ126">
        <f t="shared" si="48"/>
        <v>1.4952528987697162E-4</v>
      </c>
      <c r="AK126">
        <f t="shared" si="48"/>
        <v>3.5166240771610614E-4</v>
      </c>
      <c r="AL126">
        <f t="shared" si="48"/>
        <v>1.4574107381531675E-4</v>
      </c>
      <c r="AM126">
        <f t="shared" si="48"/>
        <v>2.8058092137794313E-4</v>
      </c>
      <c r="AN126">
        <f t="shared" si="48"/>
        <v>0</v>
      </c>
      <c r="AP126" t="str">
        <f t="shared" si="37"/>
        <v>2022-17</v>
      </c>
      <c r="AQ126">
        <f t="shared" ca="1" si="38"/>
        <v>1.5310715776420937E-4</v>
      </c>
      <c r="AR126">
        <f t="shared" ca="1" si="38"/>
        <v>3.6227712028876342E-4</v>
      </c>
      <c r="AS126">
        <f t="shared" ca="1" si="38"/>
        <v>1.4944928085884002E-4</v>
      </c>
      <c r="AT126">
        <f t="shared" ca="1" si="38"/>
        <v>2.7752245529735834E-4</v>
      </c>
      <c r="AU126" t="e">
        <f t="shared" ca="1" si="32"/>
        <v>#DIV/0!</v>
      </c>
      <c r="AW126" t="str">
        <f t="shared" si="39"/>
        <v>2022-17</v>
      </c>
      <c r="AX126">
        <f t="shared" ca="1" si="49"/>
        <v>1.5911157347706269E-3</v>
      </c>
      <c r="AY126">
        <f t="shared" ca="1" si="49"/>
        <v>3.141721027477111E-3</v>
      </c>
      <c r="AZ126">
        <f t="shared" ca="1" si="49"/>
        <v>1.49435815839581E-3</v>
      </c>
      <c r="BA126">
        <f t="shared" ca="1" si="49"/>
        <v>2.3664189836558706E-3</v>
      </c>
      <c r="BB126" t="e">
        <f t="shared" ca="1" si="49"/>
        <v>#DIV/0!</v>
      </c>
      <c r="BD126">
        <f t="shared" ca="1" si="41"/>
        <v>1.974539600621835</v>
      </c>
      <c r="BE126">
        <f t="shared" ca="1" si="41"/>
        <v>0.93918885077912617</v>
      </c>
      <c r="BF126">
        <f t="shared" ca="1" si="41"/>
        <v>1.4872701789961309</v>
      </c>
      <c r="BG126">
        <f t="shared" ca="1" si="42"/>
        <v>1.5835688187336667</v>
      </c>
      <c r="BI126" t="str">
        <f t="shared" si="43"/>
        <v>2022-17</v>
      </c>
      <c r="BJ126">
        <f t="shared" ca="1" si="44"/>
        <v>1.0384698517063802</v>
      </c>
      <c r="BK126">
        <f t="shared" ca="1" si="44"/>
        <v>1.0343076727229172</v>
      </c>
      <c r="BL126">
        <f t="shared" ca="1" si="44"/>
        <v>1.1365215798987545</v>
      </c>
      <c r="BM126">
        <f t="shared" ca="1" si="44"/>
        <v>1.0988235027849584</v>
      </c>
    </row>
    <row r="127" spans="1:65" x14ac:dyDescent="0.55000000000000004">
      <c r="A127" s="6" t="s">
        <v>12</v>
      </c>
      <c r="B127">
        <v>3858879</v>
      </c>
      <c r="C127">
        <v>93840</v>
      </c>
      <c r="D127">
        <v>2525026</v>
      </c>
      <c r="E127">
        <v>3332372</v>
      </c>
      <c r="F127">
        <v>382</v>
      </c>
      <c r="G127">
        <v>622</v>
      </c>
      <c r="H127">
        <v>23</v>
      </c>
      <c r="I127">
        <v>364</v>
      </c>
      <c r="J127">
        <v>909</v>
      </c>
      <c r="K127">
        <v>0</v>
      </c>
      <c r="M127" s="7" t="str">
        <f t="shared" si="34"/>
        <v>2022-18</v>
      </c>
      <c r="N127">
        <f t="shared" si="33"/>
        <v>622</v>
      </c>
      <c r="O127">
        <f t="shared" si="33"/>
        <v>23</v>
      </c>
      <c r="P127">
        <f t="shared" si="33"/>
        <v>364</v>
      </c>
      <c r="Q127">
        <f t="shared" si="33"/>
        <v>909</v>
      </c>
      <c r="R127">
        <f t="shared" si="33"/>
        <v>0</v>
      </c>
      <c r="U127" t="str">
        <f t="shared" si="35"/>
        <v>2022-18</v>
      </c>
      <c r="V127">
        <f t="shared" si="50"/>
        <v>40055</v>
      </c>
      <c r="W127">
        <f t="shared" si="50"/>
        <v>2948</v>
      </c>
      <c r="X127">
        <f t="shared" si="50"/>
        <v>35568</v>
      </c>
      <c r="Y127">
        <f t="shared" si="50"/>
        <v>17773</v>
      </c>
      <c r="Z127">
        <f t="shared" si="50"/>
        <v>8</v>
      </c>
      <c r="AC127">
        <f t="shared" si="51"/>
        <v>1.6118670733132601E-4</v>
      </c>
      <c r="AD127">
        <f t="shared" si="51"/>
        <v>2.4509803921568627E-4</v>
      </c>
      <c r="AE127">
        <f t="shared" si="51"/>
        <v>1.441569314533791E-4</v>
      </c>
      <c r="AF127">
        <f t="shared" si="51"/>
        <v>2.7277866936824578E-4</v>
      </c>
      <c r="AG127">
        <f t="shared" si="51"/>
        <v>0</v>
      </c>
      <c r="AI127" t="str">
        <f t="shared" si="36"/>
        <v>2022-18</v>
      </c>
      <c r="AJ127">
        <f t="shared" si="48"/>
        <v>1.6121269302358889E-4</v>
      </c>
      <c r="AK127">
        <f t="shared" si="48"/>
        <v>2.4515812821974964E-4</v>
      </c>
      <c r="AL127">
        <f t="shared" si="48"/>
        <v>1.4417771592025353E-4</v>
      </c>
      <c r="AM127">
        <f t="shared" si="48"/>
        <v>2.7285309956604528E-4</v>
      </c>
      <c r="AN127">
        <f t="shared" si="48"/>
        <v>0</v>
      </c>
      <c r="AP127" t="str">
        <f t="shared" si="37"/>
        <v>2022-18</v>
      </c>
      <c r="AQ127">
        <f t="shared" ca="1" si="38"/>
        <v>1.6556372136115153E-4</v>
      </c>
      <c r="AR127">
        <f t="shared" ca="1" si="38"/>
        <v>2.5349863708916057E-4</v>
      </c>
      <c r="AS127">
        <f t="shared" ca="1" si="38"/>
        <v>1.4831121360638612E-4</v>
      </c>
      <c r="AT127">
        <f t="shared" ca="1" si="38"/>
        <v>2.6950937864591543E-4</v>
      </c>
      <c r="AU127" t="e">
        <f t="shared" ca="1" si="32"/>
        <v>#DIV/0!</v>
      </c>
      <c r="AW127" t="str">
        <f t="shared" si="39"/>
        <v>2022-18</v>
      </c>
      <c r="AX127">
        <f t="shared" ref="AX127:BB142" ca="1" si="52">IF(ROW()&gt;=$B$2, AQ127+AX126,0)</f>
        <v>1.7566794561317783E-3</v>
      </c>
      <c r="AY127">
        <f t="shared" ca="1" si="52"/>
        <v>3.3952196645662715E-3</v>
      </c>
      <c r="AZ127">
        <f t="shared" ca="1" si="52"/>
        <v>1.6426693720021962E-3</v>
      </c>
      <c r="BA127">
        <f t="shared" ca="1" si="52"/>
        <v>2.6359283623017859E-3</v>
      </c>
      <c r="BB127" t="e">
        <f t="shared" ca="1" si="52"/>
        <v>#DIV/0!</v>
      </c>
      <c r="BD127">
        <f t="shared" ca="1" si="41"/>
        <v>1.9327485459655636</v>
      </c>
      <c r="BE127">
        <f t="shared" ca="1" si="41"/>
        <v>0.93509909634815613</v>
      </c>
      <c r="BF127">
        <f t="shared" ca="1" si="41"/>
        <v>1.5005175549249721</v>
      </c>
      <c r="BG127">
        <f t="shared" ca="1" si="42"/>
        <v>1.6046615388518133</v>
      </c>
      <c r="BI127" t="str">
        <f t="shared" si="43"/>
        <v>2022-18</v>
      </c>
      <c r="BJ127">
        <f t="shared" ca="1" si="44"/>
        <v>1.0164906772609126</v>
      </c>
      <c r="BK127">
        <f t="shared" ca="1" si="44"/>
        <v>1.0298037176514792</v>
      </c>
      <c r="BL127">
        <f t="shared" ca="1" si="44"/>
        <v>1.1466447766338101</v>
      </c>
      <c r="BM127">
        <f t="shared" ca="1" si="44"/>
        <v>1.1134595428037426</v>
      </c>
    </row>
    <row r="128" spans="1:65" x14ac:dyDescent="0.55000000000000004">
      <c r="A128" s="6" t="s">
        <v>13</v>
      </c>
      <c r="B128">
        <v>3858257</v>
      </c>
      <c r="C128">
        <v>93817</v>
      </c>
      <c r="D128">
        <v>2524662</v>
      </c>
      <c r="E128">
        <v>3331463</v>
      </c>
      <c r="F128">
        <v>382</v>
      </c>
      <c r="G128">
        <v>569</v>
      </c>
      <c r="H128">
        <v>25</v>
      </c>
      <c r="I128">
        <v>346</v>
      </c>
      <c r="J128">
        <v>926</v>
      </c>
      <c r="K128">
        <v>0</v>
      </c>
      <c r="M128" s="7" t="str">
        <f t="shared" si="34"/>
        <v>2022-19</v>
      </c>
      <c r="N128">
        <f t="shared" si="33"/>
        <v>569</v>
      </c>
      <c r="O128">
        <f t="shared" si="33"/>
        <v>25</v>
      </c>
      <c r="P128">
        <f t="shared" si="33"/>
        <v>346</v>
      </c>
      <c r="Q128">
        <f t="shared" si="33"/>
        <v>926</v>
      </c>
      <c r="R128">
        <f t="shared" si="33"/>
        <v>0</v>
      </c>
      <c r="U128" t="str">
        <f t="shared" si="35"/>
        <v>2022-19</v>
      </c>
      <c r="V128">
        <f t="shared" si="50"/>
        <v>40624</v>
      </c>
      <c r="W128">
        <f t="shared" si="50"/>
        <v>2973</v>
      </c>
      <c r="X128">
        <f t="shared" si="50"/>
        <v>35914</v>
      </c>
      <c r="Y128">
        <f t="shared" si="50"/>
        <v>18699</v>
      </c>
      <c r="Z128">
        <f t="shared" si="50"/>
        <v>8</v>
      </c>
      <c r="AC128">
        <f t="shared" si="51"/>
        <v>1.4747591982597322E-4</v>
      </c>
      <c r="AD128">
        <f t="shared" si="51"/>
        <v>2.664762249912063E-4</v>
      </c>
      <c r="AE128">
        <f t="shared" si="51"/>
        <v>1.3704804841202506E-4</v>
      </c>
      <c r="AF128">
        <f t="shared" si="51"/>
        <v>2.7795596108976748E-4</v>
      </c>
      <c r="AG128">
        <f t="shared" si="51"/>
        <v>0</v>
      </c>
      <c r="AI128" t="str">
        <f t="shared" si="36"/>
        <v>2022-19</v>
      </c>
      <c r="AJ128">
        <f t="shared" si="48"/>
        <v>1.4749767244827191E-4</v>
      </c>
      <c r="AK128">
        <f t="shared" si="48"/>
        <v>2.6654725507519741E-4</v>
      </c>
      <c r="AL128">
        <f t="shared" si="48"/>
        <v>1.3706683336870963E-4</v>
      </c>
      <c r="AM128">
        <f t="shared" si="48"/>
        <v>2.7803324387784637E-4</v>
      </c>
      <c r="AN128">
        <f t="shared" si="48"/>
        <v>0</v>
      </c>
      <c r="AP128" t="str">
        <f t="shared" si="37"/>
        <v>2022-19</v>
      </c>
      <c r="AQ128">
        <f t="shared" ca="1" si="38"/>
        <v>1.5192743961286027E-4</v>
      </c>
      <c r="AR128">
        <f t="shared" ca="1" si="38"/>
        <v>2.7664187315552872E-4</v>
      </c>
      <c r="AS128">
        <f t="shared" ca="1" si="38"/>
        <v>1.4143998776545042E-4</v>
      </c>
      <c r="AT128">
        <f t="shared" ca="1" si="38"/>
        <v>2.7425005091755362E-4</v>
      </c>
      <c r="AU128" t="e">
        <f t="shared" ca="1" si="32"/>
        <v>#DIV/0!</v>
      </c>
      <c r="AW128" t="str">
        <f t="shared" si="39"/>
        <v>2022-19</v>
      </c>
      <c r="AX128">
        <f t="shared" ca="1" si="52"/>
        <v>1.9086068957446386E-3</v>
      </c>
      <c r="AY128">
        <f t="shared" ca="1" si="52"/>
        <v>3.6718615377218E-3</v>
      </c>
      <c r="AZ128">
        <f t="shared" ca="1" si="52"/>
        <v>1.7841093597676465E-3</v>
      </c>
      <c r="BA128">
        <f t="shared" ca="1" si="52"/>
        <v>2.9101784132193396E-3</v>
      </c>
      <c r="BB128" t="e">
        <f t="shared" ca="1" si="52"/>
        <v>#DIV/0!</v>
      </c>
      <c r="BD128">
        <f t="shared" ca="1" si="41"/>
        <v>1.92384379722637</v>
      </c>
      <c r="BE128">
        <f t="shared" ca="1" si="41"/>
        <v>0.93477046726878787</v>
      </c>
      <c r="BF128">
        <f t="shared" ca="1" si="41"/>
        <v>1.5247657439086955</v>
      </c>
      <c r="BG128">
        <f t="shared" ca="1" si="42"/>
        <v>1.6311659357015798</v>
      </c>
      <c r="BI128" t="str">
        <f t="shared" si="43"/>
        <v>2022-19</v>
      </c>
      <c r="BJ128">
        <f t="shared" ca="1" si="44"/>
        <v>1.0118074016761835</v>
      </c>
      <c r="BK128">
        <f t="shared" ca="1" si="44"/>
        <v>1.0294418057974484</v>
      </c>
      <c r="BL128">
        <f t="shared" ca="1" si="44"/>
        <v>1.1651744227214269</v>
      </c>
      <c r="BM128">
        <f t="shared" ca="1" si="44"/>
        <v>1.1318506943856184</v>
      </c>
    </row>
    <row r="129" spans="1:65" x14ac:dyDescent="0.55000000000000004">
      <c r="A129" s="6" t="s">
        <v>14</v>
      </c>
      <c r="B129">
        <v>3857688</v>
      </c>
      <c r="C129">
        <v>93792</v>
      </c>
      <c r="D129">
        <v>2524316</v>
      </c>
      <c r="E129">
        <v>3330537</v>
      </c>
      <c r="F129">
        <v>382</v>
      </c>
      <c r="G129">
        <v>498</v>
      </c>
      <c r="H129">
        <v>32</v>
      </c>
      <c r="I129">
        <v>361</v>
      </c>
      <c r="J129">
        <v>839</v>
      </c>
      <c r="K129">
        <v>1</v>
      </c>
      <c r="M129" s="7" t="str">
        <f t="shared" si="34"/>
        <v>2022-20</v>
      </c>
      <c r="N129">
        <f t="shared" ref="N129:R179" si="53">G129</f>
        <v>498</v>
      </c>
      <c r="O129">
        <f t="shared" si="53"/>
        <v>32</v>
      </c>
      <c r="P129">
        <f t="shared" si="53"/>
        <v>361</v>
      </c>
      <c r="Q129">
        <f t="shared" si="53"/>
        <v>839</v>
      </c>
      <c r="R129">
        <f t="shared" si="53"/>
        <v>1</v>
      </c>
      <c r="U129" t="str">
        <f t="shared" si="35"/>
        <v>2022-20</v>
      </c>
      <c r="V129">
        <f t="shared" ref="V129:Z144" si="54">N129+V128</f>
        <v>41122</v>
      </c>
      <c r="W129">
        <f t="shared" si="54"/>
        <v>3005</v>
      </c>
      <c r="X129">
        <f t="shared" si="54"/>
        <v>36275</v>
      </c>
      <c r="Y129">
        <f t="shared" si="54"/>
        <v>19538</v>
      </c>
      <c r="Z129">
        <f t="shared" si="54"/>
        <v>9</v>
      </c>
      <c r="AC129">
        <f t="shared" si="51"/>
        <v>1.2909286598605175E-4</v>
      </c>
      <c r="AD129">
        <f t="shared" si="51"/>
        <v>3.4118048447628798E-4</v>
      </c>
      <c r="AE129">
        <f t="shared" si="51"/>
        <v>1.4300903690346218E-4</v>
      </c>
      <c r="AF129">
        <f t="shared" si="51"/>
        <v>2.5191132841340602E-4</v>
      </c>
      <c r="AG129">
        <f t="shared" si="51"/>
        <v>2.617801047120419E-3</v>
      </c>
      <c r="AI129" t="str">
        <f t="shared" si="36"/>
        <v>2022-20</v>
      </c>
      <c r="AJ129">
        <f t="shared" si="48"/>
        <v>1.2910953328510759E-4</v>
      </c>
      <c r="AK129">
        <f t="shared" si="48"/>
        <v>3.4129693164060575E-4</v>
      </c>
      <c r="AL129">
        <f t="shared" si="48"/>
        <v>1.4302949165705876E-4</v>
      </c>
      <c r="AM129">
        <f t="shared" si="48"/>
        <v>2.5197480505409524E-4</v>
      </c>
      <c r="AN129">
        <f t="shared" si="48"/>
        <v>2.6246734227711056E-3</v>
      </c>
      <c r="AP129" t="str">
        <f t="shared" si="37"/>
        <v>2022-20</v>
      </c>
      <c r="AQ129">
        <f t="shared" ca="1" si="38"/>
        <v>1.3338115326127836E-4</v>
      </c>
      <c r="AR129">
        <f t="shared" ca="1" si="38"/>
        <v>3.555416275613112E-4</v>
      </c>
      <c r="AS129">
        <f t="shared" ca="1" si="38"/>
        <v>1.4805715803362373E-4</v>
      </c>
      <c r="AT129">
        <f t="shared" ca="1" si="38"/>
        <v>2.4820590360086843E-4</v>
      </c>
      <c r="AU129" t="e">
        <f t="shared" ca="1" si="32"/>
        <v>#DIV/0!</v>
      </c>
      <c r="AW129" t="str">
        <f t="shared" si="39"/>
        <v>2022-20</v>
      </c>
      <c r="AX129">
        <f t="shared" ca="1" si="52"/>
        <v>2.0419880490059172E-3</v>
      </c>
      <c r="AY129">
        <f t="shared" ca="1" si="52"/>
        <v>4.0274031652831116E-3</v>
      </c>
      <c r="AZ129">
        <f t="shared" ca="1" si="52"/>
        <v>1.9321665178012703E-3</v>
      </c>
      <c r="BA129">
        <f t="shared" ca="1" si="52"/>
        <v>3.1583843168202083E-3</v>
      </c>
      <c r="BB129" t="e">
        <f t="shared" ca="1" si="52"/>
        <v>#DIV/0!</v>
      </c>
      <c r="BD129">
        <f t="shared" ca="1" si="41"/>
        <v>1.9722951695254711</v>
      </c>
      <c r="BE129">
        <f t="shared" ca="1" si="41"/>
        <v>0.94621832813462825</v>
      </c>
      <c r="BF129">
        <f t="shared" ca="1" si="41"/>
        <v>1.5467202750563482</v>
      </c>
      <c r="BG129">
        <f t="shared" ca="1" si="42"/>
        <v>1.6346336031194277</v>
      </c>
      <c r="BI129" t="str">
        <f t="shared" si="43"/>
        <v>2022-20</v>
      </c>
      <c r="BJ129">
        <f t="shared" ca="1" si="44"/>
        <v>1.037289437787575</v>
      </c>
      <c r="BK129">
        <f t="shared" ca="1" si="44"/>
        <v>1.0420490788927161</v>
      </c>
      <c r="BL129">
        <f t="shared" ca="1" si="44"/>
        <v>1.1819513330489833</v>
      </c>
      <c r="BM129">
        <f t="shared" ca="1" si="44"/>
        <v>1.1342568761779703</v>
      </c>
    </row>
    <row r="130" spans="1:65" x14ac:dyDescent="0.55000000000000004">
      <c r="A130" s="6" t="s">
        <v>15</v>
      </c>
      <c r="B130">
        <v>3857190</v>
      </c>
      <c r="C130">
        <v>93760</v>
      </c>
      <c r="D130">
        <v>2523955</v>
      </c>
      <c r="E130">
        <v>3329698</v>
      </c>
      <c r="F130">
        <v>381</v>
      </c>
      <c r="G130">
        <v>487</v>
      </c>
      <c r="H130">
        <v>22</v>
      </c>
      <c r="I130">
        <v>312</v>
      </c>
      <c r="J130">
        <v>757</v>
      </c>
      <c r="K130">
        <v>0</v>
      </c>
      <c r="M130" s="7" t="str">
        <f t="shared" si="34"/>
        <v>2022-21</v>
      </c>
      <c r="N130">
        <f t="shared" si="53"/>
        <v>487</v>
      </c>
      <c r="O130">
        <f t="shared" si="53"/>
        <v>22</v>
      </c>
      <c r="P130">
        <f t="shared" si="53"/>
        <v>312</v>
      </c>
      <c r="Q130">
        <f t="shared" si="53"/>
        <v>757</v>
      </c>
      <c r="R130">
        <f t="shared" si="53"/>
        <v>0</v>
      </c>
      <c r="U130" t="str">
        <f t="shared" si="35"/>
        <v>2022-21</v>
      </c>
      <c r="V130">
        <f t="shared" si="54"/>
        <v>41609</v>
      </c>
      <c r="W130">
        <f t="shared" si="54"/>
        <v>3027</v>
      </c>
      <c r="X130">
        <f t="shared" si="54"/>
        <v>36587</v>
      </c>
      <c r="Y130">
        <f t="shared" si="54"/>
        <v>20295</v>
      </c>
      <c r="Z130">
        <f t="shared" si="54"/>
        <v>9</v>
      </c>
      <c r="AC130">
        <f t="shared" si="51"/>
        <v>1.2625771610939569E-4</v>
      </c>
      <c r="AD130">
        <f t="shared" si="51"/>
        <v>2.3464163822525596E-4</v>
      </c>
      <c r="AE130">
        <f t="shared" si="51"/>
        <v>1.236155161244951E-4</v>
      </c>
      <c r="AF130">
        <f t="shared" si="51"/>
        <v>2.273479456695472E-4</v>
      </c>
      <c r="AG130">
        <f t="shared" si="51"/>
        <v>0</v>
      </c>
      <c r="AI130" t="str">
        <f t="shared" si="36"/>
        <v>2022-21</v>
      </c>
      <c r="AJ130">
        <f t="shared" si="48"/>
        <v>1.2627365930099763E-4</v>
      </c>
      <c r="AK130">
        <f t="shared" si="48"/>
        <v>2.3469670892262509E-4</v>
      </c>
      <c r="AL130">
        <f t="shared" si="48"/>
        <v>1.2363079896695228E-4</v>
      </c>
      <c r="AM130">
        <f t="shared" si="48"/>
        <v>2.2739964549143137E-4</v>
      </c>
      <c r="AN130">
        <f t="shared" si="48"/>
        <v>0</v>
      </c>
      <c r="AP130" t="str">
        <f t="shared" si="37"/>
        <v>2022-21</v>
      </c>
      <c r="AQ130">
        <f t="shared" ca="1" si="38"/>
        <v>1.3083803959188138E-4</v>
      </c>
      <c r="AR130">
        <f t="shared" ca="1" si="38"/>
        <v>2.4540275961533117E-4</v>
      </c>
      <c r="AS130">
        <f t="shared" ca="1" si="38"/>
        <v>1.2837914313398098E-4</v>
      </c>
      <c r="AT130">
        <f t="shared" ca="1" si="38"/>
        <v>2.2369164921818787E-4</v>
      </c>
      <c r="AU130" t="e">
        <f t="shared" ca="1" si="32"/>
        <v>#DIV/0!</v>
      </c>
      <c r="AW130" t="str">
        <f t="shared" si="39"/>
        <v>2022-21</v>
      </c>
      <c r="AX130">
        <f t="shared" ca="1" si="52"/>
        <v>2.1728260885977985E-3</v>
      </c>
      <c r="AY130">
        <f t="shared" ca="1" si="52"/>
        <v>4.2728059248984427E-3</v>
      </c>
      <c r="AZ130">
        <f t="shared" ca="1" si="52"/>
        <v>2.0605456609352514E-3</v>
      </c>
      <c r="BA130">
        <f t="shared" ca="1" si="52"/>
        <v>3.382075966038396E-3</v>
      </c>
      <c r="BB130" t="e">
        <f t="shared" ca="1" si="52"/>
        <v>#DIV/0!</v>
      </c>
      <c r="BD130">
        <f t="shared" ca="1" si="41"/>
        <v>1.9664739609490953</v>
      </c>
      <c r="BE130">
        <f t="shared" ca="1" si="41"/>
        <v>0.94832516589719074</v>
      </c>
      <c r="BF130">
        <f t="shared" ca="1" si="41"/>
        <v>1.556533209807403</v>
      </c>
      <c r="BG130">
        <f t="shared" ca="1" si="42"/>
        <v>1.6413496823474036</v>
      </c>
      <c r="BI130" t="str">
        <f t="shared" si="43"/>
        <v>2022-21</v>
      </c>
      <c r="BJ130">
        <f t="shared" ca="1" si="44"/>
        <v>1.034227888854772</v>
      </c>
      <c r="BK130">
        <f t="shared" ca="1" si="44"/>
        <v>1.0443692921929413</v>
      </c>
      <c r="BL130">
        <f t="shared" ca="1" si="44"/>
        <v>1.189450045968945</v>
      </c>
      <c r="BM130">
        <f t="shared" ca="1" si="44"/>
        <v>1.1389171003595546</v>
      </c>
    </row>
    <row r="131" spans="1:65" x14ac:dyDescent="0.55000000000000004">
      <c r="A131" s="6" t="s">
        <v>16</v>
      </c>
      <c r="B131">
        <v>3856703</v>
      </c>
      <c r="C131">
        <v>93738</v>
      </c>
      <c r="D131">
        <v>2523643</v>
      </c>
      <c r="E131">
        <v>3328941</v>
      </c>
      <c r="F131">
        <v>381</v>
      </c>
      <c r="G131">
        <v>502</v>
      </c>
      <c r="H131">
        <v>16</v>
      </c>
      <c r="I131">
        <v>335</v>
      </c>
      <c r="J131">
        <v>867</v>
      </c>
      <c r="K131">
        <v>0</v>
      </c>
      <c r="M131" s="7" t="str">
        <f t="shared" si="34"/>
        <v>2022-22</v>
      </c>
      <c r="N131">
        <f t="shared" si="53"/>
        <v>502</v>
      </c>
      <c r="O131">
        <f t="shared" si="53"/>
        <v>16</v>
      </c>
      <c r="P131">
        <f t="shared" si="53"/>
        <v>335</v>
      </c>
      <c r="Q131">
        <f t="shared" si="53"/>
        <v>867</v>
      </c>
      <c r="R131">
        <f t="shared" si="53"/>
        <v>0</v>
      </c>
      <c r="U131" t="str">
        <f t="shared" si="35"/>
        <v>2022-22</v>
      </c>
      <c r="V131">
        <f t="shared" si="54"/>
        <v>42111</v>
      </c>
      <c r="W131">
        <f t="shared" si="54"/>
        <v>3043</v>
      </c>
      <c r="X131">
        <f t="shared" si="54"/>
        <v>36922</v>
      </c>
      <c r="Y131">
        <f t="shared" si="54"/>
        <v>21162</v>
      </c>
      <c r="Z131">
        <f t="shared" si="54"/>
        <v>9</v>
      </c>
      <c r="AC131">
        <f t="shared" si="51"/>
        <v>1.3016299155003638E-4</v>
      </c>
      <c r="AD131">
        <f t="shared" si="51"/>
        <v>1.7068851479656063E-4</v>
      </c>
      <c r="AE131">
        <f t="shared" si="51"/>
        <v>1.3274460769609648E-4</v>
      </c>
      <c r="AF131">
        <f t="shared" si="51"/>
        <v>2.6044318598617396E-4</v>
      </c>
      <c r="AG131">
        <f t="shared" si="51"/>
        <v>0</v>
      </c>
      <c r="AI131" t="str">
        <f t="shared" si="36"/>
        <v>2022-22</v>
      </c>
      <c r="AJ131">
        <f t="shared" si="48"/>
        <v>1.3017993634386593E-4</v>
      </c>
      <c r="AK131">
        <f t="shared" si="48"/>
        <v>1.7071765475406319E-4</v>
      </c>
      <c r="AL131">
        <f t="shared" si="48"/>
        <v>1.3276223136137594E-4</v>
      </c>
      <c r="AM131">
        <f t="shared" si="48"/>
        <v>2.6051103578328454E-4</v>
      </c>
      <c r="AN131">
        <f t="shared" si="48"/>
        <v>0</v>
      </c>
      <c r="AP131" t="str">
        <f t="shared" si="37"/>
        <v>2022-22</v>
      </c>
      <c r="AQ131">
        <f t="shared" ca="1" si="38"/>
        <v>1.3528524178247074E-4</v>
      </c>
      <c r="AR131">
        <f t="shared" ca="1" si="38"/>
        <v>1.7916998143046125E-4</v>
      </c>
      <c r="AS131">
        <f t="shared" ca="1" si="38"/>
        <v>1.3829495040513576E-4</v>
      </c>
      <c r="AT131">
        <f t="shared" ca="1" si="38"/>
        <v>2.5591227217240247E-4</v>
      </c>
      <c r="AU131" t="e">
        <f t="shared" ca="1" si="32"/>
        <v>#DIV/0!</v>
      </c>
      <c r="AW131" t="str">
        <f t="shared" si="39"/>
        <v>2022-22</v>
      </c>
      <c r="AX131">
        <f t="shared" ca="1" si="52"/>
        <v>2.308111330380269E-3</v>
      </c>
      <c r="AY131">
        <f t="shared" ca="1" si="52"/>
        <v>4.4519759063289038E-3</v>
      </c>
      <c r="AZ131">
        <f t="shared" ca="1" si="52"/>
        <v>2.1988406113403873E-3</v>
      </c>
      <c r="BA131">
        <f t="shared" ca="1" si="52"/>
        <v>3.6379882382107983E-3</v>
      </c>
      <c r="BB131" t="e">
        <f t="shared" ca="1" si="52"/>
        <v>#DIV/0!</v>
      </c>
      <c r="BD131">
        <f t="shared" ca="1" si="41"/>
        <v>1.9288393275186713</v>
      </c>
      <c r="BE131">
        <f t="shared" ca="1" si="41"/>
        <v>0.95265795128613706</v>
      </c>
      <c r="BF131">
        <f t="shared" ca="1" si="41"/>
        <v>1.5761753734866106</v>
      </c>
      <c r="BG131">
        <f t="shared" ca="1" si="42"/>
        <v>1.6545029318851463</v>
      </c>
      <c r="BI131" t="str">
        <f t="shared" si="43"/>
        <v>2022-22</v>
      </c>
      <c r="BJ131">
        <f t="shared" ca="1" si="44"/>
        <v>1.0144347015288717</v>
      </c>
      <c r="BK131">
        <f t="shared" ca="1" si="44"/>
        <v>1.0491408918220586</v>
      </c>
      <c r="BL131">
        <f t="shared" ca="1" si="44"/>
        <v>1.204459923268032</v>
      </c>
      <c r="BM131">
        <f t="shared" ca="1" si="44"/>
        <v>1.1480440164487618</v>
      </c>
    </row>
    <row r="132" spans="1:65" x14ac:dyDescent="0.55000000000000004">
      <c r="A132" s="6" t="s">
        <v>17</v>
      </c>
      <c r="B132">
        <v>3856201</v>
      </c>
      <c r="C132">
        <v>93722</v>
      </c>
      <c r="D132">
        <v>2523308</v>
      </c>
      <c r="E132">
        <v>3328074</v>
      </c>
      <c r="F132">
        <v>381</v>
      </c>
      <c r="G132">
        <v>517</v>
      </c>
      <c r="H132">
        <v>27</v>
      </c>
      <c r="I132">
        <v>337</v>
      </c>
      <c r="J132">
        <v>834</v>
      </c>
      <c r="K132">
        <v>0</v>
      </c>
      <c r="M132" s="7" t="str">
        <f t="shared" si="34"/>
        <v>2022-23</v>
      </c>
      <c r="N132">
        <f t="shared" si="53"/>
        <v>517</v>
      </c>
      <c r="O132">
        <f t="shared" si="53"/>
        <v>27</v>
      </c>
      <c r="P132">
        <f t="shared" si="53"/>
        <v>337</v>
      </c>
      <c r="Q132">
        <f t="shared" si="53"/>
        <v>834</v>
      </c>
      <c r="R132">
        <f t="shared" si="53"/>
        <v>0</v>
      </c>
      <c r="U132" t="str">
        <f t="shared" si="35"/>
        <v>2022-23</v>
      </c>
      <c r="V132">
        <f t="shared" si="54"/>
        <v>42628</v>
      </c>
      <c r="W132">
        <f t="shared" si="54"/>
        <v>3070</v>
      </c>
      <c r="X132">
        <f t="shared" si="54"/>
        <v>37259</v>
      </c>
      <c r="Y132">
        <f t="shared" si="54"/>
        <v>21996</v>
      </c>
      <c r="Z132">
        <f t="shared" si="54"/>
        <v>9</v>
      </c>
      <c r="AC132">
        <f t="shared" si="51"/>
        <v>1.3406977488984625E-4</v>
      </c>
      <c r="AD132">
        <f t="shared" si="51"/>
        <v>2.8808604169778705E-4</v>
      </c>
      <c r="AE132">
        <f t="shared" si="51"/>
        <v>1.3355484150171125E-4</v>
      </c>
      <c r="AF132">
        <f t="shared" si="51"/>
        <v>2.5059538940540386E-4</v>
      </c>
      <c r="AG132">
        <f t="shared" si="51"/>
        <v>0</v>
      </c>
      <c r="AI132" t="str">
        <f t="shared" si="36"/>
        <v>2022-23</v>
      </c>
      <c r="AJ132">
        <f t="shared" si="48"/>
        <v>1.3408775220551179E-4</v>
      </c>
      <c r="AK132">
        <f t="shared" si="48"/>
        <v>2.8816906117548467E-4</v>
      </c>
      <c r="AL132">
        <f t="shared" si="48"/>
        <v>1.3357268097844663E-4</v>
      </c>
      <c r="AM132">
        <f t="shared" si="48"/>
        <v>2.5065820450787918E-4</v>
      </c>
      <c r="AN132">
        <f t="shared" si="48"/>
        <v>0</v>
      </c>
      <c r="AP132" t="str">
        <f t="shared" si="37"/>
        <v>2022-23</v>
      </c>
      <c r="AQ132">
        <f t="shared" ca="1" si="38"/>
        <v>1.3975925694808747E-4</v>
      </c>
      <c r="AR132">
        <f t="shared" ca="1" si="38"/>
        <v>3.0356278918663087E-4</v>
      </c>
      <c r="AS132">
        <f t="shared" ca="1" si="38"/>
        <v>1.3957685416715799E-4</v>
      </c>
      <c r="AT132">
        <f t="shared" ca="1" si="38"/>
        <v>2.4589625282007917E-4</v>
      </c>
      <c r="AU132" t="e">
        <f t="shared" ca="1" si="32"/>
        <v>#DIV/0!</v>
      </c>
      <c r="AW132" t="str">
        <f t="shared" si="39"/>
        <v>2022-23</v>
      </c>
      <c r="AX132">
        <f t="shared" ca="1" si="52"/>
        <v>2.4478705873283565E-3</v>
      </c>
      <c r="AY132">
        <f t="shared" ca="1" si="52"/>
        <v>4.755538695515535E-3</v>
      </c>
      <c r="AZ132">
        <f t="shared" ca="1" si="52"/>
        <v>2.3384174655075455E-3</v>
      </c>
      <c r="BA132">
        <f t="shared" ca="1" si="52"/>
        <v>3.8838844910308776E-3</v>
      </c>
      <c r="BB132" t="e">
        <f t="shared" ca="1" si="52"/>
        <v>#DIV/0!</v>
      </c>
      <c r="BD132">
        <f t="shared" ca="1" si="41"/>
        <v>1.9427247176109106</v>
      </c>
      <c r="BE132">
        <f t="shared" ca="1" si="41"/>
        <v>0.95528639365683543</v>
      </c>
      <c r="BF132">
        <f t="shared" ca="1" si="41"/>
        <v>1.5866379992211144</v>
      </c>
      <c r="BG132">
        <f t="shared" ca="1" si="42"/>
        <v>1.6609029603650749</v>
      </c>
      <c r="BI132" t="str">
        <f t="shared" si="43"/>
        <v>2022-23</v>
      </c>
      <c r="BJ132">
        <f t="shared" ca="1" si="44"/>
        <v>1.02173744642466</v>
      </c>
      <c r="BK132">
        <f t="shared" ca="1" si="44"/>
        <v>1.052035536609492</v>
      </c>
      <c r="BL132">
        <f t="shared" ca="1" si="44"/>
        <v>1.2124551080687476</v>
      </c>
      <c r="BM132">
        <f t="shared" ca="1" si="44"/>
        <v>1.1524849359901446</v>
      </c>
    </row>
    <row r="133" spans="1:65" x14ac:dyDescent="0.55000000000000004">
      <c r="A133" s="6" t="s">
        <v>18</v>
      </c>
      <c r="B133">
        <v>3855684</v>
      </c>
      <c r="C133">
        <v>93695</v>
      </c>
      <c r="D133">
        <v>2522971</v>
      </c>
      <c r="E133">
        <v>3327240</v>
      </c>
      <c r="F133">
        <v>381</v>
      </c>
      <c r="G133">
        <v>481</v>
      </c>
      <c r="H133">
        <v>26</v>
      </c>
      <c r="I133">
        <v>335</v>
      </c>
      <c r="J133">
        <v>829</v>
      </c>
      <c r="K133">
        <v>0</v>
      </c>
      <c r="M133" s="7" t="str">
        <f t="shared" si="34"/>
        <v>2022-24</v>
      </c>
      <c r="N133">
        <f t="shared" si="53"/>
        <v>481</v>
      </c>
      <c r="O133">
        <f t="shared" si="53"/>
        <v>26</v>
      </c>
      <c r="P133">
        <f t="shared" si="53"/>
        <v>335</v>
      </c>
      <c r="Q133">
        <f t="shared" si="53"/>
        <v>829</v>
      </c>
      <c r="R133">
        <f t="shared" si="53"/>
        <v>0</v>
      </c>
      <c r="U133" t="str">
        <f t="shared" si="35"/>
        <v>2022-24</v>
      </c>
      <c r="V133">
        <f t="shared" si="54"/>
        <v>43109</v>
      </c>
      <c r="W133">
        <f t="shared" si="54"/>
        <v>3096</v>
      </c>
      <c r="X133">
        <f t="shared" si="54"/>
        <v>37594</v>
      </c>
      <c r="Y133">
        <f t="shared" si="54"/>
        <v>22825</v>
      </c>
      <c r="Z133">
        <f t="shared" si="54"/>
        <v>9</v>
      </c>
      <c r="AC133">
        <f t="shared" si="51"/>
        <v>1.2475088726150794E-4</v>
      </c>
      <c r="AD133">
        <f t="shared" si="51"/>
        <v>2.7749613106355727E-4</v>
      </c>
      <c r="AE133">
        <f t="shared" si="51"/>
        <v>1.3277996457351275E-4</v>
      </c>
      <c r="AF133">
        <f t="shared" si="51"/>
        <v>2.4915545617388587E-4</v>
      </c>
      <c r="AG133">
        <f t="shared" si="51"/>
        <v>0</v>
      </c>
      <c r="AI133" t="str">
        <f t="shared" si="36"/>
        <v>2022-24</v>
      </c>
      <c r="AJ133">
        <f t="shared" si="48"/>
        <v>1.2476645214895939E-4</v>
      </c>
      <c r="AK133">
        <f t="shared" si="48"/>
        <v>2.7757315832270063E-4</v>
      </c>
      <c r="AL133">
        <f t="shared" si="48"/>
        <v>1.3279759762899808E-4</v>
      </c>
      <c r="AM133">
        <f t="shared" si="48"/>
        <v>2.4921755137619252E-4</v>
      </c>
      <c r="AN133">
        <f t="shared" si="48"/>
        <v>0</v>
      </c>
      <c r="AP133" t="str">
        <f t="shared" si="37"/>
        <v>2022-24</v>
      </c>
      <c r="AQ133">
        <f t="shared" ca="1" si="38"/>
        <v>1.3042907171899762E-4</v>
      </c>
      <c r="AR133">
        <f t="shared" ca="1" si="38"/>
        <v>2.9348980528269022E-4</v>
      </c>
      <c r="AS133">
        <f t="shared" ca="1" si="38"/>
        <v>1.3920343896374376E-4</v>
      </c>
      <c r="AT133">
        <f t="shared" ca="1" si="38"/>
        <v>2.4414824671148639E-4</v>
      </c>
      <c r="AU133" t="e">
        <f t="shared" ca="1" si="32"/>
        <v>#DIV/0!</v>
      </c>
      <c r="AW133" t="str">
        <f t="shared" si="39"/>
        <v>2022-24</v>
      </c>
      <c r="AX133">
        <f t="shared" ca="1" si="52"/>
        <v>2.5782996590473541E-3</v>
      </c>
      <c r="AY133">
        <f t="shared" ca="1" si="52"/>
        <v>5.0490285007982255E-3</v>
      </c>
      <c r="AZ133">
        <f t="shared" ca="1" si="52"/>
        <v>2.4776209044712894E-3</v>
      </c>
      <c r="BA133">
        <f t="shared" ca="1" si="52"/>
        <v>4.128032737742364E-3</v>
      </c>
      <c r="BB133" t="e">
        <f t="shared" ca="1" si="52"/>
        <v>#DIV/0!</v>
      </c>
      <c r="BD133">
        <f t="shared" ca="1" si="41"/>
        <v>1.9582783882707302</v>
      </c>
      <c r="BE133">
        <f t="shared" ca="1" si="41"/>
        <v>0.96095149211117525</v>
      </c>
      <c r="BF133">
        <f t="shared" ca="1" si="41"/>
        <v>1.6010678678317845</v>
      </c>
      <c r="BG133">
        <f t="shared" ca="1" si="42"/>
        <v>1.6661276671877545</v>
      </c>
      <c r="BI133" t="str">
        <f t="shared" si="43"/>
        <v>2022-24</v>
      </c>
      <c r="BJ133">
        <f t="shared" ca="1" si="44"/>
        <v>1.0299175903217517</v>
      </c>
      <c r="BK133">
        <f t="shared" ca="1" si="44"/>
        <v>1.0582743828151231</v>
      </c>
      <c r="BL133">
        <f t="shared" ca="1" si="44"/>
        <v>1.2234819257261822</v>
      </c>
      <c r="BM133">
        <f t="shared" ca="1" si="44"/>
        <v>1.1561103108927093</v>
      </c>
    </row>
    <row r="134" spans="1:65" x14ac:dyDescent="0.55000000000000004">
      <c r="A134" s="6" t="s">
        <v>19</v>
      </c>
      <c r="B134">
        <v>3855203</v>
      </c>
      <c r="C134">
        <v>93669</v>
      </c>
      <c r="D134">
        <v>2522636</v>
      </c>
      <c r="E134">
        <v>3326411</v>
      </c>
      <c r="F134">
        <v>381</v>
      </c>
      <c r="G134">
        <v>509</v>
      </c>
      <c r="H134">
        <v>31</v>
      </c>
      <c r="I134">
        <v>315</v>
      </c>
      <c r="J134">
        <v>791</v>
      </c>
      <c r="K134">
        <v>0</v>
      </c>
      <c r="M134" s="7" t="str">
        <f t="shared" si="34"/>
        <v>2022-25</v>
      </c>
      <c r="N134">
        <f t="shared" si="53"/>
        <v>509</v>
      </c>
      <c r="O134">
        <f t="shared" si="53"/>
        <v>31</v>
      </c>
      <c r="P134">
        <f t="shared" si="53"/>
        <v>315</v>
      </c>
      <c r="Q134">
        <f t="shared" si="53"/>
        <v>791</v>
      </c>
      <c r="R134">
        <f t="shared" si="53"/>
        <v>0</v>
      </c>
      <c r="U134" t="str">
        <f t="shared" si="35"/>
        <v>2022-25</v>
      </c>
      <c r="V134">
        <f t="shared" si="54"/>
        <v>43618</v>
      </c>
      <c r="W134">
        <f t="shared" si="54"/>
        <v>3127</v>
      </c>
      <c r="X134">
        <f t="shared" si="54"/>
        <v>37909</v>
      </c>
      <c r="Y134">
        <f t="shared" si="54"/>
        <v>23616</v>
      </c>
      <c r="Z134">
        <f t="shared" si="54"/>
        <v>9</v>
      </c>
      <c r="AC134">
        <f t="shared" si="51"/>
        <v>1.3202936395307848E-4</v>
      </c>
      <c r="AD134">
        <f t="shared" si="51"/>
        <v>3.30952609721466E-4</v>
      </c>
      <c r="AE134">
        <f t="shared" si="51"/>
        <v>1.2486938266162854E-4</v>
      </c>
      <c r="AF134">
        <f t="shared" si="51"/>
        <v>2.3779382643936663E-4</v>
      </c>
      <c r="AG134">
        <f t="shared" si="51"/>
        <v>0</v>
      </c>
      <c r="AI134" t="str">
        <f t="shared" si="36"/>
        <v>2022-25</v>
      </c>
      <c r="AJ134">
        <f t="shared" si="48"/>
        <v>1.3204679819969566E-4</v>
      </c>
      <c r="AK134">
        <f t="shared" si="48"/>
        <v>3.3106217863629718E-4</v>
      </c>
      <c r="AL134">
        <f t="shared" si="48"/>
        <v>1.2488497713399594E-4</v>
      </c>
      <c r="AM134">
        <f t="shared" si="48"/>
        <v>2.3785038691412699E-4</v>
      </c>
      <c r="AN134">
        <f t="shared" si="48"/>
        <v>0</v>
      </c>
      <c r="AP134" t="str">
        <f t="shared" si="37"/>
        <v>2022-25</v>
      </c>
      <c r="AQ134">
        <f t="shared" ca="1" si="38"/>
        <v>1.3844891543742801E-4</v>
      </c>
      <c r="AR134">
        <f t="shared" ca="1" si="38"/>
        <v>3.5134962313671854E-4</v>
      </c>
      <c r="AS134">
        <f t="shared" ca="1" si="38"/>
        <v>1.313209233459587E-4</v>
      </c>
      <c r="AT134">
        <f t="shared" ca="1" si="38"/>
        <v>2.3269328271179675E-4</v>
      </c>
      <c r="AU134" t="e">
        <f t="shared" ca="1" si="32"/>
        <v>#DIV/0!</v>
      </c>
      <c r="AW134" t="str">
        <f t="shared" si="39"/>
        <v>2022-25</v>
      </c>
      <c r="AX134">
        <f t="shared" ca="1" si="52"/>
        <v>2.716748574484782E-3</v>
      </c>
      <c r="AY134">
        <f t="shared" ca="1" si="52"/>
        <v>5.4003781239349439E-3</v>
      </c>
      <c r="AZ134">
        <f t="shared" ca="1" si="52"/>
        <v>2.6089418278172479E-3</v>
      </c>
      <c r="BA134">
        <f t="shared" ca="1" si="52"/>
        <v>4.3607260204541606E-3</v>
      </c>
      <c r="BB134" t="e">
        <f t="shared" ca="1" si="52"/>
        <v>#DIV/0!</v>
      </c>
      <c r="BD134">
        <f t="shared" ca="1" si="41"/>
        <v>1.9878093153905856</v>
      </c>
      <c r="BE134">
        <f t="shared" ca="1" si="41"/>
        <v>0.96031773139405108</v>
      </c>
      <c r="BF134">
        <f t="shared" ca="1" si="41"/>
        <v>1.6051268274912598</v>
      </c>
      <c r="BG134">
        <f t="shared" ca="1" si="42"/>
        <v>1.6714539105314319</v>
      </c>
      <c r="BI134" t="str">
        <f t="shared" si="43"/>
        <v>2022-25</v>
      </c>
      <c r="BJ134">
        <f t="shared" ca="1" si="44"/>
        <v>1.0454487944045923</v>
      </c>
      <c r="BK134">
        <f t="shared" ca="1" si="44"/>
        <v>1.0575764363138971</v>
      </c>
      <c r="BL134">
        <f t="shared" ca="1" si="44"/>
        <v>1.2265836454473735</v>
      </c>
      <c r="BM134">
        <f t="shared" ca="1" si="44"/>
        <v>1.1598061410317904</v>
      </c>
    </row>
    <row r="135" spans="1:65" x14ac:dyDescent="0.55000000000000004">
      <c r="A135" s="6" t="s">
        <v>20</v>
      </c>
      <c r="B135">
        <v>3854694</v>
      </c>
      <c r="C135">
        <v>93638</v>
      </c>
      <c r="D135">
        <v>2522321</v>
      </c>
      <c r="E135">
        <v>3325620</v>
      </c>
      <c r="F135">
        <v>381</v>
      </c>
      <c r="G135">
        <v>566</v>
      </c>
      <c r="H135">
        <v>24</v>
      </c>
      <c r="I135">
        <v>345</v>
      </c>
      <c r="J135">
        <v>898</v>
      </c>
      <c r="K135">
        <v>0</v>
      </c>
      <c r="M135" s="7" t="str">
        <f t="shared" si="34"/>
        <v>2022-26</v>
      </c>
      <c r="N135">
        <f t="shared" si="53"/>
        <v>566</v>
      </c>
      <c r="O135">
        <f t="shared" si="53"/>
        <v>24</v>
      </c>
      <c r="P135">
        <f t="shared" si="53"/>
        <v>345</v>
      </c>
      <c r="Q135">
        <f t="shared" si="53"/>
        <v>898</v>
      </c>
      <c r="R135">
        <f t="shared" si="53"/>
        <v>0</v>
      </c>
      <c r="U135" t="str">
        <f t="shared" si="35"/>
        <v>2022-26</v>
      </c>
      <c r="V135">
        <f t="shared" si="54"/>
        <v>44184</v>
      </c>
      <c r="W135">
        <f t="shared" si="54"/>
        <v>3151</v>
      </c>
      <c r="X135">
        <f t="shared" si="54"/>
        <v>38254</v>
      </c>
      <c r="Y135">
        <f t="shared" si="54"/>
        <v>24514</v>
      </c>
      <c r="Z135">
        <f t="shared" si="54"/>
        <v>9</v>
      </c>
      <c r="AC135">
        <f t="shared" si="51"/>
        <v>1.4683396399299141E-4</v>
      </c>
      <c r="AD135">
        <f t="shared" si="51"/>
        <v>2.5630620047416649E-4</v>
      </c>
      <c r="AE135">
        <f t="shared" si="51"/>
        <v>1.3677878430223592E-4</v>
      </c>
      <c r="AF135">
        <f t="shared" si="51"/>
        <v>2.7002483747391465E-4</v>
      </c>
      <c r="AG135">
        <f t="shared" si="51"/>
        <v>0</v>
      </c>
      <c r="AI135" t="str">
        <f t="shared" si="36"/>
        <v>2022-26</v>
      </c>
      <c r="AJ135">
        <f t="shared" si="48"/>
        <v>1.46855527636174E-4</v>
      </c>
      <c r="AK135">
        <f t="shared" si="48"/>
        <v>2.5637191158862471E-4</v>
      </c>
      <c r="AL135">
        <f t="shared" si="48"/>
        <v>1.3679749551059146E-4</v>
      </c>
      <c r="AM135">
        <f t="shared" si="48"/>
        <v>2.7009777222255572E-4</v>
      </c>
      <c r="AN135">
        <f t="shared" si="48"/>
        <v>0</v>
      </c>
      <c r="AP135" t="str">
        <f t="shared" si="37"/>
        <v>2022-26</v>
      </c>
      <c r="AQ135">
        <f t="shared" ca="1" si="38"/>
        <v>1.5443192537028272E-4</v>
      </c>
      <c r="AR135">
        <f t="shared" ca="1" si="38"/>
        <v>2.7309562021526955E-4</v>
      </c>
      <c r="AS135">
        <f t="shared" ca="1" si="38"/>
        <v>1.4429984296848814E-4</v>
      </c>
      <c r="AT135">
        <f t="shared" ca="1" si="38"/>
        <v>2.6387970223913773E-4</v>
      </c>
      <c r="AU135" t="e">
        <f t="shared" ca="1" si="32"/>
        <v>#DIV/0!</v>
      </c>
      <c r="AW135" t="str">
        <f t="shared" si="39"/>
        <v>2022-26</v>
      </c>
      <c r="AX135">
        <f t="shared" ca="1" si="52"/>
        <v>2.8711804998550645E-3</v>
      </c>
      <c r="AY135">
        <f t="shared" ca="1" si="52"/>
        <v>5.6734737441502137E-3</v>
      </c>
      <c r="AZ135">
        <f t="shared" ca="1" si="52"/>
        <v>2.753241670785736E-3</v>
      </c>
      <c r="BA135">
        <f t="shared" ca="1" si="52"/>
        <v>4.6246057226932979E-3</v>
      </c>
      <c r="BB135" t="e">
        <f t="shared" ca="1" si="52"/>
        <v>#DIV/0!</v>
      </c>
      <c r="BD135">
        <f t="shared" ca="1" si="41"/>
        <v>1.976007340686734</v>
      </c>
      <c r="BE135">
        <f t="shared" ca="1" si="41"/>
        <v>0.95892322719686829</v>
      </c>
      <c r="BF135">
        <f t="shared" ca="1" si="41"/>
        <v>1.6106983601089326</v>
      </c>
      <c r="BG135">
        <f t="shared" ca="1" si="42"/>
        <v>1.6796948018636886</v>
      </c>
      <c r="BI135" t="str">
        <f t="shared" si="43"/>
        <v>2022-26</v>
      </c>
      <c r="BJ135">
        <f t="shared" ca="1" si="44"/>
        <v>1.0392417804167788</v>
      </c>
      <c r="BK135">
        <f t="shared" ca="1" si="44"/>
        <v>1.0560407000350922</v>
      </c>
      <c r="BL135">
        <f t="shared" ca="1" si="44"/>
        <v>1.2308412222767355</v>
      </c>
      <c r="BM135">
        <f t="shared" ca="1" si="44"/>
        <v>1.1655244179848701</v>
      </c>
    </row>
    <row r="136" spans="1:65" x14ac:dyDescent="0.55000000000000004">
      <c r="A136" s="6" t="s">
        <v>21</v>
      </c>
      <c r="B136">
        <v>3854128</v>
      </c>
      <c r="C136">
        <v>93614</v>
      </c>
      <c r="D136">
        <v>2521976</v>
      </c>
      <c r="E136">
        <v>3324722</v>
      </c>
      <c r="F136">
        <v>381</v>
      </c>
      <c r="G136">
        <v>489</v>
      </c>
      <c r="H136">
        <v>12</v>
      </c>
      <c r="I136">
        <v>289</v>
      </c>
      <c r="J136">
        <v>782</v>
      </c>
      <c r="K136">
        <v>1</v>
      </c>
      <c r="M136" s="7" t="str">
        <f t="shared" si="34"/>
        <v>2022-27</v>
      </c>
      <c r="N136">
        <f t="shared" si="53"/>
        <v>489</v>
      </c>
      <c r="O136">
        <f t="shared" si="53"/>
        <v>12</v>
      </c>
      <c r="P136">
        <f t="shared" si="53"/>
        <v>289</v>
      </c>
      <c r="Q136">
        <f t="shared" si="53"/>
        <v>782</v>
      </c>
      <c r="R136">
        <f t="shared" si="53"/>
        <v>1</v>
      </c>
      <c r="U136" t="str">
        <f t="shared" si="35"/>
        <v>2022-27</v>
      </c>
      <c r="V136">
        <f t="shared" si="54"/>
        <v>44673</v>
      </c>
      <c r="W136">
        <f t="shared" si="54"/>
        <v>3163</v>
      </c>
      <c r="X136">
        <f t="shared" si="54"/>
        <v>38543</v>
      </c>
      <c r="Y136">
        <f t="shared" si="54"/>
        <v>25296</v>
      </c>
      <c r="Z136">
        <f t="shared" si="54"/>
        <v>10</v>
      </c>
      <c r="AC136">
        <f t="shared" si="51"/>
        <v>1.2687694856008933E-4</v>
      </c>
      <c r="AD136">
        <f t="shared" si="51"/>
        <v>1.2818595509218707E-4</v>
      </c>
      <c r="AE136">
        <f t="shared" si="51"/>
        <v>1.1459268446646597E-4</v>
      </c>
      <c r="AF136">
        <f t="shared" si="51"/>
        <v>2.3520763540530606E-4</v>
      </c>
      <c r="AG136">
        <f t="shared" si="51"/>
        <v>2.6246719160104987E-3</v>
      </c>
      <c r="AI136" t="str">
        <f t="shared" si="36"/>
        <v>2022-27</v>
      </c>
      <c r="AJ136">
        <f t="shared" si="48"/>
        <v>1.2689304853312979E-4</v>
      </c>
      <c r="AK136">
        <f t="shared" si="48"/>
        <v>1.2820238901348912E-4</v>
      </c>
      <c r="AL136">
        <f t="shared" si="48"/>
        <v>1.1460581758016132E-4</v>
      </c>
      <c r="AM136">
        <f t="shared" si="48"/>
        <v>2.3526297213750954E-4</v>
      </c>
      <c r="AN136">
        <f t="shared" si="48"/>
        <v>2.6315804660558204E-3</v>
      </c>
      <c r="AP136" t="str">
        <f t="shared" si="37"/>
        <v>2022-27</v>
      </c>
      <c r="AQ136">
        <f t="shared" ca="1" si="38"/>
        <v>1.3383500651082103E-4</v>
      </c>
      <c r="AR136">
        <f t="shared" ca="1" si="38"/>
        <v>1.3707390395934732E-4</v>
      </c>
      <c r="AS136">
        <f t="shared" ca="1" si="38"/>
        <v>1.212713909529128E-4</v>
      </c>
      <c r="AT136">
        <f t="shared" ca="1" si="38"/>
        <v>2.2953216946405939E-4</v>
      </c>
      <c r="AU136" t="e">
        <f t="shared" ca="1" si="32"/>
        <v>#DIV/0!</v>
      </c>
      <c r="AW136" t="str">
        <f t="shared" si="39"/>
        <v>2022-27</v>
      </c>
      <c r="AX136">
        <f t="shared" ca="1" si="52"/>
        <v>3.0050155063658856E-3</v>
      </c>
      <c r="AY136">
        <f t="shared" ca="1" si="52"/>
        <v>5.8105476481095609E-3</v>
      </c>
      <c r="AZ136">
        <f t="shared" ca="1" si="52"/>
        <v>2.8745130617386489E-3</v>
      </c>
      <c r="BA136">
        <f t="shared" ca="1" si="52"/>
        <v>4.8541378921573572E-3</v>
      </c>
      <c r="BB136" t="e">
        <f t="shared" ca="1" si="52"/>
        <v>#DIV/0!</v>
      </c>
      <c r="BD136">
        <f t="shared" ca="1" si="41"/>
        <v>1.9336165273691197</v>
      </c>
      <c r="BE136">
        <f t="shared" ca="1" si="41"/>
        <v>0.95657178994558345</v>
      </c>
      <c r="BF136">
        <f t="shared" ca="1" si="41"/>
        <v>1.6153453723863498</v>
      </c>
      <c r="BG136">
        <f t="shared" ca="1" si="42"/>
        <v>1.6886818003259767</v>
      </c>
      <c r="BI136" t="str">
        <f t="shared" si="43"/>
        <v>2022-27</v>
      </c>
      <c r="BJ136">
        <f t="shared" ca="1" si="44"/>
        <v>1.0169471748257883</v>
      </c>
      <c r="BK136">
        <f t="shared" ca="1" si="44"/>
        <v>1.0534511147893637</v>
      </c>
      <c r="BL136">
        <f t="shared" ca="1" si="44"/>
        <v>1.2343923119240139</v>
      </c>
      <c r="BM136">
        <f t="shared" ca="1" si="44"/>
        <v>1.1717604116550102</v>
      </c>
    </row>
    <row r="137" spans="1:65" x14ac:dyDescent="0.55000000000000004">
      <c r="A137" s="6" t="s">
        <v>22</v>
      </c>
      <c r="B137">
        <v>3853639</v>
      </c>
      <c r="C137">
        <v>93602</v>
      </c>
      <c r="D137">
        <v>2521687</v>
      </c>
      <c r="E137">
        <v>3323940</v>
      </c>
      <c r="F137">
        <v>380</v>
      </c>
      <c r="G137">
        <v>490</v>
      </c>
      <c r="H137">
        <v>19</v>
      </c>
      <c r="I137">
        <v>294</v>
      </c>
      <c r="J137">
        <v>848</v>
      </c>
      <c r="K137">
        <v>0</v>
      </c>
      <c r="M137" s="7" t="str">
        <f t="shared" si="34"/>
        <v>2022-28</v>
      </c>
      <c r="N137">
        <f t="shared" si="53"/>
        <v>490</v>
      </c>
      <c r="O137">
        <f t="shared" si="53"/>
        <v>19</v>
      </c>
      <c r="P137">
        <f t="shared" si="53"/>
        <v>294</v>
      </c>
      <c r="Q137">
        <f t="shared" si="53"/>
        <v>848</v>
      </c>
      <c r="R137">
        <f t="shared" si="53"/>
        <v>0</v>
      </c>
      <c r="U137" t="str">
        <f t="shared" si="35"/>
        <v>2022-28</v>
      </c>
      <c r="V137">
        <f t="shared" si="54"/>
        <v>45163</v>
      </c>
      <c r="W137">
        <f t="shared" si="54"/>
        <v>3182</v>
      </c>
      <c r="X137">
        <f t="shared" si="54"/>
        <v>38837</v>
      </c>
      <c r="Y137">
        <f t="shared" si="54"/>
        <v>26144</v>
      </c>
      <c r="Z137">
        <f t="shared" si="54"/>
        <v>10</v>
      </c>
      <c r="AC137">
        <f t="shared" si="51"/>
        <v>1.2715254334928622E-4</v>
      </c>
      <c r="AD137">
        <f t="shared" si="51"/>
        <v>2.0298711565992178E-4</v>
      </c>
      <c r="AE137">
        <f t="shared" si="51"/>
        <v>1.1658861706468725E-4</v>
      </c>
      <c r="AF137">
        <f t="shared" si="51"/>
        <v>2.5511892513101919E-4</v>
      </c>
      <c r="AG137">
        <f t="shared" si="51"/>
        <v>0</v>
      </c>
      <c r="AI137" t="str">
        <f t="shared" si="36"/>
        <v>2022-28</v>
      </c>
      <c r="AJ137">
        <f t="shared" si="48"/>
        <v>1.271687133459471E-4</v>
      </c>
      <c r="AK137">
        <f t="shared" si="48"/>
        <v>2.0302832849199598E-4</v>
      </c>
      <c r="AL137">
        <f t="shared" si="48"/>
        <v>1.1660221168751559E-4</v>
      </c>
      <c r="AM137">
        <f t="shared" si="48"/>
        <v>2.5518402879064596E-4</v>
      </c>
      <c r="AN137">
        <f t="shared" si="48"/>
        <v>0</v>
      </c>
      <c r="AP137" t="str">
        <f t="shared" si="37"/>
        <v>2022-28</v>
      </c>
      <c r="AQ137">
        <f t="shared" ca="1" si="38"/>
        <v>1.3452322663626273E-4</v>
      </c>
      <c r="AR137">
        <f t="shared" ca="1" si="38"/>
        <v>2.1788617410149977E-4</v>
      </c>
      <c r="AS137">
        <f t="shared" ca="1" si="38"/>
        <v>1.2377201643843614E-4</v>
      </c>
      <c r="AT137">
        <f t="shared" ca="1" si="38"/>
        <v>2.4862710377240437E-4</v>
      </c>
      <c r="AU137" t="e">
        <f t="shared" ca="1" si="32"/>
        <v>#DIV/0!</v>
      </c>
      <c r="AW137" t="str">
        <f t="shared" si="39"/>
        <v>2022-28</v>
      </c>
      <c r="AX137">
        <f t="shared" ca="1" si="52"/>
        <v>3.1395387330021484E-3</v>
      </c>
      <c r="AY137">
        <f t="shared" ca="1" si="52"/>
        <v>6.0284338222110611E-3</v>
      </c>
      <c r="AZ137">
        <f t="shared" ca="1" si="52"/>
        <v>2.9982850781770849E-3</v>
      </c>
      <c r="BA137">
        <f t="shared" ca="1" si="52"/>
        <v>5.1027649959297615E-3</v>
      </c>
      <c r="BB137" t="e">
        <f t="shared" ca="1" si="52"/>
        <v>#DIV/0!</v>
      </c>
      <c r="BD137">
        <f t="shared" ca="1" si="41"/>
        <v>1.9201654557854233</v>
      </c>
      <c r="BE137">
        <f t="shared" ca="1" si="41"/>
        <v>0.95500815029283259</v>
      </c>
      <c r="BF137">
        <f t="shared" ca="1" si="41"/>
        <v>1.6253231540960478</v>
      </c>
      <c r="BG137">
        <f t="shared" ca="1" si="42"/>
        <v>1.7018945373373804</v>
      </c>
      <c r="BI137" t="str">
        <f t="shared" si="43"/>
        <v>2022-28</v>
      </c>
      <c r="BJ137">
        <f t="shared" ca="1" si="44"/>
        <v>1.0098728511158896</v>
      </c>
      <c r="BK137">
        <f t="shared" ca="1" si="44"/>
        <v>1.0517291134167193</v>
      </c>
      <c r="BL137">
        <f t="shared" ca="1" si="44"/>
        <v>1.2420169953155986</v>
      </c>
      <c r="BM137">
        <f t="shared" ca="1" si="44"/>
        <v>1.1809286055424455</v>
      </c>
    </row>
    <row r="138" spans="1:65" x14ac:dyDescent="0.55000000000000004">
      <c r="A138" s="6" t="s">
        <v>23</v>
      </c>
      <c r="B138">
        <v>3853149</v>
      </c>
      <c r="C138">
        <v>93583</v>
      </c>
      <c r="D138">
        <v>2521393</v>
      </c>
      <c r="E138">
        <v>3323092</v>
      </c>
      <c r="F138">
        <v>380</v>
      </c>
      <c r="G138">
        <v>570</v>
      </c>
      <c r="H138">
        <v>27</v>
      </c>
      <c r="I138">
        <v>330</v>
      </c>
      <c r="J138">
        <v>1024</v>
      </c>
      <c r="K138">
        <v>0</v>
      </c>
      <c r="M138" s="7" t="str">
        <f t="shared" si="34"/>
        <v>2022-29</v>
      </c>
      <c r="N138">
        <f t="shared" si="53"/>
        <v>570</v>
      </c>
      <c r="O138">
        <f t="shared" si="53"/>
        <v>27</v>
      </c>
      <c r="P138">
        <f t="shared" si="53"/>
        <v>330</v>
      </c>
      <c r="Q138">
        <f t="shared" si="53"/>
        <v>1024</v>
      </c>
      <c r="R138">
        <f t="shared" si="53"/>
        <v>0</v>
      </c>
      <c r="U138" t="str">
        <f t="shared" si="35"/>
        <v>2022-29</v>
      </c>
      <c r="V138">
        <f t="shared" si="54"/>
        <v>45733</v>
      </c>
      <c r="W138">
        <f t="shared" si="54"/>
        <v>3209</v>
      </c>
      <c r="X138">
        <f t="shared" si="54"/>
        <v>39167</v>
      </c>
      <c r="Y138">
        <f t="shared" si="54"/>
        <v>27168</v>
      </c>
      <c r="Z138">
        <f t="shared" si="54"/>
        <v>10</v>
      </c>
      <c r="AC138">
        <f t="shared" si="51"/>
        <v>1.4793095206024995E-4</v>
      </c>
      <c r="AD138">
        <f t="shared" si="51"/>
        <v>2.8851393949755832E-4</v>
      </c>
      <c r="AE138">
        <f t="shared" si="51"/>
        <v>1.3088003337837458E-4</v>
      </c>
      <c r="AF138">
        <f t="shared" si="51"/>
        <v>3.081467500749302E-4</v>
      </c>
      <c r="AG138">
        <f t="shared" si="51"/>
        <v>0</v>
      </c>
      <c r="AI138" t="str">
        <f t="shared" si="36"/>
        <v>2022-29</v>
      </c>
      <c r="AJ138">
        <f t="shared" si="48"/>
        <v>1.4795283913437819E-4</v>
      </c>
      <c r="AK138">
        <f t="shared" si="48"/>
        <v>2.8859720581686776E-4</v>
      </c>
      <c r="AL138">
        <f t="shared" si="48"/>
        <v>1.308971653906155E-4</v>
      </c>
      <c r="AM138">
        <f t="shared" si="48"/>
        <v>3.0824173620400743E-4</v>
      </c>
      <c r="AN138">
        <f t="shared" si="48"/>
        <v>0</v>
      </c>
      <c r="AP138" t="str">
        <f t="shared" si="37"/>
        <v>2022-29</v>
      </c>
      <c r="AQ138">
        <f t="shared" ca="1" si="38"/>
        <v>1.5697316214729749E-4</v>
      </c>
      <c r="AR138">
        <f t="shared" ca="1" si="38"/>
        <v>3.1087051032688674E-4</v>
      </c>
      <c r="AS138">
        <f t="shared" ca="1" si="38"/>
        <v>1.3938303061589508E-4</v>
      </c>
      <c r="AT138">
        <f t="shared" ca="1" si="38"/>
        <v>2.9991032847759139E-4</v>
      </c>
      <c r="AU138" t="e">
        <f t="shared" ca="1" si="32"/>
        <v>#DIV/0!</v>
      </c>
      <c r="AW138" t="str">
        <f t="shared" si="39"/>
        <v>2022-29</v>
      </c>
      <c r="AX138">
        <f t="shared" ca="1" si="52"/>
        <v>3.2965118951494461E-3</v>
      </c>
      <c r="AY138">
        <f t="shared" ca="1" si="52"/>
        <v>6.3393043325379482E-3</v>
      </c>
      <c r="AZ138">
        <f t="shared" ca="1" si="52"/>
        <v>3.13766810879298E-3</v>
      </c>
      <c r="BA138">
        <f t="shared" ca="1" si="52"/>
        <v>5.4026753244073526E-3</v>
      </c>
      <c r="BB138" t="e">
        <f t="shared" ca="1" si="52"/>
        <v>#DIV/0!</v>
      </c>
      <c r="BD138">
        <f t="shared" ca="1" si="41"/>
        <v>1.9230339626153716</v>
      </c>
      <c r="BE138">
        <f t="shared" ca="1" si="41"/>
        <v>0.95181458723379941</v>
      </c>
      <c r="BF138">
        <f t="shared" ca="1" si="41"/>
        <v>1.6389066674860047</v>
      </c>
      <c r="BG138">
        <f t="shared" ca="1" si="42"/>
        <v>1.7218759719254346</v>
      </c>
      <c r="BI138" t="str">
        <f t="shared" si="43"/>
        <v>2022-29</v>
      </c>
      <c r="BJ138">
        <f t="shared" ca="1" si="44"/>
        <v>1.0113814852609719</v>
      </c>
      <c r="BK138">
        <f t="shared" ca="1" si="44"/>
        <v>1.048212113856362</v>
      </c>
      <c r="BL138">
        <f t="shared" ca="1" si="44"/>
        <v>1.2523970569322107</v>
      </c>
      <c r="BM138">
        <f t="shared" ca="1" si="44"/>
        <v>1.1947935349884999</v>
      </c>
    </row>
    <row r="139" spans="1:65" x14ac:dyDescent="0.55000000000000004">
      <c r="A139" s="6" t="s">
        <v>24</v>
      </c>
      <c r="B139">
        <v>3852579</v>
      </c>
      <c r="C139">
        <v>93556</v>
      </c>
      <c r="D139">
        <v>2521063</v>
      </c>
      <c r="E139">
        <v>3322068</v>
      </c>
      <c r="F139">
        <v>380</v>
      </c>
      <c r="G139">
        <v>563</v>
      </c>
      <c r="H139">
        <v>30</v>
      </c>
      <c r="I139">
        <v>315</v>
      </c>
      <c r="J139">
        <v>908</v>
      </c>
      <c r="K139">
        <v>0</v>
      </c>
      <c r="M139" s="7" t="str">
        <f t="shared" si="34"/>
        <v>2022-30</v>
      </c>
      <c r="N139">
        <f t="shared" si="53"/>
        <v>563</v>
      </c>
      <c r="O139">
        <f t="shared" si="53"/>
        <v>30</v>
      </c>
      <c r="P139">
        <f t="shared" si="53"/>
        <v>315</v>
      </c>
      <c r="Q139">
        <f t="shared" si="53"/>
        <v>908</v>
      </c>
      <c r="R139">
        <f t="shared" si="53"/>
        <v>0</v>
      </c>
      <c r="U139" t="str">
        <f t="shared" si="35"/>
        <v>2022-30</v>
      </c>
      <c r="V139">
        <f t="shared" si="54"/>
        <v>46296</v>
      </c>
      <c r="W139">
        <f t="shared" si="54"/>
        <v>3239</v>
      </c>
      <c r="X139">
        <f t="shared" si="54"/>
        <v>39482</v>
      </c>
      <c r="Y139">
        <f t="shared" si="54"/>
        <v>28076</v>
      </c>
      <c r="Z139">
        <f t="shared" si="54"/>
        <v>10</v>
      </c>
      <c r="AC139">
        <f t="shared" si="51"/>
        <v>1.4613587417675278E-4</v>
      </c>
      <c r="AD139">
        <f t="shared" si="51"/>
        <v>3.206635597930651E-4</v>
      </c>
      <c r="AE139">
        <f t="shared" si="51"/>
        <v>1.2494729405810169E-4</v>
      </c>
      <c r="AF139">
        <f t="shared" si="51"/>
        <v>2.7332372486053868E-4</v>
      </c>
      <c r="AG139">
        <f t="shared" si="51"/>
        <v>0</v>
      </c>
      <c r="AI139" t="str">
        <f t="shared" si="36"/>
        <v>2022-30</v>
      </c>
      <c r="AJ139">
        <f t="shared" si="48"/>
        <v>1.461572332519399E-4</v>
      </c>
      <c r="AK139">
        <f t="shared" si="48"/>
        <v>3.207664206449053E-4</v>
      </c>
      <c r="AL139">
        <f t="shared" si="48"/>
        <v>1.249629079979233E-4</v>
      </c>
      <c r="AM139">
        <f t="shared" si="48"/>
        <v>2.7339845284652108E-4</v>
      </c>
      <c r="AN139">
        <f t="shared" si="48"/>
        <v>0</v>
      </c>
      <c r="AP139" t="str">
        <f t="shared" si="37"/>
        <v>2022-30</v>
      </c>
      <c r="AQ139">
        <f t="shared" ca="1" si="38"/>
        <v>1.5552761851005221E-4</v>
      </c>
      <c r="AR139">
        <f t="shared" ca="1" si="38"/>
        <v>3.4680925001162496E-4</v>
      </c>
      <c r="AS139">
        <f t="shared" ca="1" si="38"/>
        <v>1.3348263383332963E-4</v>
      </c>
      <c r="AT139">
        <f t="shared" ca="1" si="38"/>
        <v>2.6564462436075027E-4</v>
      </c>
      <c r="AU139" t="e">
        <f t="shared" ca="1" si="32"/>
        <v>#DIV/0!</v>
      </c>
      <c r="AW139" t="str">
        <f t="shared" si="39"/>
        <v>2022-30</v>
      </c>
      <c r="AX139">
        <f t="shared" ca="1" si="52"/>
        <v>3.4520395136594982E-3</v>
      </c>
      <c r="AY139">
        <f t="shared" ca="1" si="52"/>
        <v>6.6861135825495733E-3</v>
      </c>
      <c r="AZ139">
        <f t="shared" ca="1" si="52"/>
        <v>3.2711507426263094E-3</v>
      </c>
      <c r="BA139">
        <f t="shared" ca="1" si="52"/>
        <v>5.6683199487681029E-3</v>
      </c>
      <c r="BB139" t="e">
        <f t="shared" ca="1" si="52"/>
        <v>#DIV/0!</v>
      </c>
      <c r="BD139">
        <f t="shared" ca="1" si="41"/>
        <v>1.9368589368960152</v>
      </c>
      <c r="BE139">
        <f t="shared" ca="1" si="41"/>
        <v>0.94759944945084673</v>
      </c>
      <c r="BF139">
        <f t="shared" ca="1" si="41"/>
        <v>1.6420205870584406</v>
      </c>
      <c r="BG139">
        <f t="shared" ca="1" si="42"/>
        <v>1.7328213814497517</v>
      </c>
      <c r="BI139" t="str">
        <f t="shared" si="43"/>
        <v>2022-30</v>
      </c>
      <c r="BJ139">
        <f t="shared" ca="1" si="44"/>
        <v>1.0186524556616379</v>
      </c>
      <c r="BK139">
        <f t="shared" ca="1" si="44"/>
        <v>1.0435700769040757</v>
      </c>
      <c r="BL139">
        <f t="shared" ca="1" si="44"/>
        <v>1.2547766089746857</v>
      </c>
      <c r="BM139">
        <f t="shared" ca="1" si="44"/>
        <v>1.2023884516669829</v>
      </c>
    </row>
    <row r="140" spans="1:65" x14ac:dyDescent="0.55000000000000004">
      <c r="A140" s="6" t="s">
        <v>25</v>
      </c>
      <c r="B140">
        <v>3852016</v>
      </c>
      <c r="C140">
        <v>93526</v>
      </c>
      <c r="D140">
        <v>2520748</v>
      </c>
      <c r="E140">
        <v>3321160</v>
      </c>
      <c r="F140">
        <v>380</v>
      </c>
      <c r="G140">
        <v>529</v>
      </c>
      <c r="H140">
        <v>12</v>
      </c>
      <c r="I140">
        <v>333</v>
      </c>
      <c r="J140">
        <v>988</v>
      </c>
      <c r="K140">
        <v>1</v>
      </c>
      <c r="M140" s="7" t="str">
        <f t="shared" si="34"/>
        <v>2022-31</v>
      </c>
      <c r="N140">
        <f t="shared" si="53"/>
        <v>529</v>
      </c>
      <c r="O140">
        <f t="shared" si="53"/>
        <v>12</v>
      </c>
      <c r="P140">
        <f t="shared" si="53"/>
        <v>333</v>
      </c>
      <c r="Q140">
        <f t="shared" si="53"/>
        <v>988</v>
      </c>
      <c r="R140">
        <f t="shared" si="53"/>
        <v>1</v>
      </c>
      <c r="U140" t="str">
        <f t="shared" si="35"/>
        <v>2022-31</v>
      </c>
      <c r="V140">
        <f t="shared" si="54"/>
        <v>46825</v>
      </c>
      <c r="W140">
        <f t="shared" si="54"/>
        <v>3251</v>
      </c>
      <c r="X140">
        <f t="shared" si="54"/>
        <v>39815</v>
      </c>
      <c r="Y140">
        <f t="shared" si="54"/>
        <v>29064</v>
      </c>
      <c r="Z140">
        <f t="shared" si="54"/>
        <v>11</v>
      </c>
      <c r="AC140">
        <f t="shared" si="51"/>
        <v>1.3733068606153244E-4</v>
      </c>
      <c r="AD140">
        <f t="shared" si="51"/>
        <v>1.283065671577957E-4</v>
      </c>
      <c r="AE140">
        <f t="shared" si="51"/>
        <v>1.3210364542588153E-4</v>
      </c>
      <c r="AF140">
        <f t="shared" si="51"/>
        <v>2.9748642040732757E-4</v>
      </c>
      <c r="AG140">
        <f t="shared" si="51"/>
        <v>2.631578947368421E-3</v>
      </c>
      <c r="AI140" t="str">
        <f t="shared" si="36"/>
        <v>2022-31</v>
      </c>
      <c r="AJ140">
        <f t="shared" si="48"/>
        <v>1.3734954858526786E-4</v>
      </c>
      <c r="AK140">
        <f t="shared" si="48"/>
        <v>1.2832303202156781E-4</v>
      </c>
      <c r="AL140">
        <f t="shared" si="48"/>
        <v>1.3212109929693235E-4</v>
      </c>
      <c r="AM140">
        <f t="shared" si="48"/>
        <v>2.9757494710844478E-4</v>
      </c>
      <c r="AN140">
        <f t="shared" si="48"/>
        <v>2.6385239581811718E-3</v>
      </c>
      <c r="AP140" t="str">
        <f t="shared" si="37"/>
        <v>2022-31</v>
      </c>
      <c r="AQ140">
        <f t="shared" ca="1" si="38"/>
        <v>1.4658838168425412E-4</v>
      </c>
      <c r="AR140">
        <f t="shared" ca="1" si="38"/>
        <v>1.3925819353133602E-4</v>
      </c>
      <c r="AS140">
        <f t="shared" ca="1" si="38"/>
        <v>1.4157279491350873E-4</v>
      </c>
      <c r="AT140">
        <f t="shared" ca="1" si="38"/>
        <v>2.8873959526418299E-4</v>
      </c>
      <c r="AU140" t="e">
        <f t="shared" ca="1" si="32"/>
        <v>#DIV/0!</v>
      </c>
      <c r="AW140" t="str">
        <f t="shared" si="39"/>
        <v>2022-31</v>
      </c>
      <c r="AX140">
        <f t="shared" ca="1" si="52"/>
        <v>3.5986278953437523E-3</v>
      </c>
      <c r="AY140">
        <f t="shared" ca="1" si="52"/>
        <v>6.825371776080909E-3</v>
      </c>
      <c r="AZ140">
        <f t="shared" ca="1" si="52"/>
        <v>3.4127235375398181E-3</v>
      </c>
      <c r="BA140">
        <f t="shared" ca="1" si="52"/>
        <v>5.957059544032286E-3</v>
      </c>
      <c r="BB140" t="e">
        <f t="shared" ca="1" si="52"/>
        <v>#DIV/0!</v>
      </c>
      <c r="BD140">
        <f t="shared" ca="1" si="41"/>
        <v>1.8966594976135835</v>
      </c>
      <c r="BE140">
        <f t="shared" ca="1" si="41"/>
        <v>0.94834021098861732</v>
      </c>
      <c r="BF140">
        <f t="shared" ca="1" si="41"/>
        <v>1.6553696901366484</v>
      </c>
      <c r="BG140">
        <f t="shared" ca="1" si="42"/>
        <v>1.7455441316898004</v>
      </c>
      <c r="BI140" t="str">
        <f t="shared" si="43"/>
        <v>2022-31</v>
      </c>
      <c r="BJ140">
        <f t="shared" ca="1" si="44"/>
        <v>0.99751035968282875</v>
      </c>
      <c r="BK140">
        <f t="shared" ca="1" si="44"/>
        <v>1.0443858610155867</v>
      </c>
      <c r="BL140">
        <f t="shared" ca="1" si="44"/>
        <v>1.2649775421574625</v>
      </c>
      <c r="BM140">
        <f t="shared" ca="1" si="44"/>
        <v>1.2112166483442881</v>
      </c>
    </row>
    <row r="141" spans="1:65" x14ac:dyDescent="0.55000000000000004">
      <c r="A141" s="6" t="s">
        <v>26</v>
      </c>
      <c r="B141">
        <v>3851487</v>
      </c>
      <c r="C141">
        <v>93514</v>
      </c>
      <c r="D141">
        <v>2520415</v>
      </c>
      <c r="E141">
        <v>3320172</v>
      </c>
      <c r="F141">
        <v>379</v>
      </c>
      <c r="G141">
        <v>575</v>
      </c>
      <c r="H141">
        <v>19</v>
      </c>
      <c r="I141">
        <v>338</v>
      </c>
      <c r="J141">
        <v>903</v>
      </c>
      <c r="K141">
        <v>0</v>
      </c>
      <c r="M141" s="7" t="str">
        <f t="shared" si="34"/>
        <v>2022-32</v>
      </c>
      <c r="N141">
        <f t="shared" si="53"/>
        <v>575</v>
      </c>
      <c r="O141">
        <f t="shared" si="53"/>
        <v>19</v>
      </c>
      <c r="P141">
        <f t="shared" si="53"/>
        <v>338</v>
      </c>
      <c r="Q141">
        <f t="shared" si="53"/>
        <v>903</v>
      </c>
      <c r="R141">
        <f t="shared" si="53"/>
        <v>0</v>
      </c>
      <c r="U141" t="str">
        <f t="shared" si="35"/>
        <v>2022-32</v>
      </c>
      <c r="V141">
        <f t="shared" si="54"/>
        <v>47400</v>
      </c>
      <c r="W141">
        <f t="shared" si="54"/>
        <v>3270</v>
      </c>
      <c r="X141">
        <f t="shared" si="54"/>
        <v>40153</v>
      </c>
      <c r="Y141">
        <f t="shared" si="54"/>
        <v>29967</v>
      </c>
      <c r="Z141">
        <f t="shared" si="54"/>
        <v>11</v>
      </c>
      <c r="AC141">
        <f t="shared" si="51"/>
        <v>1.4929298735786984E-4</v>
      </c>
      <c r="AD141">
        <f t="shared" si="51"/>
        <v>2.0317813375537352E-4</v>
      </c>
      <c r="AE141">
        <f t="shared" si="51"/>
        <v>1.3410489939156845E-4</v>
      </c>
      <c r="AF141">
        <f t="shared" si="51"/>
        <v>2.7197386159512219E-4</v>
      </c>
      <c r="AG141">
        <f t="shared" si="51"/>
        <v>0</v>
      </c>
      <c r="AI141" t="str">
        <f t="shared" si="36"/>
        <v>2022-32</v>
      </c>
      <c r="AJ141">
        <f t="shared" ref="AJ141:AN172" si="55">-LN((1-1.5*AC141)/(1-0.5*AC141))</f>
        <v>1.4931527935940899E-4</v>
      </c>
      <c r="AK141">
        <f t="shared" si="55"/>
        <v>2.0321942419790476E-4</v>
      </c>
      <c r="AL141">
        <f t="shared" si="55"/>
        <v>1.3412288612871462E-4</v>
      </c>
      <c r="AM141">
        <f t="shared" si="55"/>
        <v>2.7204785317768375E-4</v>
      </c>
      <c r="AN141">
        <f t="shared" si="55"/>
        <v>0</v>
      </c>
      <c r="AP141" t="str">
        <f t="shared" si="37"/>
        <v>2022-32</v>
      </c>
      <c r="AQ141">
        <f t="shared" ca="1" si="38"/>
        <v>1.5983124052559855E-4</v>
      </c>
      <c r="AR141">
        <f t="shared" ca="1" si="38"/>
        <v>2.2135825946187912E-4</v>
      </c>
      <c r="AS141">
        <f t="shared" ca="1" si="38"/>
        <v>1.4416986796477471E-4</v>
      </c>
      <c r="AT141">
        <f t="shared" ca="1" si="38"/>
        <v>2.6360902838862532E-4</v>
      </c>
      <c r="AU141" t="e">
        <f t="shared" ca="1" si="38"/>
        <v>#DIV/0!</v>
      </c>
      <c r="AW141" t="str">
        <f t="shared" si="39"/>
        <v>2022-32</v>
      </c>
      <c r="AX141">
        <f t="shared" ca="1" si="52"/>
        <v>3.7584591358693509E-3</v>
      </c>
      <c r="AY141">
        <f t="shared" ca="1" si="52"/>
        <v>7.0467300355427885E-3</v>
      </c>
      <c r="AZ141">
        <f t="shared" ca="1" si="52"/>
        <v>3.5568934055045928E-3</v>
      </c>
      <c r="BA141">
        <f t="shared" ca="1" si="52"/>
        <v>6.2206685724209114E-3</v>
      </c>
      <c r="BB141" t="e">
        <f t="shared" ca="1" si="52"/>
        <v>#DIV/0!</v>
      </c>
      <c r="BD141">
        <f t="shared" ca="1" si="41"/>
        <v>1.8748986701202601</v>
      </c>
      <c r="BE141">
        <f t="shared" ca="1" si="41"/>
        <v>0.94637011523124226</v>
      </c>
      <c r="BF141">
        <f t="shared" ca="1" si="41"/>
        <v>1.6551114027163791</v>
      </c>
      <c r="BG141">
        <f t="shared" ca="1" si="42"/>
        <v>1.7489049749969741</v>
      </c>
      <c r="BI141" t="str">
        <f t="shared" si="43"/>
        <v>2022-32</v>
      </c>
      <c r="BJ141">
        <f t="shared" ca="1" si="44"/>
        <v>0.98606568503923941</v>
      </c>
      <c r="BK141">
        <f t="shared" ca="1" si="44"/>
        <v>1.0422162386269038</v>
      </c>
      <c r="BL141">
        <f t="shared" ca="1" si="44"/>
        <v>1.2647801676446822</v>
      </c>
      <c r="BM141">
        <f t="shared" ca="1" si="44"/>
        <v>1.2135487058914007</v>
      </c>
    </row>
    <row r="142" spans="1:65" x14ac:dyDescent="0.55000000000000004">
      <c r="A142" s="6" t="s">
        <v>27</v>
      </c>
      <c r="B142">
        <v>3850912</v>
      </c>
      <c r="C142">
        <v>93495</v>
      </c>
      <c r="D142">
        <v>2520077</v>
      </c>
      <c r="E142">
        <v>3319269</v>
      </c>
      <c r="F142">
        <v>379</v>
      </c>
      <c r="G142">
        <v>543</v>
      </c>
      <c r="H142">
        <v>21</v>
      </c>
      <c r="I142">
        <v>321</v>
      </c>
      <c r="J142">
        <v>929</v>
      </c>
      <c r="K142">
        <v>1</v>
      </c>
      <c r="M142" s="7" t="str">
        <f t="shared" si="34"/>
        <v>2022-33</v>
      </c>
      <c r="N142">
        <f t="shared" si="53"/>
        <v>543</v>
      </c>
      <c r="O142">
        <f t="shared" si="53"/>
        <v>21</v>
      </c>
      <c r="P142">
        <f t="shared" si="53"/>
        <v>321</v>
      </c>
      <c r="Q142">
        <f t="shared" si="53"/>
        <v>929</v>
      </c>
      <c r="R142">
        <f t="shared" si="53"/>
        <v>1</v>
      </c>
      <c r="U142" t="str">
        <f t="shared" si="35"/>
        <v>2022-33</v>
      </c>
      <c r="V142">
        <f t="shared" si="54"/>
        <v>47943</v>
      </c>
      <c r="W142">
        <f t="shared" si="54"/>
        <v>3291</v>
      </c>
      <c r="X142">
        <f t="shared" si="54"/>
        <v>40474</v>
      </c>
      <c r="Y142">
        <f t="shared" si="54"/>
        <v>30896</v>
      </c>
      <c r="Z142">
        <f t="shared" si="54"/>
        <v>12</v>
      </c>
      <c r="AC142">
        <f t="shared" si="51"/>
        <v>1.4100555920259927E-4</v>
      </c>
      <c r="AD142">
        <f t="shared" si="51"/>
        <v>2.2461094176159154E-4</v>
      </c>
      <c r="AE142">
        <f t="shared" si="51"/>
        <v>1.2737706030410977E-4</v>
      </c>
      <c r="AF142">
        <f t="shared" si="51"/>
        <v>2.7988090148764683E-4</v>
      </c>
      <c r="AG142">
        <f t="shared" si="51"/>
        <v>2.6385224274406332E-3</v>
      </c>
      <c r="AI142" t="str">
        <f t="shared" si="36"/>
        <v>2022-33</v>
      </c>
      <c r="AJ142">
        <f t="shared" si="55"/>
        <v>1.4102544480799312E-4</v>
      </c>
      <c r="AK142">
        <f t="shared" si="55"/>
        <v>2.2466140411589564E-4</v>
      </c>
      <c r="AL142">
        <f t="shared" si="55"/>
        <v>1.2739328745875963E-4</v>
      </c>
      <c r="AM142">
        <f t="shared" si="55"/>
        <v>2.799592585653952E-4</v>
      </c>
      <c r="AN142">
        <f t="shared" si="55"/>
        <v>2.6455041884241655E-3</v>
      </c>
      <c r="AP142" t="str">
        <f t="shared" si="37"/>
        <v>2022-33</v>
      </c>
      <c r="AQ142">
        <f t="shared" ca="1" si="38"/>
        <v>1.5140492502239516E-4</v>
      </c>
      <c r="AR142">
        <f t="shared" ca="1" si="38"/>
        <v>2.4562544462179166E-4</v>
      </c>
      <c r="AS142">
        <f t="shared" ref="AS142:AU205" ca="1" si="56">AL142*EXP(-AS$1*(ROW()-$B$2))</f>
        <v>1.373669129736583E-4</v>
      </c>
      <c r="AT142">
        <f t="shared" ca="1" si="56"/>
        <v>2.7090362161086978E-4</v>
      </c>
      <c r="AU142" t="e">
        <f t="shared" ca="1" si="56"/>
        <v>#DIV/0!</v>
      </c>
      <c r="AW142" t="str">
        <f t="shared" si="39"/>
        <v>2022-33</v>
      </c>
      <c r="AX142">
        <f t="shared" ca="1" si="52"/>
        <v>3.9098640608917464E-3</v>
      </c>
      <c r="AY142">
        <f t="shared" ca="1" si="52"/>
        <v>7.2923554801645803E-3</v>
      </c>
      <c r="AZ142">
        <f t="shared" ca="1" si="52"/>
        <v>3.6942603184782511E-3</v>
      </c>
      <c r="BA142">
        <f t="shared" ca="1" si="52"/>
        <v>6.4915721940317812E-3</v>
      </c>
      <c r="BB142" t="e">
        <f t="shared" ca="1" si="52"/>
        <v>#DIV/0!</v>
      </c>
      <c r="BD142">
        <f t="shared" ca="1" si="41"/>
        <v>1.8651173970742525</v>
      </c>
      <c r="BE142">
        <f t="shared" ca="1" si="41"/>
        <v>0.94485646072198193</v>
      </c>
      <c r="BF142">
        <f t="shared" ca="1" si="41"/>
        <v>1.6603063669050451</v>
      </c>
      <c r="BG142">
        <f t="shared" ca="1" si="42"/>
        <v>1.7572048622458218</v>
      </c>
      <c r="BI142" t="str">
        <f t="shared" si="43"/>
        <v>2022-33</v>
      </c>
      <c r="BJ142">
        <f t="shared" ca="1" si="44"/>
        <v>0.98092141891948759</v>
      </c>
      <c r="BK142">
        <f t="shared" ca="1" si="44"/>
        <v>1.0405492847746718</v>
      </c>
      <c r="BL142">
        <f t="shared" ca="1" si="44"/>
        <v>1.2687499836139671</v>
      </c>
      <c r="BM142">
        <f t="shared" ref="BM142:BM205" ca="1" si="57">BG142/(OFFSET(BG$1,$B$1+$B$2-2,0))</f>
        <v>1.2193079195558829</v>
      </c>
    </row>
    <row r="143" spans="1:65" x14ac:dyDescent="0.55000000000000004">
      <c r="A143" s="6" t="s">
        <v>28</v>
      </c>
      <c r="B143">
        <v>3850369</v>
      </c>
      <c r="C143">
        <v>93474</v>
      </c>
      <c r="D143">
        <v>2519756</v>
      </c>
      <c r="E143">
        <v>3318340</v>
      </c>
      <c r="F143">
        <v>378</v>
      </c>
      <c r="G143">
        <v>542</v>
      </c>
      <c r="H143">
        <v>22</v>
      </c>
      <c r="I143">
        <v>345</v>
      </c>
      <c r="J143">
        <v>852</v>
      </c>
      <c r="K143">
        <v>0</v>
      </c>
      <c r="M143" s="7" t="str">
        <f t="shared" ref="M143:M206" si="58">$A143</f>
        <v>2022-34</v>
      </c>
      <c r="N143">
        <f t="shared" si="53"/>
        <v>542</v>
      </c>
      <c r="O143">
        <f t="shared" si="53"/>
        <v>22</v>
      </c>
      <c r="P143">
        <f t="shared" si="53"/>
        <v>345</v>
      </c>
      <c r="Q143">
        <f t="shared" si="53"/>
        <v>852</v>
      </c>
      <c r="R143">
        <f t="shared" si="53"/>
        <v>0</v>
      </c>
      <c r="U143" t="str">
        <f t="shared" ref="U143:U206" si="59">$A143</f>
        <v>2022-34</v>
      </c>
      <c r="V143">
        <f t="shared" si="54"/>
        <v>48485</v>
      </c>
      <c r="W143">
        <f t="shared" si="54"/>
        <v>3313</v>
      </c>
      <c r="X143">
        <f t="shared" si="54"/>
        <v>40819</v>
      </c>
      <c r="Y143">
        <f t="shared" si="54"/>
        <v>31748</v>
      </c>
      <c r="Z143">
        <f t="shared" si="54"/>
        <v>12</v>
      </c>
      <c r="AC143">
        <f t="shared" si="51"/>
        <v>1.4076572920673316E-4</v>
      </c>
      <c r="AD143">
        <f t="shared" si="51"/>
        <v>2.3535956522669404E-4</v>
      </c>
      <c r="AE143">
        <f t="shared" si="51"/>
        <v>1.3691801904628861E-4</v>
      </c>
      <c r="AF143">
        <f t="shared" si="51"/>
        <v>2.5675488346582929E-4</v>
      </c>
      <c r="AG143">
        <f t="shared" si="51"/>
        <v>0</v>
      </c>
      <c r="AI143" t="str">
        <f t="shared" ref="AI143:AI206" si="60">$A143</f>
        <v>2022-34</v>
      </c>
      <c r="AJ143">
        <f t="shared" si="55"/>
        <v>1.4078554721943173E-4</v>
      </c>
      <c r="AK143">
        <f t="shared" si="55"/>
        <v>2.3541497347948678E-4</v>
      </c>
      <c r="AL143">
        <f t="shared" si="55"/>
        <v>1.3693676837132172E-4</v>
      </c>
      <c r="AM143">
        <f t="shared" si="55"/>
        <v>2.5682082487803881E-4</v>
      </c>
      <c r="AN143">
        <f t="shared" si="55"/>
        <v>0</v>
      </c>
      <c r="AP143" t="str">
        <f t="shared" ref="AP143:AP206" si="61">$A143</f>
        <v>2022-34</v>
      </c>
      <c r="AQ143">
        <f t="shared" ref="AQ143:AU206" ca="1" si="62">AJ143*EXP(-AQ$1*(ROW()-$B$2))</f>
        <v>1.5159528808747602E-4</v>
      </c>
      <c r="AR143">
        <f t="shared" ca="1" si="62"/>
        <v>2.5834100083002359E-4</v>
      </c>
      <c r="AS143">
        <f t="shared" ca="1" si="56"/>
        <v>1.4812202855698912E-4</v>
      </c>
      <c r="AT143">
        <f t="shared" ca="1" si="56"/>
        <v>2.4817338929135959E-4</v>
      </c>
      <c r="AU143" t="e">
        <f t="shared" ca="1" si="56"/>
        <v>#DIV/0!</v>
      </c>
      <c r="AW143" t="str">
        <f t="shared" ref="AW143:AW206" si="63">$A143</f>
        <v>2022-34</v>
      </c>
      <c r="AX143">
        <f t="shared" ref="AX143:BB158" ca="1" si="64">IF(ROW()&gt;=$B$2, AQ143+AX142,0)</f>
        <v>4.0614593489792222E-3</v>
      </c>
      <c r="AY143">
        <f t="shared" ca="1" si="64"/>
        <v>7.5506964809946044E-3</v>
      </c>
      <c r="AZ143">
        <f t="shared" ca="1" si="64"/>
        <v>3.84238234703524E-3</v>
      </c>
      <c r="BA143">
        <f t="shared" ca="1" si="64"/>
        <v>6.7397455833231408E-3</v>
      </c>
      <c r="BB143" t="e">
        <f t="shared" ca="1" si="64"/>
        <v>#DIV/0!</v>
      </c>
      <c r="BD143">
        <f t="shared" ref="BD143:BF206" ca="1" si="65">AY143/$AX143</f>
        <v>1.8591092098194562</v>
      </c>
      <c r="BE143">
        <f t="shared" ca="1" si="65"/>
        <v>0.9460595359648144</v>
      </c>
      <c r="BF143">
        <f t="shared" ca="1" si="65"/>
        <v>1.6594393798418934</v>
      </c>
      <c r="BG143">
        <f t="shared" ref="BG143:BG206" ca="1" si="66">BA143/$AZ143</f>
        <v>1.754053858935587</v>
      </c>
      <c r="BI143" t="str">
        <f t="shared" ref="BI143:BI206" si="67">$A143</f>
        <v>2022-34</v>
      </c>
      <c r="BJ143">
        <f t="shared" ref="BJ143:BM206" ca="1" si="68">BD143/(OFFSET(BD$1,$B$1+$B$2-2,0))</f>
        <v>0.97776153226765872</v>
      </c>
      <c r="BK143">
        <f t="shared" ca="1" si="68"/>
        <v>1.0418742046281095</v>
      </c>
      <c r="BL143">
        <f t="shared" ca="1" si="68"/>
        <v>1.268087461416803</v>
      </c>
      <c r="BM143">
        <f t="shared" ca="1" si="57"/>
        <v>1.2171214680081643</v>
      </c>
    </row>
    <row r="144" spans="1:65" x14ac:dyDescent="0.55000000000000004">
      <c r="A144" s="6" t="s">
        <v>29</v>
      </c>
      <c r="B144">
        <v>3849827</v>
      </c>
      <c r="C144">
        <v>93452</v>
      </c>
      <c r="D144">
        <v>2519411</v>
      </c>
      <c r="E144">
        <v>3317488</v>
      </c>
      <c r="F144">
        <v>378</v>
      </c>
      <c r="G144">
        <v>465</v>
      </c>
      <c r="H144">
        <v>21</v>
      </c>
      <c r="I144">
        <v>314</v>
      </c>
      <c r="J144">
        <v>903</v>
      </c>
      <c r="K144">
        <v>0</v>
      </c>
      <c r="M144" s="7" t="str">
        <f t="shared" si="58"/>
        <v>2022-35</v>
      </c>
      <c r="N144">
        <f t="shared" si="53"/>
        <v>465</v>
      </c>
      <c r="O144">
        <f t="shared" si="53"/>
        <v>21</v>
      </c>
      <c r="P144">
        <f t="shared" si="53"/>
        <v>314</v>
      </c>
      <c r="Q144">
        <f t="shared" si="53"/>
        <v>903</v>
      </c>
      <c r="R144">
        <f t="shared" si="53"/>
        <v>0</v>
      </c>
      <c r="U144" t="str">
        <f t="shared" si="59"/>
        <v>2022-35</v>
      </c>
      <c r="V144">
        <f t="shared" si="54"/>
        <v>48950</v>
      </c>
      <c r="W144">
        <f t="shared" si="54"/>
        <v>3334</v>
      </c>
      <c r="X144">
        <f t="shared" si="54"/>
        <v>41133</v>
      </c>
      <c r="Y144">
        <f t="shared" si="54"/>
        <v>32651</v>
      </c>
      <c r="Z144">
        <f t="shared" si="54"/>
        <v>12</v>
      </c>
      <c r="AC144">
        <f t="shared" si="51"/>
        <v>1.2078464824523284E-4</v>
      </c>
      <c r="AD144">
        <f t="shared" si="51"/>
        <v>2.2471429182896032E-4</v>
      </c>
      <c r="AE144">
        <f t="shared" si="51"/>
        <v>1.2463230493158916E-4</v>
      </c>
      <c r="AF144">
        <f t="shared" si="51"/>
        <v>2.7219390092744875E-4</v>
      </c>
      <c r="AG144">
        <f t="shared" si="51"/>
        <v>0</v>
      </c>
      <c r="AI144" t="str">
        <f t="shared" si="60"/>
        <v>2022-35</v>
      </c>
      <c r="AJ144">
        <f t="shared" si="55"/>
        <v>1.2079923908580811E-4</v>
      </c>
      <c r="AK144">
        <f t="shared" si="55"/>
        <v>2.247648006379886E-4</v>
      </c>
      <c r="AL144">
        <f t="shared" si="55"/>
        <v>1.2464784024066909E-4</v>
      </c>
      <c r="AM144">
        <f t="shared" si="55"/>
        <v>2.722680123013264E-4</v>
      </c>
      <c r="AN144">
        <f t="shared" si="55"/>
        <v>0</v>
      </c>
      <c r="AP144" t="str">
        <f t="shared" si="61"/>
        <v>2022-35</v>
      </c>
      <c r="AQ144">
        <f t="shared" ca="1" si="62"/>
        <v>1.3045986755995493E-4</v>
      </c>
      <c r="AR144">
        <f t="shared" ca="1" si="62"/>
        <v>2.4757222785551597E-4</v>
      </c>
      <c r="AS144">
        <f t="shared" ca="1" si="56"/>
        <v>1.3525343936184302E-4</v>
      </c>
      <c r="AT144">
        <f t="shared" ca="1" si="56"/>
        <v>2.6274024172604816E-4</v>
      </c>
      <c r="AU144" t="e">
        <f t="shared" ca="1" si="56"/>
        <v>#DIV/0!</v>
      </c>
      <c r="AW144" t="str">
        <f t="shared" si="63"/>
        <v>2022-35</v>
      </c>
      <c r="AX144">
        <f t="shared" ca="1" si="64"/>
        <v>4.1919192165391769E-3</v>
      </c>
      <c r="AY144">
        <f t="shared" ca="1" si="64"/>
        <v>7.7982687088501207E-3</v>
      </c>
      <c r="AZ144">
        <f t="shared" ca="1" si="64"/>
        <v>3.9776357863970831E-3</v>
      </c>
      <c r="BA144">
        <f t="shared" ca="1" si="64"/>
        <v>7.0024858250491888E-3</v>
      </c>
      <c r="BB144" t="e">
        <f t="shared" ca="1" si="64"/>
        <v>#DIV/0!</v>
      </c>
      <c r="BD144">
        <f t="shared" ca="1" si="65"/>
        <v>1.8603098738358617</v>
      </c>
      <c r="BE144">
        <f t="shared" ca="1" si="65"/>
        <v>0.94888178443500515</v>
      </c>
      <c r="BF144">
        <f t="shared" ca="1" si="65"/>
        <v>1.6704725123091466</v>
      </c>
      <c r="BG144">
        <f t="shared" ca="1" si="66"/>
        <v>1.760464306208386</v>
      </c>
      <c r="BI144" t="str">
        <f t="shared" si="67"/>
        <v>2022-35</v>
      </c>
      <c r="BJ144">
        <f t="shared" ca="1" si="68"/>
        <v>0.97839299763947152</v>
      </c>
      <c r="BK144">
        <f t="shared" ca="1" si="68"/>
        <v>1.0449822837376808</v>
      </c>
      <c r="BL144">
        <f t="shared" ca="1" si="68"/>
        <v>1.2765186081714421</v>
      </c>
      <c r="BM144">
        <f t="shared" ca="1" si="57"/>
        <v>1.2215696170518846</v>
      </c>
    </row>
    <row r="145" spans="1:65" x14ac:dyDescent="0.55000000000000004">
      <c r="A145" s="6" t="s">
        <v>30</v>
      </c>
      <c r="B145">
        <v>3849362</v>
      </c>
      <c r="C145">
        <v>93431</v>
      </c>
      <c r="D145">
        <v>2519097</v>
      </c>
      <c r="E145">
        <v>3316585</v>
      </c>
      <c r="F145">
        <v>378</v>
      </c>
      <c r="G145">
        <v>605</v>
      </c>
      <c r="H145">
        <v>19</v>
      </c>
      <c r="I145">
        <v>320</v>
      </c>
      <c r="J145">
        <v>894</v>
      </c>
      <c r="K145">
        <v>0</v>
      </c>
      <c r="M145" s="7" t="str">
        <f t="shared" si="58"/>
        <v>2022-36</v>
      </c>
      <c r="N145">
        <f t="shared" si="53"/>
        <v>605</v>
      </c>
      <c r="O145">
        <f t="shared" si="53"/>
        <v>19</v>
      </c>
      <c r="P145">
        <f t="shared" si="53"/>
        <v>320</v>
      </c>
      <c r="Q145">
        <f t="shared" si="53"/>
        <v>894</v>
      </c>
      <c r="R145">
        <f t="shared" si="53"/>
        <v>0</v>
      </c>
      <c r="U145" t="str">
        <f t="shared" si="59"/>
        <v>2022-36</v>
      </c>
      <c r="V145">
        <f t="shared" ref="V145:Z160" si="69">N145+V144</f>
        <v>49555</v>
      </c>
      <c r="W145">
        <f t="shared" si="69"/>
        <v>3353</v>
      </c>
      <c r="X145">
        <f t="shared" si="69"/>
        <v>41453</v>
      </c>
      <c r="Y145">
        <f t="shared" si="69"/>
        <v>33545</v>
      </c>
      <c r="Z145">
        <f t="shared" si="69"/>
        <v>12</v>
      </c>
      <c r="AC145">
        <f t="shared" si="51"/>
        <v>1.5716890227523419E-4</v>
      </c>
      <c r="AD145">
        <f t="shared" si="51"/>
        <v>2.0335862829253673E-4</v>
      </c>
      <c r="AE145">
        <f t="shared" si="51"/>
        <v>1.2702964594058904E-4</v>
      </c>
      <c r="AF145">
        <f t="shared" si="51"/>
        <v>2.695543759620212E-4</v>
      </c>
      <c r="AG145">
        <f t="shared" si="51"/>
        <v>0</v>
      </c>
      <c r="AI145" t="str">
        <f t="shared" si="60"/>
        <v>2022-36</v>
      </c>
      <c r="AJ145">
        <f t="shared" si="55"/>
        <v>1.571936085458208E-4</v>
      </c>
      <c r="AK145">
        <f t="shared" si="55"/>
        <v>2.0339999213701867E-4</v>
      </c>
      <c r="AL145">
        <f t="shared" si="55"/>
        <v>1.2704578469250702E-4</v>
      </c>
      <c r="AM145">
        <f t="shared" si="55"/>
        <v>2.6962705674808256E-4</v>
      </c>
      <c r="AN145">
        <f t="shared" si="55"/>
        <v>0</v>
      </c>
      <c r="AP145" t="str">
        <f t="shared" si="61"/>
        <v>2022-36</v>
      </c>
      <c r="AQ145">
        <f t="shared" ca="1" si="62"/>
        <v>1.7026787799336252E-4</v>
      </c>
      <c r="AR145">
        <f t="shared" ca="1" si="62"/>
        <v>2.2487383552129085E-4</v>
      </c>
      <c r="AS145">
        <f t="shared" ca="1" si="56"/>
        <v>1.3828905303617302E-4</v>
      </c>
      <c r="AT145">
        <f t="shared" ca="1" si="56"/>
        <v>2.5983547493493229E-4</v>
      </c>
      <c r="AU145" t="e">
        <f t="shared" ca="1" si="56"/>
        <v>#DIV/0!</v>
      </c>
      <c r="AW145" t="str">
        <f t="shared" si="63"/>
        <v>2022-36</v>
      </c>
      <c r="AX145">
        <f t="shared" ca="1" si="64"/>
        <v>4.3621870945325398E-3</v>
      </c>
      <c r="AY145">
        <f t="shared" ca="1" si="64"/>
        <v>8.0231425443714113E-3</v>
      </c>
      <c r="AZ145">
        <f t="shared" ca="1" si="64"/>
        <v>4.1159248394332564E-3</v>
      </c>
      <c r="BA145">
        <f t="shared" ca="1" si="64"/>
        <v>7.2623212999841213E-3</v>
      </c>
      <c r="BB145" t="e">
        <f t="shared" ca="1" si="64"/>
        <v>#DIV/0!</v>
      </c>
      <c r="BD145">
        <f t="shared" ca="1" si="65"/>
        <v>1.8392476916974572</v>
      </c>
      <c r="BE145">
        <f t="shared" ca="1" si="65"/>
        <v>0.94354615018508892</v>
      </c>
      <c r="BF145">
        <f t="shared" ca="1" si="65"/>
        <v>1.6648348964872552</v>
      </c>
      <c r="BG145">
        <f t="shared" ca="1" si="66"/>
        <v>1.7644445861611284</v>
      </c>
      <c r="BI145" t="str">
        <f t="shared" si="67"/>
        <v>2022-36</v>
      </c>
      <c r="BJ145">
        <f t="shared" ca="1" si="68"/>
        <v>0.96731576163215449</v>
      </c>
      <c r="BK145">
        <f t="shared" ca="1" si="68"/>
        <v>1.039106269090623</v>
      </c>
      <c r="BL145">
        <f t="shared" ca="1" si="68"/>
        <v>1.2722105327919688</v>
      </c>
      <c r="BM145">
        <f t="shared" ca="1" si="57"/>
        <v>1.2243314958587903</v>
      </c>
    </row>
    <row r="146" spans="1:65" x14ac:dyDescent="0.55000000000000004">
      <c r="A146" s="6" t="s">
        <v>31</v>
      </c>
      <c r="B146">
        <v>3848757</v>
      </c>
      <c r="C146">
        <v>93412</v>
      </c>
      <c r="D146">
        <v>2518777</v>
      </c>
      <c r="E146">
        <v>3315691</v>
      </c>
      <c r="F146">
        <v>378</v>
      </c>
      <c r="G146">
        <v>533</v>
      </c>
      <c r="H146">
        <v>21</v>
      </c>
      <c r="I146">
        <v>324</v>
      </c>
      <c r="J146">
        <v>996</v>
      </c>
      <c r="K146">
        <v>0</v>
      </c>
      <c r="M146" s="7" t="str">
        <f t="shared" si="58"/>
        <v>2022-37</v>
      </c>
      <c r="N146">
        <f t="shared" si="53"/>
        <v>533</v>
      </c>
      <c r="O146">
        <f t="shared" si="53"/>
        <v>21</v>
      </c>
      <c r="P146">
        <f t="shared" si="53"/>
        <v>324</v>
      </c>
      <c r="Q146">
        <f t="shared" si="53"/>
        <v>996</v>
      </c>
      <c r="R146">
        <f t="shared" si="53"/>
        <v>0</v>
      </c>
      <c r="U146" t="str">
        <f t="shared" si="59"/>
        <v>2022-37</v>
      </c>
      <c r="V146">
        <f t="shared" si="69"/>
        <v>50088</v>
      </c>
      <c r="W146">
        <f t="shared" si="69"/>
        <v>3374</v>
      </c>
      <c r="X146">
        <f t="shared" si="69"/>
        <v>41777</v>
      </c>
      <c r="Y146">
        <f t="shared" si="69"/>
        <v>34541</v>
      </c>
      <c r="Z146">
        <f t="shared" si="69"/>
        <v>12</v>
      </c>
      <c r="AC146">
        <f t="shared" si="51"/>
        <v>1.3848626972292612E-4</v>
      </c>
      <c r="AD146">
        <f t="shared" si="51"/>
        <v>2.2481051685008349E-4</v>
      </c>
      <c r="AE146">
        <f t="shared" si="51"/>
        <v>1.2863385682813523E-4</v>
      </c>
      <c r="AF146">
        <f t="shared" si="51"/>
        <v>3.0038987348338553E-4</v>
      </c>
      <c r="AG146">
        <f t="shared" si="51"/>
        <v>0</v>
      </c>
      <c r="AI146" t="str">
        <f t="shared" si="60"/>
        <v>2022-37</v>
      </c>
      <c r="AJ146">
        <f t="shared" si="55"/>
        <v>1.3850545104750133E-4</v>
      </c>
      <c r="AK146">
        <f t="shared" si="55"/>
        <v>2.2486106893045011E-4</v>
      </c>
      <c r="AL146">
        <f t="shared" si="55"/>
        <v>1.2865040580344351E-4</v>
      </c>
      <c r="AM146">
        <f t="shared" si="55"/>
        <v>3.0048013693385997E-4</v>
      </c>
      <c r="AN146">
        <f t="shared" si="55"/>
        <v>0</v>
      </c>
      <c r="AP146" t="str">
        <f t="shared" si="61"/>
        <v>2022-37</v>
      </c>
      <c r="AQ146">
        <f t="shared" ca="1" si="62"/>
        <v>1.5046996186260887E-4</v>
      </c>
      <c r="AR146">
        <f t="shared" ca="1" si="62"/>
        <v>2.4952647800002256E-4</v>
      </c>
      <c r="AS146">
        <f t="shared" ca="1" si="56"/>
        <v>1.4047617915524338E-4</v>
      </c>
      <c r="AT146">
        <f t="shared" ca="1" si="56"/>
        <v>2.8917166852120081E-4</v>
      </c>
      <c r="AU146" t="e">
        <f t="shared" ca="1" si="56"/>
        <v>#DIV/0!</v>
      </c>
      <c r="AW146" t="str">
        <f t="shared" si="63"/>
        <v>2022-37</v>
      </c>
      <c r="AX146">
        <f t="shared" ca="1" si="64"/>
        <v>4.5126570563951487E-3</v>
      </c>
      <c r="AY146">
        <f t="shared" ca="1" si="64"/>
        <v>8.2726690223714344E-3</v>
      </c>
      <c r="AZ146">
        <f t="shared" ca="1" si="64"/>
        <v>4.2564010185884996E-3</v>
      </c>
      <c r="BA146">
        <f t="shared" ca="1" si="64"/>
        <v>7.5514929685053219E-3</v>
      </c>
      <c r="BB146" t="e">
        <f t="shared" ca="1" si="64"/>
        <v>#DIV/0!</v>
      </c>
      <c r="BD146">
        <f t="shared" ca="1" si="65"/>
        <v>1.8332146491494969</v>
      </c>
      <c r="BE146">
        <f t="shared" ca="1" si="65"/>
        <v>0.94321393480510696</v>
      </c>
      <c r="BF146">
        <f t="shared" ca="1" si="65"/>
        <v>1.6734028033004773</v>
      </c>
      <c r="BG146">
        <f t="shared" ca="1" si="66"/>
        <v>1.7741497888771616</v>
      </c>
      <c r="BI146" t="str">
        <f t="shared" si="67"/>
        <v>2022-37</v>
      </c>
      <c r="BJ146">
        <f t="shared" ca="1" si="68"/>
        <v>0.96414280283297649</v>
      </c>
      <c r="BK146">
        <f t="shared" ca="1" si="68"/>
        <v>1.0387404077239479</v>
      </c>
      <c r="BL146">
        <f t="shared" ca="1" si="68"/>
        <v>1.278757837461495</v>
      </c>
      <c r="BM146">
        <f t="shared" ca="1" si="57"/>
        <v>1.2310658447026868</v>
      </c>
    </row>
    <row r="147" spans="1:65" x14ac:dyDescent="0.55000000000000004">
      <c r="A147" s="6" t="s">
        <v>32</v>
      </c>
      <c r="B147">
        <v>3848224</v>
      </c>
      <c r="C147">
        <v>93391</v>
      </c>
      <c r="D147">
        <v>2518453</v>
      </c>
      <c r="E147">
        <v>3314695</v>
      </c>
      <c r="F147">
        <v>378</v>
      </c>
      <c r="G147">
        <v>581</v>
      </c>
      <c r="H147">
        <v>30</v>
      </c>
      <c r="I147">
        <v>340</v>
      </c>
      <c r="J147">
        <v>978</v>
      </c>
      <c r="K147">
        <v>0</v>
      </c>
      <c r="M147" s="7" t="str">
        <f t="shared" si="58"/>
        <v>2022-38</v>
      </c>
      <c r="N147">
        <f t="shared" si="53"/>
        <v>581</v>
      </c>
      <c r="O147">
        <f t="shared" si="53"/>
        <v>30</v>
      </c>
      <c r="P147">
        <f t="shared" si="53"/>
        <v>340</v>
      </c>
      <c r="Q147">
        <f t="shared" si="53"/>
        <v>978</v>
      </c>
      <c r="R147">
        <f t="shared" si="53"/>
        <v>0</v>
      </c>
      <c r="U147" t="str">
        <f t="shared" si="59"/>
        <v>2022-38</v>
      </c>
      <c r="V147">
        <f t="shared" si="69"/>
        <v>50669</v>
      </c>
      <c r="W147">
        <f t="shared" si="69"/>
        <v>3404</v>
      </c>
      <c r="X147">
        <f t="shared" si="69"/>
        <v>42117</v>
      </c>
      <c r="Y147">
        <f t="shared" si="69"/>
        <v>35519</v>
      </c>
      <c r="Z147">
        <f t="shared" si="69"/>
        <v>12</v>
      </c>
      <c r="AC147">
        <f t="shared" si="51"/>
        <v>1.5097873720448706E-4</v>
      </c>
      <c r="AD147">
        <f t="shared" si="51"/>
        <v>3.2123009711856605E-4</v>
      </c>
      <c r="AE147">
        <f t="shared" si="51"/>
        <v>1.3500351207665977E-4</v>
      </c>
      <c r="AF147">
        <f t="shared" si="51"/>
        <v>2.9504977079339127E-4</v>
      </c>
      <c r="AG147">
        <f t="shared" si="51"/>
        <v>0</v>
      </c>
      <c r="AI147" t="str">
        <f t="shared" si="60"/>
        <v>2022-38</v>
      </c>
      <c r="AJ147">
        <f t="shared" si="55"/>
        <v>1.5100153551250993E-4</v>
      </c>
      <c r="AK147">
        <f t="shared" si="55"/>
        <v>3.2133332181681054E-4</v>
      </c>
      <c r="AL147">
        <f t="shared" si="55"/>
        <v>1.3502174069093622E-4</v>
      </c>
      <c r="AM147">
        <f t="shared" si="55"/>
        <v>2.9513685299599067E-4</v>
      </c>
      <c r="AN147">
        <f t="shared" si="55"/>
        <v>0</v>
      </c>
      <c r="AP147" t="str">
        <f t="shared" si="61"/>
        <v>2022-38</v>
      </c>
      <c r="AQ147">
        <f t="shared" ca="1" si="62"/>
        <v>1.6453163511819175E-4</v>
      </c>
      <c r="AR147">
        <f t="shared" ca="1" si="62"/>
        <v>3.5790890138655566E-4</v>
      </c>
      <c r="AS147">
        <f t="shared" ca="1" si="56"/>
        <v>1.4789694781297582E-4</v>
      </c>
      <c r="AT147">
        <f t="shared" ca="1" si="56"/>
        <v>2.8364061185098089E-4</v>
      </c>
      <c r="AU147" t="e">
        <f t="shared" ca="1" si="56"/>
        <v>#DIV/0!</v>
      </c>
      <c r="AW147" t="str">
        <f t="shared" si="63"/>
        <v>2022-38</v>
      </c>
      <c r="AX147">
        <f t="shared" ca="1" si="64"/>
        <v>4.6771886915133402E-3</v>
      </c>
      <c r="AY147">
        <f t="shared" ca="1" si="64"/>
        <v>8.6305779237579906E-3</v>
      </c>
      <c r="AZ147">
        <f t="shared" ca="1" si="64"/>
        <v>4.4042979664014751E-3</v>
      </c>
      <c r="BA147">
        <f t="shared" ca="1" si="64"/>
        <v>7.8351335803563023E-3</v>
      </c>
      <c r="BB147" t="e">
        <f t="shared" ca="1" si="64"/>
        <v>#DIV/0!</v>
      </c>
      <c r="BD147">
        <f t="shared" ca="1" si="65"/>
        <v>1.845249035904408</v>
      </c>
      <c r="BE147">
        <f t="shared" ca="1" si="65"/>
        <v>0.94165496773584967</v>
      </c>
      <c r="BF147">
        <f t="shared" ca="1" si="65"/>
        <v>1.6751801342915642</v>
      </c>
      <c r="BG147">
        <f t="shared" ca="1" si="66"/>
        <v>1.7789744563440575</v>
      </c>
      <c r="BI147" t="str">
        <f t="shared" si="67"/>
        <v>2022-38</v>
      </c>
      <c r="BJ147">
        <f t="shared" ca="1" si="68"/>
        <v>0.97047204931899977</v>
      </c>
      <c r="BK147">
        <f t="shared" ca="1" si="68"/>
        <v>1.0370235521629845</v>
      </c>
      <c r="BL147">
        <f t="shared" ca="1" si="68"/>
        <v>1.2801160137058116</v>
      </c>
      <c r="BM147">
        <f t="shared" ca="1" si="57"/>
        <v>1.2344136360604292</v>
      </c>
    </row>
    <row r="148" spans="1:65" x14ac:dyDescent="0.55000000000000004">
      <c r="A148" s="6" t="s">
        <v>33</v>
      </c>
      <c r="B148">
        <v>3847643</v>
      </c>
      <c r="C148">
        <v>93361</v>
      </c>
      <c r="D148">
        <v>2518113</v>
      </c>
      <c r="E148">
        <v>3313717</v>
      </c>
      <c r="F148">
        <v>378</v>
      </c>
      <c r="G148">
        <v>602</v>
      </c>
      <c r="H148">
        <v>29</v>
      </c>
      <c r="I148">
        <v>351</v>
      </c>
      <c r="J148">
        <v>975</v>
      </c>
      <c r="K148">
        <v>0</v>
      </c>
      <c r="M148" s="7" t="str">
        <f t="shared" si="58"/>
        <v>2022-39</v>
      </c>
      <c r="N148">
        <f t="shared" si="53"/>
        <v>602</v>
      </c>
      <c r="O148">
        <f t="shared" si="53"/>
        <v>29</v>
      </c>
      <c r="P148">
        <f t="shared" si="53"/>
        <v>351</v>
      </c>
      <c r="Q148">
        <f t="shared" si="53"/>
        <v>975</v>
      </c>
      <c r="R148">
        <f t="shared" si="53"/>
        <v>0</v>
      </c>
      <c r="U148" t="str">
        <f t="shared" si="59"/>
        <v>2022-39</v>
      </c>
      <c r="V148">
        <f t="shared" si="69"/>
        <v>51271</v>
      </c>
      <c r="W148">
        <f t="shared" si="69"/>
        <v>3433</v>
      </c>
      <c r="X148">
        <f t="shared" si="69"/>
        <v>42468</v>
      </c>
      <c r="Y148">
        <f t="shared" si="69"/>
        <v>36494</v>
      </c>
      <c r="Z148">
        <f t="shared" si="69"/>
        <v>12</v>
      </c>
      <c r="AC148">
        <f t="shared" si="51"/>
        <v>1.5645942204097418E-4</v>
      </c>
      <c r="AD148">
        <f t="shared" si="51"/>
        <v>3.1062220841679075E-4</v>
      </c>
      <c r="AE148">
        <f t="shared" si="51"/>
        <v>1.3939009091331486E-4</v>
      </c>
      <c r="AF148">
        <f t="shared" si="51"/>
        <v>2.9423152309023372E-4</v>
      </c>
      <c r="AG148">
        <f t="shared" si="51"/>
        <v>0</v>
      </c>
      <c r="AI148" t="str">
        <f t="shared" si="60"/>
        <v>2022-39</v>
      </c>
      <c r="AJ148">
        <f t="shared" si="55"/>
        <v>1.5648390574175434E-4</v>
      </c>
      <c r="AK148">
        <f t="shared" si="55"/>
        <v>3.1071872705308178E-4</v>
      </c>
      <c r="AL148">
        <f t="shared" si="55"/>
        <v>1.3940952344527601E-4</v>
      </c>
      <c r="AM148">
        <f t="shared" si="55"/>
        <v>2.9431812288368842E-4</v>
      </c>
      <c r="AN148">
        <f t="shared" si="55"/>
        <v>0</v>
      </c>
      <c r="AP148" t="str">
        <f t="shared" si="61"/>
        <v>2022-39</v>
      </c>
      <c r="AQ148">
        <f t="shared" ca="1" si="62"/>
        <v>1.7101052199626249E-4</v>
      </c>
      <c r="AR148">
        <f t="shared" ca="1" si="62"/>
        <v>3.4737498039365397E-4</v>
      </c>
      <c r="AS148">
        <f t="shared" ca="1" si="56"/>
        <v>1.5318348105920374E-4</v>
      </c>
      <c r="AT148">
        <f t="shared" ca="1" si="56"/>
        <v>2.8246651735103255E-4</v>
      </c>
      <c r="AU148" t="e">
        <f t="shared" ca="1" si="56"/>
        <v>#DIV/0!</v>
      </c>
      <c r="AW148" t="str">
        <f t="shared" si="63"/>
        <v>2022-39</v>
      </c>
      <c r="AX148">
        <f t="shared" ca="1" si="64"/>
        <v>4.8481992135096024E-3</v>
      </c>
      <c r="AY148">
        <f t="shared" ca="1" si="64"/>
        <v>8.977952904151645E-3</v>
      </c>
      <c r="AZ148">
        <f t="shared" ca="1" si="64"/>
        <v>4.5574814474606791E-3</v>
      </c>
      <c r="BA148">
        <f t="shared" ca="1" si="64"/>
        <v>8.1176000977073344E-3</v>
      </c>
      <c r="BB148" t="e">
        <f t="shared" ca="1" si="64"/>
        <v>#DIV/0!</v>
      </c>
      <c r="BD148">
        <f t="shared" ca="1" si="65"/>
        <v>1.851811880818429</v>
      </c>
      <c r="BE148">
        <f t="shared" ca="1" si="65"/>
        <v>0.94003592813619696</v>
      </c>
      <c r="BF148">
        <f t="shared" ca="1" si="65"/>
        <v>1.6743536600326741</v>
      </c>
      <c r="BG148">
        <f t="shared" ca="1" si="66"/>
        <v>1.7811592194698389</v>
      </c>
      <c r="BI148" t="str">
        <f t="shared" si="67"/>
        <v>2022-39</v>
      </c>
      <c r="BJ148">
        <f t="shared" ca="1" si="68"/>
        <v>0.97392364714083579</v>
      </c>
      <c r="BK148">
        <f t="shared" ca="1" si="68"/>
        <v>1.035240540068054</v>
      </c>
      <c r="BL148">
        <f t="shared" ca="1" si="68"/>
        <v>1.2794844500237552</v>
      </c>
      <c r="BM148">
        <f t="shared" ca="1" si="57"/>
        <v>1.2359296226359584</v>
      </c>
    </row>
    <row r="149" spans="1:65" x14ac:dyDescent="0.55000000000000004">
      <c r="A149" s="6" t="s">
        <v>34</v>
      </c>
      <c r="B149">
        <v>3847041</v>
      </c>
      <c r="C149">
        <v>93332</v>
      </c>
      <c r="D149">
        <v>2517762</v>
      </c>
      <c r="E149">
        <v>3312742</v>
      </c>
      <c r="F149">
        <v>378</v>
      </c>
      <c r="G149">
        <v>649</v>
      </c>
      <c r="H149">
        <v>25</v>
      </c>
      <c r="I149">
        <v>357</v>
      </c>
      <c r="J149">
        <v>1034</v>
      </c>
      <c r="K149">
        <v>0</v>
      </c>
      <c r="M149" s="7" t="str">
        <f t="shared" si="58"/>
        <v>2022-40</v>
      </c>
      <c r="N149">
        <f t="shared" si="53"/>
        <v>649</v>
      </c>
      <c r="O149">
        <f t="shared" si="53"/>
        <v>25</v>
      </c>
      <c r="P149">
        <f t="shared" si="53"/>
        <v>357</v>
      </c>
      <c r="Q149">
        <f t="shared" si="53"/>
        <v>1034</v>
      </c>
      <c r="R149">
        <f t="shared" si="53"/>
        <v>0</v>
      </c>
      <c r="U149" t="str">
        <f t="shared" si="59"/>
        <v>2022-40</v>
      </c>
      <c r="V149">
        <f t="shared" si="69"/>
        <v>51920</v>
      </c>
      <c r="W149">
        <f t="shared" si="69"/>
        <v>3458</v>
      </c>
      <c r="X149">
        <f t="shared" si="69"/>
        <v>42825</v>
      </c>
      <c r="Y149">
        <f t="shared" si="69"/>
        <v>37528</v>
      </c>
      <c r="Z149">
        <f t="shared" si="69"/>
        <v>12</v>
      </c>
      <c r="AC149">
        <f t="shared" si="51"/>
        <v>1.6870108740717866E-4</v>
      </c>
      <c r="AD149">
        <f t="shared" si="51"/>
        <v>2.6786096944242063E-4</v>
      </c>
      <c r="AE149">
        <f t="shared" si="51"/>
        <v>1.417925919924123E-4</v>
      </c>
      <c r="AF149">
        <f t="shared" si="51"/>
        <v>3.1212814037434849E-4</v>
      </c>
      <c r="AG149">
        <f t="shared" si="51"/>
        <v>0</v>
      </c>
      <c r="AI149" t="str">
        <f t="shared" si="60"/>
        <v>2022-40</v>
      </c>
      <c r="AJ149">
        <f t="shared" si="55"/>
        <v>1.6872955266644099E-4</v>
      </c>
      <c r="AK149">
        <f t="shared" si="55"/>
        <v>2.6793273976831737E-4</v>
      </c>
      <c r="AL149">
        <f t="shared" si="55"/>
        <v>1.4181270022040667E-4</v>
      </c>
      <c r="AM149">
        <f t="shared" si="55"/>
        <v>3.1222559730497752E-4</v>
      </c>
      <c r="AN149">
        <f t="shared" si="55"/>
        <v>0</v>
      </c>
      <c r="AP149" t="str">
        <f t="shared" si="61"/>
        <v>2022-40</v>
      </c>
      <c r="AQ149">
        <f t="shared" ca="1" si="62"/>
        <v>1.849393877892455E-4</v>
      </c>
      <c r="AR149">
        <f t="shared" ca="1" si="62"/>
        <v>3.0065695970155445E-4</v>
      </c>
      <c r="AS149">
        <f t="shared" ca="1" si="56"/>
        <v>1.5631426086345013E-4</v>
      </c>
      <c r="AT149">
        <f t="shared" ca="1" si="56"/>
        <v>2.9924263791482949E-4</v>
      </c>
      <c r="AU149" t="e">
        <f t="shared" ca="1" si="56"/>
        <v>#DIV/0!</v>
      </c>
      <c r="AW149" t="str">
        <f t="shared" si="63"/>
        <v>2022-40</v>
      </c>
      <c r="AX149">
        <f t="shared" ca="1" si="64"/>
        <v>5.0331386012988479E-3</v>
      </c>
      <c r="AY149">
        <f t="shared" ca="1" si="64"/>
        <v>9.2786098638531992E-3</v>
      </c>
      <c r="AZ149">
        <f t="shared" ca="1" si="64"/>
        <v>4.7137957083241292E-3</v>
      </c>
      <c r="BA149">
        <f t="shared" ca="1" si="64"/>
        <v>8.4168427356221646E-3</v>
      </c>
      <c r="BB149" t="e">
        <f t="shared" ca="1" si="64"/>
        <v>#DIV/0!</v>
      </c>
      <c r="BD149">
        <f t="shared" ca="1" si="65"/>
        <v>1.8435037456466563</v>
      </c>
      <c r="BE149">
        <f t="shared" ca="1" si="65"/>
        <v>0.93655193741489473</v>
      </c>
      <c r="BF149">
        <f t="shared" ca="1" si="65"/>
        <v>1.6722851092259055</v>
      </c>
      <c r="BG149">
        <f t="shared" ca="1" si="66"/>
        <v>1.7855764773086784</v>
      </c>
      <c r="BI149" t="str">
        <f t="shared" si="67"/>
        <v>2022-40</v>
      </c>
      <c r="BJ149">
        <f t="shared" ca="1" si="68"/>
        <v>0.96955414860200162</v>
      </c>
      <c r="BK149">
        <f t="shared" ca="1" si="68"/>
        <v>1.031403699019793</v>
      </c>
      <c r="BL149">
        <f t="shared" ca="1" si="68"/>
        <v>1.2779037334436674</v>
      </c>
      <c r="BM149">
        <f t="shared" ca="1" si="57"/>
        <v>1.2389947162862989</v>
      </c>
    </row>
    <row r="150" spans="1:65" x14ac:dyDescent="0.55000000000000004">
      <c r="A150" s="6" t="s">
        <v>35</v>
      </c>
      <c r="B150">
        <v>3846392</v>
      </c>
      <c r="C150">
        <v>93307</v>
      </c>
      <c r="D150">
        <v>2517405</v>
      </c>
      <c r="E150">
        <v>3311708</v>
      </c>
      <c r="F150">
        <v>378</v>
      </c>
      <c r="G150">
        <v>629</v>
      </c>
      <c r="H150">
        <v>18</v>
      </c>
      <c r="I150">
        <v>317</v>
      </c>
      <c r="J150">
        <v>1009</v>
      </c>
      <c r="K150">
        <v>0</v>
      </c>
      <c r="M150" s="7" t="str">
        <f t="shared" si="58"/>
        <v>2022-41</v>
      </c>
      <c r="N150">
        <f t="shared" si="53"/>
        <v>629</v>
      </c>
      <c r="O150">
        <f t="shared" si="53"/>
        <v>18</v>
      </c>
      <c r="P150">
        <f t="shared" si="53"/>
        <v>317</v>
      </c>
      <c r="Q150">
        <f t="shared" si="53"/>
        <v>1009</v>
      </c>
      <c r="R150">
        <f t="shared" si="53"/>
        <v>0</v>
      </c>
      <c r="U150" t="str">
        <f t="shared" si="59"/>
        <v>2022-41</v>
      </c>
      <c r="V150">
        <f t="shared" si="69"/>
        <v>52549</v>
      </c>
      <c r="W150">
        <f t="shared" si="69"/>
        <v>3476</v>
      </c>
      <c r="X150">
        <f t="shared" si="69"/>
        <v>43142</v>
      </c>
      <c r="Y150">
        <f t="shared" si="69"/>
        <v>38537</v>
      </c>
      <c r="Z150">
        <f t="shared" si="69"/>
        <v>12</v>
      </c>
      <c r="AC150">
        <f t="shared" si="51"/>
        <v>1.6352987423018766E-4</v>
      </c>
      <c r="AD150">
        <f t="shared" si="51"/>
        <v>1.9291157147909588E-4</v>
      </c>
      <c r="AE150">
        <f t="shared" si="51"/>
        <v>1.259233218333959E-4</v>
      </c>
      <c r="AF150">
        <f t="shared" si="51"/>
        <v>3.0467662004017262E-4</v>
      </c>
      <c r="AG150">
        <f t="shared" si="51"/>
        <v>0</v>
      </c>
      <c r="AI150" t="str">
        <f t="shared" si="60"/>
        <v>2022-41</v>
      </c>
      <c r="AJ150">
        <f t="shared" si="55"/>
        <v>1.6355662098833986E-4</v>
      </c>
      <c r="AK150">
        <f t="shared" si="55"/>
        <v>1.9294879413261746E-4</v>
      </c>
      <c r="AL150">
        <f t="shared" si="55"/>
        <v>1.2593918067977281E-4</v>
      </c>
      <c r="AM150">
        <f t="shared" si="55"/>
        <v>3.0476947853306439E-4</v>
      </c>
      <c r="AN150">
        <f t="shared" si="55"/>
        <v>0</v>
      </c>
      <c r="AP150" t="str">
        <f t="shared" si="61"/>
        <v>2022-41</v>
      </c>
      <c r="AQ150">
        <f t="shared" ca="1" si="62"/>
        <v>1.798007484928927E-4</v>
      </c>
      <c r="AR150">
        <f t="shared" ca="1" si="62"/>
        <v>2.1732111039697333E-4</v>
      </c>
      <c r="AS150">
        <f t="shared" ca="1" si="56"/>
        <v>1.392542060890923E-4</v>
      </c>
      <c r="AT150">
        <f t="shared" ca="1" si="56"/>
        <v>2.9169664926627684E-4</v>
      </c>
      <c r="AU150" t="e">
        <f t="shared" ca="1" si="56"/>
        <v>#DIV/0!</v>
      </c>
      <c r="AW150" t="str">
        <f t="shared" si="63"/>
        <v>2022-41</v>
      </c>
      <c r="AX150">
        <f t="shared" ca="1" si="64"/>
        <v>5.2129393497917405E-3</v>
      </c>
      <c r="AY150">
        <f t="shared" ca="1" si="64"/>
        <v>9.4959309742501732E-3</v>
      </c>
      <c r="AZ150">
        <f t="shared" ca="1" si="64"/>
        <v>4.8530499144132213E-3</v>
      </c>
      <c r="BA150">
        <f t="shared" ca="1" si="64"/>
        <v>8.7085393848884418E-3</v>
      </c>
      <c r="BB150" t="e">
        <f t="shared" ca="1" si="64"/>
        <v>#DIV/0!</v>
      </c>
      <c r="BD150">
        <f t="shared" ca="1" si="65"/>
        <v>1.8216077987996426</v>
      </c>
      <c r="BE150">
        <f t="shared" ca="1" si="65"/>
        <v>0.93096228226923516</v>
      </c>
      <c r="BF150">
        <f t="shared" ca="1" si="65"/>
        <v>1.670562191604311</v>
      </c>
      <c r="BG150">
        <f t="shared" ca="1" si="66"/>
        <v>1.7944466960920151</v>
      </c>
      <c r="BI150" t="str">
        <f t="shared" si="67"/>
        <v>2022-41</v>
      </c>
      <c r="BJ150">
        <f t="shared" ca="1" si="68"/>
        <v>0.95803841062033335</v>
      </c>
      <c r="BK150">
        <f t="shared" ca="1" si="68"/>
        <v>1.0252479368424261</v>
      </c>
      <c r="BL150">
        <f t="shared" ca="1" si="68"/>
        <v>1.2765871380563709</v>
      </c>
      <c r="BM150">
        <f t="shared" ca="1" si="57"/>
        <v>1.2451496776360489</v>
      </c>
    </row>
    <row r="151" spans="1:65" x14ac:dyDescent="0.55000000000000004">
      <c r="A151" s="6" t="s">
        <v>36</v>
      </c>
      <c r="B151">
        <v>3845763</v>
      </c>
      <c r="C151">
        <v>93289</v>
      </c>
      <c r="D151">
        <v>2517088</v>
      </c>
      <c r="E151">
        <v>3310699</v>
      </c>
      <c r="F151">
        <v>378</v>
      </c>
      <c r="G151">
        <v>558</v>
      </c>
      <c r="H151">
        <v>31</v>
      </c>
      <c r="I151">
        <v>340</v>
      </c>
      <c r="J151">
        <v>984</v>
      </c>
      <c r="K151">
        <v>0</v>
      </c>
      <c r="M151" s="7" t="str">
        <f t="shared" si="58"/>
        <v>2022-42</v>
      </c>
      <c r="N151">
        <f t="shared" si="53"/>
        <v>558</v>
      </c>
      <c r="O151">
        <f t="shared" si="53"/>
        <v>31</v>
      </c>
      <c r="P151">
        <f t="shared" si="53"/>
        <v>340</v>
      </c>
      <c r="Q151">
        <f t="shared" si="53"/>
        <v>984</v>
      </c>
      <c r="R151">
        <f t="shared" si="53"/>
        <v>0</v>
      </c>
      <c r="U151" t="str">
        <f t="shared" si="59"/>
        <v>2022-42</v>
      </c>
      <c r="V151">
        <f t="shared" si="69"/>
        <v>53107</v>
      </c>
      <c r="W151">
        <f t="shared" si="69"/>
        <v>3507</v>
      </c>
      <c r="X151">
        <f t="shared" si="69"/>
        <v>43482</v>
      </c>
      <c r="Y151">
        <f t="shared" si="69"/>
        <v>39521</v>
      </c>
      <c r="Z151">
        <f t="shared" si="69"/>
        <v>12</v>
      </c>
      <c r="AC151">
        <f t="shared" si="51"/>
        <v>1.4509474452793894E-4</v>
      </c>
      <c r="AD151">
        <f t="shared" si="51"/>
        <v>3.3230069997534543E-4</v>
      </c>
      <c r="AE151">
        <f t="shared" si="51"/>
        <v>1.3507672357899287E-4</v>
      </c>
      <c r="AF151">
        <f t="shared" si="51"/>
        <v>2.9721820074854282E-4</v>
      </c>
      <c r="AG151">
        <f t="shared" si="51"/>
        <v>0</v>
      </c>
      <c r="AI151" t="str">
        <f t="shared" si="60"/>
        <v>2022-42</v>
      </c>
      <c r="AJ151">
        <f t="shared" si="55"/>
        <v>1.4511580032255486E-4</v>
      </c>
      <c r="AK151">
        <f t="shared" si="55"/>
        <v>3.3241116349755063E-4</v>
      </c>
      <c r="AL151">
        <f t="shared" si="55"/>
        <v>1.3509497197060482E-4</v>
      </c>
      <c r="AM151">
        <f t="shared" si="55"/>
        <v>2.973065678610511E-4</v>
      </c>
      <c r="AN151">
        <f t="shared" si="55"/>
        <v>0</v>
      </c>
      <c r="AP151" t="str">
        <f t="shared" si="61"/>
        <v>2022-42</v>
      </c>
      <c r="AQ151">
        <f t="shared" ca="1" si="62"/>
        <v>1.6000117507931929E-4</v>
      </c>
      <c r="AR151">
        <f t="shared" ca="1" si="62"/>
        <v>3.7579397882598795E-4</v>
      </c>
      <c r="AS151">
        <f t="shared" ca="1" si="56"/>
        <v>1.4984788814082802E-4</v>
      </c>
      <c r="AT151">
        <f t="shared" ca="1" si="56"/>
        <v>2.841642704988662E-4</v>
      </c>
      <c r="AU151" t="e">
        <f t="shared" ca="1" si="56"/>
        <v>#DIV/0!</v>
      </c>
      <c r="AW151" t="str">
        <f t="shared" si="63"/>
        <v>2022-42</v>
      </c>
      <c r="AX151">
        <f t="shared" ca="1" si="64"/>
        <v>5.3729405248710595E-3</v>
      </c>
      <c r="AY151">
        <f t="shared" ca="1" si="64"/>
        <v>9.8717249530761615E-3</v>
      </c>
      <c r="AZ151">
        <f t="shared" ca="1" si="64"/>
        <v>5.0028978025540493E-3</v>
      </c>
      <c r="BA151">
        <f t="shared" ca="1" si="64"/>
        <v>8.9927036553873081E-3</v>
      </c>
      <c r="BB151" t="e">
        <f t="shared" ca="1" si="64"/>
        <v>#DIV/0!</v>
      </c>
      <c r="BD151">
        <f t="shared" ca="1" si="65"/>
        <v>1.8373039692846898</v>
      </c>
      <c r="BE151">
        <f t="shared" ca="1" si="65"/>
        <v>0.93112845366441299</v>
      </c>
      <c r="BF151">
        <f t="shared" ca="1" si="65"/>
        <v>1.673702437940743</v>
      </c>
      <c r="BG151">
        <f t="shared" ca="1" si="66"/>
        <v>1.797498971655269</v>
      </c>
      <c r="BI151" t="str">
        <f t="shared" si="67"/>
        <v>2022-42</v>
      </c>
      <c r="BJ151">
        <f t="shared" ca="1" si="68"/>
        <v>0.96629349946779508</v>
      </c>
      <c r="BK151">
        <f t="shared" ca="1" si="68"/>
        <v>1.0254309376828608</v>
      </c>
      <c r="BL151">
        <f t="shared" ca="1" si="68"/>
        <v>1.2789868081216726</v>
      </c>
      <c r="BM151">
        <f t="shared" ca="1" si="57"/>
        <v>1.2472676229291126</v>
      </c>
    </row>
    <row r="152" spans="1:65" x14ac:dyDescent="0.55000000000000004">
      <c r="A152" s="6" t="s">
        <v>37</v>
      </c>
      <c r="B152">
        <v>3845205</v>
      </c>
      <c r="C152">
        <v>93258</v>
      </c>
      <c r="D152">
        <v>2516748</v>
      </c>
      <c r="E152">
        <v>3309715</v>
      </c>
      <c r="F152">
        <v>378</v>
      </c>
      <c r="G152">
        <v>595</v>
      </c>
      <c r="H152">
        <v>30</v>
      </c>
      <c r="I152">
        <v>302</v>
      </c>
      <c r="J152">
        <v>1025</v>
      </c>
      <c r="K152">
        <v>0</v>
      </c>
      <c r="M152" s="7" t="str">
        <f t="shared" si="58"/>
        <v>2022-43</v>
      </c>
      <c r="N152">
        <f t="shared" si="53"/>
        <v>595</v>
      </c>
      <c r="O152">
        <f t="shared" si="53"/>
        <v>30</v>
      </c>
      <c r="P152">
        <f t="shared" si="53"/>
        <v>302</v>
      </c>
      <c r="Q152">
        <f t="shared" si="53"/>
        <v>1025</v>
      </c>
      <c r="R152">
        <f t="shared" si="53"/>
        <v>0</v>
      </c>
      <c r="U152" t="str">
        <f t="shared" si="59"/>
        <v>2022-43</v>
      </c>
      <c r="V152">
        <f t="shared" si="69"/>
        <v>53702</v>
      </c>
      <c r="W152">
        <f t="shared" si="69"/>
        <v>3537</v>
      </c>
      <c r="X152">
        <f t="shared" si="69"/>
        <v>43784</v>
      </c>
      <c r="Y152">
        <f t="shared" si="69"/>
        <v>40546</v>
      </c>
      <c r="Z152">
        <f t="shared" si="69"/>
        <v>12</v>
      </c>
      <c r="AC152">
        <f t="shared" si="51"/>
        <v>1.5473817390750298E-4</v>
      </c>
      <c r="AD152">
        <f t="shared" si="51"/>
        <v>3.2168821977739175E-4</v>
      </c>
      <c r="AE152">
        <f t="shared" si="51"/>
        <v>1.1999612197963403E-4</v>
      </c>
      <c r="AF152">
        <f t="shared" si="51"/>
        <v>3.0969433924068991E-4</v>
      </c>
      <c r="AG152">
        <f t="shared" si="51"/>
        <v>0</v>
      </c>
      <c r="AI152" t="str">
        <f t="shared" si="60"/>
        <v>2022-43</v>
      </c>
      <c r="AJ152">
        <f t="shared" si="55"/>
        <v>1.5476212182441687E-4</v>
      </c>
      <c r="AK152">
        <f t="shared" si="55"/>
        <v>3.217917391650441E-4</v>
      </c>
      <c r="AL152">
        <f t="shared" si="55"/>
        <v>1.2001052292102137E-4</v>
      </c>
      <c r="AM152">
        <f t="shared" si="55"/>
        <v>3.0979028201416159E-4</v>
      </c>
      <c r="AN152">
        <f t="shared" si="55"/>
        <v>0</v>
      </c>
      <c r="AP152" t="str">
        <f t="shared" si="61"/>
        <v>2022-43</v>
      </c>
      <c r="AQ152">
        <f t="shared" ca="1" si="62"/>
        <v>1.7114264961689974E-4</v>
      </c>
      <c r="AR152">
        <f t="shared" ca="1" si="62"/>
        <v>3.6514341927076905E-4</v>
      </c>
      <c r="AS152">
        <f t="shared" ca="1" si="56"/>
        <v>1.3353488977787495E-4</v>
      </c>
      <c r="AT152">
        <f t="shared" ca="1" si="56"/>
        <v>2.9569076199954672E-4</v>
      </c>
      <c r="AU152" t="e">
        <f t="shared" ca="1" si="56"/>
        <v>#DIV/0!</v>
      </c>
      <c r="AW152" t="str">
        <f t="shared" si="63"/>
        <v>2022-43</v>
      </c>
      <c r="AX152">
        <f t="shared" ca="1" si="64"/>
        <v>5.5440831744879588E-3</v>
      </c>
      <c r="AY152">
        <f t="shared" ca="1" si="64"/>
        <v>1.0236868372346931E-2</v>
      </c>
      <c r="AZ152">
        <f t="shared" ca="1" si="64"/>
        <v>5.1364326923319242E-3</v>
      </c>
      <c r="BA152">
        <f t="shared" ca="1" si="64"/>
        <v>9.2883944173868544E-3</v>
      </c>
      <c r="BB152" t="e">
        <f t="shared" ca="1" si="64"/>
        <v>#DIV/0!</v>
      </c>
      <c r="BD152">
        <f t="shared" ca="1" si="65"/>
        <v>1.846449277574626</v>
      </c>
      <c r="BE152">
        <f t="shared" ca="1" si="65"/>
        <v>0.92647107387711869</v>
      </c>
      <c r="BF152">
        <f t="shared" ca="1" si="65"/>
        <v>1.6753706834935269</v>
      </c>
      <c r="BG152">
        <f t="shared" ca="1" si="66"/>
        <v>1.8083356628528025</v>
      </c>
      <c r="BI152" t="str">
        <f t="shared" si="67"/>
        <v>2022-43</v>
      </c>
      <c r="BJ152">
        <f t="shared" ca="1" si="68"/>
        <v>0.97110329256623096</v>
      </c>
      <c r="BK152">
        <f t="shared" ca="1" si="68"/>
        <v>1.0203018695036687</v>
      </c>
      <c r="BL152">
        <f t="shared" ca="1" si="68"/>
        <v>1.2802616249626777</v>
      </c>
      <c r="BM152">
        <f t="shared" ca="1" si="57"/>
        <v>1.2547871009836218</v>
      </c>
    </row>
    <row r="153" spans="1:65" x14ac:dyDescent="0.55000000000000004">
      <c r="A153" s="6" t="s">
        <v>38</v>
      </c>
      <c r="B153">
        <v>3844610</v>
      </c>
      <c r="C153">
        <v>93228</v>
      </c>
      <c r="D153">
        <v>2516446</v>
      </c>
      <c r="E153">
        <v>3308690</v>
      </c>
      <c r="F153">
        <v>378</v>
      </c>
      <c r="G153">
        <v>536</v>
      </c>
      <c r="H153">
        <v>17</v>
      </c>
      <c r="I153">
        <v>293</v>
      </c>
      <c r="J153">
        <v>957</v>
      </c>
      <c r="K153">
        <v>0</v>
      </c>
      <c r="M153" s="7" t="str">
        <f t="shared" si="58"/>
        <v>2022-44</v>
      </c>
      <c r="N153">
        <f t="shared" si="53"/>
        <v>536</v>
      </c>
      <c r="O153">
        <f t="shared" si="53"/>
        <v>17</v>
      </c>
      <c r="P153">
        <f t="shared" si="53"/>
        <v>293</v>
      </c>
      <c r="Q153">
        <f t="shared" si="53"/>
        <v>957</v>
      </c>
      <c r="R153">
        <f t="shared" si="53"/>
        <v>0</v>
      </c>
      <c r="U153" t="str">
        <f t="shared" si="59"/>
        <v>2022-44</v>
      </c>
      <c r="V153">
        <f t="shared" si="69"/>
        <v>54238</v>
      </c>
      <c r="W153">
        <f t="shared" si="69"/>
        <v>3554</v>
      </c>
      <c r="X153">
        <f t="shared" si="69"/>
        <v>44077</v>
      </c>
      <c r="Y153">
        <f t="shared" si="69"/>
        <v>41503</v>
      </c>
      <c r="Z153">
        <f t="shared" si="69"/>
        <v>12</v>
      </c>
      <c r="AC153">
        <f t="shared" si="51"/>
        <v>1.3941596156697298E-4</v>
      </c>
      <c r="AD153">
        <f t="shared" si="51"/>
        <v>1.8234865061998541E-4</v>
      </c>
      <c r="AE153">
        <f t="shared" si="51"/>
        <v>1.1643405024387569E-4</v>
      </c>
      <c r="AF153">
        <f t="shared" si="51"/>
        <v>2.8923833904052659E-4</v>
      </c>
      <c r="AG153">
        <f t="shared" si="51"/>
        <v>0</v>
      </c>
      <c r="AI153" t="str">
        <f t="shared" si="60"/>
        <v>2022-44</v>
      </c>
      <c r="AJ153">
        <f t="shared" si="55"/>
        <v>1.3943540131338149E-4</v>
      </c>
      <c r="AK153">
        <f t="shared" si="55"/>
        <v>1.8238190822031134E-4</v>
      </c>
      <c r="AL153">
        <f t="shared" si="55"/>
        <v>1.1644760884221352E-4</v>
      </c>
      <c r="AM153">
        <f t="shared" si="55"/>
        <v>2.8932202407984994E-4</v>
      </c>
      <c r="AN153">
        <f t="shared" si="55"/>
        <v>0</v>
      </c>
      <c r="AP153" t="str">
        <f t="shared" si="61"/>
        <v>2022-44</v>
      </c>
      <c r="AQ153">
        <f t="shared" ca="1" si="62"/>
        <v>1.5465064377145888E-4</v>
      </c>
      <c r="AR153">
        <f t="shared" ca="1" si="62"/>
        <v>2.0772306047140527E-4</v>
      </c>
      <c r="AS153">
        <f t="shared" ca="1" si="56"/>
        <v>1.299780395721501E-4</v>
      </c>
      <c r="AT153">
        <f t="shared" ca="1" si="56"/>
        <v>2.7577599500458228E-4</v>
      </c>
      <c r="AU153" t="e">
        <f t="shared" ca="1" si="56"/>
        <v>#DIV/0!</v>
      </c>
      <c r="AW153" t="str">
        <f t="shared" si="63"/>
        <v>2022-44</v>
      </c>
      <c r="AX153">
        <f t="shared" ca="1" si="64"/>
        <v>5.6987338182594178E-3</v>
      </c>
      <c r="AY153">
        <f t="shared" ca="1" si="64"/>
        <v>1.0444591432818336E-2</v>
      </c>
      <c r="AZ153">
        <f t="shared" ca="1" si="64"/>
        <v>5.2664107319040747E-3</v>
      </c>
      <c r="BA153">
        <f t="shared" ca="1" si="64"/>
        <v>9.5641704123914373E-3</v>
      </c>
      <c r="BB153" t="e">
        <f t="shared" ca="1" si="64"/>
        <v>#DIV/0!</v>
      </c>
      <c r="BD153">
        <f t="shared" ca="1" si="65"/>
        <v>1.8327915929943295</v>
      </c>
      <c r="BE153">
        <f t="shared" ca="1" si="65"/>
        <v>0.92413699250697956</v>
      </c>
      <c r="BF153">
        <f t="shared" ca="1" si="65"/>
        <v>1.6782974459601365</v>
      </c>
      <c r="BG153">
        <f t="shared" ca="1" si="66"/>
        <v>1.8160699761701846</v>
      </c>
      <c r="BI153" t="str">
        <f t="shared" si="67"/>
        <v>2022-44</v>
      </c>
      <c r="BJ153">
        <f t="shared" ca="1" si="68"/>
        <v>0.96392030485796398</v>
      </c>
      <c r="BK153">
        <f t="shared" ca="1" si="68"/>
        <v>1.0177313979016136</v>
      </c>
      <c r="BL153">
        <f t="shared" ca="1" si="68"/>
        <v>1.2824981578734531</v>
      </c>
      <c r="BM153">
        <f t="shared" ca="1" si="57"/>
        <v>1.2601538682188078</v>
      </c>
    </row>
    <row r="154" spans="1:65" x14ac:dyDescent="0.55000000000000004">
      <c r="A154" s="6" t="s">
        <v>39</v>
      </c>
      <c r="B154">
        <v>3844074</v>
      </c>
      <c r="C154">
        <v>93211</v>
      </c>
      <c r="D154">
        <v>2516153</v>
      </c>
      <c r="E154">
        <v>3307733</v>
      </c>
      <c r="F154">
        <v>378</v>
      </c>
      <c r="G154">
        <v>541</v>
      </c>
      <c r="H154">
        <v>13</v>
      </c>
      <c r="I154">
        <v>310</v>
      </c>
      <c r="J154">
        <v>978</v>
      </c>
      <c r="K154">
        <v>0</v>
      </c>
      <c r="M154" s="7" t="str">
        <f t="shared" si="58"/>
        <v>2022-45</v>
      </c>
      <c r="N154">
        <f t="shared" si="53"/>
        <v>541</v>
      </c>
      <c r="O154">
        <f t="shared" si="53"/>
        <v>13</v>
      </c>
      <c r="P154">
        <f t="shared" si="53"/>
        <v>310</v>
      </c>
      <c r="Q154">
        <f t="shared" si="53"/>
        <v>978</v>
      </c>
      <c r="R154">
        <f t="shared" si="53"/>
        <v>0</v>
      </c>
      <c r="U154" t="str">
        <f t="shared" si="59"/>
        <v>2022-45</v>
      </c>
      <c r="V154">
        <f t="shared" si="69"/>
        <v>54779</v>
      </c>
      <c r="W154">
        <f t="shared" si="69"/>
        <v>3567</v>
      </c>
      <c r="X154">
        <f t="shared" si="69"/>
        <v>44387</v>
      </c>
      <c r="Y154">
        <f t="shared" si="69"/>
        <v>42481</v>
      </c>
      <c r="Z154">
        <f t="shared" si="69"/>
        <v>12</v>
      </c>
      <c r="AC154">
        <f t="shared" si="51"/>
        <v>1.4073610445584553E-4</v>
      </c>
      <c r="AD154">
        <f t="shared" si="51"/>
        <v>1.3946851766422419E-4</v>
      </c>
      <c r="AE154">
        <f t="shared" si="51"/>
        <v>1.2320395460848366E-4</v>
      </c>
      <c r="AF154">
        <f t="shared" si="51"/>
        <v>2.9567078116643633E-4</v>
      </c>
      <c r="AG154">
        <f t="shared" si="51"/>
        <v>0</v>
      </c>
      <c r="AI154" t="str">
        <f t="shared" si="60"/>
        <v>2022-45</v>
      </c>
      <c r="AJ154">
        <f t="shared" si="55"/>
        <v>1.4075591412726995E-4</v>
      </c>
      <c r="AK154">
        <f t="shared" si="55"/>
        <v>1.3948797207108811E-4</v>
      </c>
      <c r="AL154">
        <f t="shared" si="55"/>
        <v>1.2321913584923463E-4</v>
      </c>
      <c r="AM154">
        <f t="shared" si="55"/>
        <v>2.9575823038866731E-4</v>
      </c>
      <c r="AN154">
        <f t="shared" si="55"/>
        <v>0</v>
      </c>
      <c r="AP154" t="str">
        <f t="shared" si="61"/>
        <v>2022-45</v>
      </c>
      <c r="AQ154">
        <f t="shared" ca="1" si="62"/>
        <v>1.5657789060727763E-4</v>
      </c>
      <c r="AR154">
        <f t="shared" ca="1" si="62"/>
        <v>1.594608548207089E-4</v>
      </c>
      <c r="AS154">
        <f t="shared" ca="1" si="56"/>
        <v>1.3796901031864087E-4</v>
      </c>
      <c r="AT154">
        <f t="shared" ca="1" si="56"/>
        <v>2.8152489394677772E-4</v>
      </c>
      <c r="AU154" t="e">
        <f t="shared" ca="1" si="56"/>
        <v>#DIV/0!</v>
      </c>
      <c r="AW154" t="str">
        <f t="shared" si="63"/>
        <v>2022-45</v>
      </c>
      <c r="AX154">
        <f t="shared" ca="1" si="64"/>
        <v>5.8553117088666956E-3</v>
      </c>
      <c r="AY154">
        <f t="shared" ca="1" si="64"/>
        <v>1.0604052287639045E-2</v>
      </c>
      <c r="AZ154">
        <f t="shared" ca="1" si="64"/>
        <v>5.4043797422227155E-3</v>
      </c>
      <c r="BA154">
        <f t="shared" ca="1" si="64"/>
        <v>9.845695306338215E-3</v>
      </c>
      <c r="BB154" t="e">
        <f t="shared" ca="1" si="64"/>
        <v>#DIV/0!</v>
      </c>
      <c r="BD154">
        <f t="shared" ca="1" si="65"/>
        <v>1.8110141380827487</v>
      </c>
      <c r="BE154">
        <f t="shared" ca="1" si="65"/>
        <v>0.92298753865466565</v>
      </c>
      <c r="BF154">
        <f t="shared" ca="1" si="65"/>
        <v>1.6814980646425508</v>
      </c>
      <c r="BG154">
        <f t="shared" ca="1" si="66"/>
        <v>1.821799313881832</v>
      </c>
      <c r="BI154" t="str">
        <f t="shared" si="67"/>
        <v>2022-45</v>
      </c>
      <c r="BJ154">
        <f t="shared" ca="1" si="68"/>
        <v>0.95246688535427337</v>
      </c>
      <c r="BK154">
        <f t="shared" ca="1" si="68"/>
        <v>1.0164655300861014</v>
      </c>
      <c r="BL154">
        <f t="shared" ca="1" si="68"/>
        <v>1.2849439624441104</v>
      </c>
      <c r="BM154">
        <f t="shared" ca="1" si="57"/>
        <v>1.2641294017469211</v>
      </c>
    </row>
    <row r="155" spans="1:65" x14ac:dyDescent="0.55000000000000004">
      <c r="A155" s="6" t="s">
        <v>40</v>
      </c>
      <c r="B155">
        <v>3843533</v>
      </c>
      <c r="C155">
        <v>93198</v>
      </c>
      <c r="D155">
        <v>2515843</v>
      </c>
      <c r="E155">
        <v>3306755</v>
      </c>
      <c r="F155">
        <v>378</v>
      </c>
      <c r="G155">
        <v>530</v>
      </c>
      <c r="H155">
        <v>19</v>
      </c>
      <c r="I155">
        <v>317</v>
      </c>
      <c r="J155">
        <v>984</v>
      </c>
      <c r="K155">
        <v>0</v>
      </c>
      <c r="M155" s="7" t="str">
        <f t="shared" si="58"/>
        <v>2022-46</v>
      </c>
      <c r="N155">
        <f t="shared" si="53"/>
        <v>530</v>
      </c>
      <c r="O155">
        <f t="shared" si="53"/>
        <v>19</v>
      </c>
      <c r="P155">
        <f t="shared" si="53"/>
        <v>317</v>
      </c>
      <c r="Q155">
        <f t="shared" si="53"/>
        <v>984</v>
      </c>
      <c r="R155">
        <f t="shared" si="53"/>
        <v>0</v>
      </c>
      <c r="U155" t="str">
        <f t="shared" si="59"/>
        <v>2022-46</v>
      </c>
      <c r="V155">
        <f t="shared" si="69"/>
        <v>55309</v>
      </c>
      <c r="W155">
        <f t="shared" si="69"/>
        <v>3586</v>
      </c>
      <c r="X155">
        <f t="shared" si="69"/>
        <v>44704</v>
      </c>
      <c r="Y155">
        <f t="shared" si="69"/>
        <v>43465</v>
      </c>
      <c r="Z155">
        <f t="shared" si="69"/>
        <v>12</v>
      </c>
      <c r="AC155">
        <f t="shared" si="51"/>
        <v>1.3789396370474769E-4</v>
      </c>
      <c r="AD155">
        <f t="shared" si="51"/>
        <v>2.0386703577329987E-4</v>
      </c>
      <c r="AE155">
        <f t="shared" si="51"/>
        <v>1.2600150327345545E-4</v>
      </c>
      <c r="AF155">
        <f t="shared" si="51"/>
        <v>2.9757269589068439E-4</v>
      </c>
      <c r="AG155">
        <f t="shared" si="51"/>
        <v>0</v>
      </c>
      <c r="AI155" t="str">
        <f t="shared" si="60"/>
        <v>2022-46</v>
      </c>
      <c r="AJ155">
        <f t="shared" si="55"/>
        <v>1.379129812909607E-4</v>
      </c>
      <c r="AK155">
        <f t="shared" si="55"/>
        <v>2.0390860672287085E-4</v>
      </c>
      <c r="AL155">
        <f t="shared" si="55"/>
        <v>1.2601738181979662E-4</v>
      </c>
      <c r="AM155">
        <f t="shared" si="55"/>
        <v>2.9766127395560783E-4</v>
      </c>
      <c r="AN155">
        <f t="shared" si="55"/>
        <v>0</v>
      </c>
      <c r="AP155" t="str">
        <f t="shared" si="61"/>
        <v>2022-46</v>
      </c>
      <c r="AQ155">
        <f t="shared" ca="1" si="62"/>
        <v>1.538700299722837E-4</v>
      </c>
      <c r="AR155">
        <f t="shared" ca="1" si="62"/>
        <v>2.3397381419019723E-4</v>
      </c>
      <c r="AS155">
        <f t="shared" ca="1" si="56"/>
        <v>1.4154607323690251E-4</v>
      </c>
      <c r="AT155">
        <f t="shared" ca="1" si="56"/>
        <v>2.8294843726412117E-4</v>
      </c>
      <c r="AU155" t="e">
        <f t="shared" ca="1" si="56"/>
        <v>#DIV/0!</v>
      </c>
      <c r="AW155" t="str">
        <f t="shared" si="63"/>
        <v>2022-46</v>
      </c>
      <c r="AX155">
        <f t="shared" ca="1" si="64"/>
        <v>6.0091817388389793E-3</v>
      </c>
      <c r="AY155">
        <f t="shared" ca="1" si="64"/>
        <v>1.0838026101829244E-2</v>
      </c>
      <c r="AZ155">
        <f t="shared" ca="1" si="64"/>
        <v>5.5459258154596184E-3</v>
      </c>
      <c r="BA155">
        <f t="shared" ca="1" si="64"/>
        <v>1.0128643743602336E-2</v>
      </c>
      <c r="BB155" t="e">
        <f t="shared" ca="1" si="64"/>
        <v>#DIV/0!</v>
      </c>
      <c r="BD155">
        <f t="shared" ca="1" si="65"/>
        <v>1.8035776870884312</v>
      </c>
      <c r="BE155">
        <f t="shared" ca="1" si="65"/>
        <v>0.92290865154148827</v>
      </c>
      <c r="BF155">
        <f t="shared" ca="1" si="65"/>
        <v>1.6855279443685569</v>
      </c>
      <c r="BG155">
        <f t="shared" ca="1" si="66"/>
        <v>1.8263215341554158</v>
      </c>
      <c r="BI155" t="str">
        <f t="shared" si="67"/>
        <v>2022-46</v>
      </c>
      <c r="BJ155">
        <f t="shared" ca="1" si="68"/>
        <v>0.94855583178064096</v>
      </c>
      <c r="BK155">
        <f t="shared" ca="1" si="68"/>
        <v>1.0163786534729786</v>
      </c>
      <c r="BL155">
        <f t="shared" ca="1" si="68"/>
        <v>1.2880234602634602</v>
      </c>
      <c r="BM155">
        <f t="shared" ca="1" si="57"/>
        <v>1.2672673278430904</v>
      </c>
    </row>
    <row r="156" spans="1:65" x14ac:dyDescent="0.55000000000000004">
      <c r="A156" s="6" t="s">
        <v>41</v>
      </c>
      <c r="B156">
        <v>3843003</v>
      </c>
      <c r="C156">
        <v>93179</v>
      </c>
      <c r="D156">
        <v>2515526</v>
      </c>
      <c r="E156">
        <v>3305771</v>
      </c>
      <c r="F156">
        <v>378</v>
      </c>
      <c r="G156">
        <v>554</v>
      </c>
      <c r="H156">
        <v>24</v>
      </c>
      <c r="I156">
        <v>336</v>
      </c>
      <c r="J156">
        <v>977</v>
      </c>
      <c r="K156">
        <v>0</v>
      </c>
      <c r="M156" s="7" t="str">
        <f t="shared" si="58"/>
        <v>2022-47</v>
      </c>
      <c r="N156">
        <f t="shared" si="53"/>
        <v>554</v>
      </c>
      <c r="O156">
        <f t="shared" si="53"/>
        <v>24</v>
      </c>
      <c r="P156">
        <f t="shared" si="53"/>
        <v>336</v>
      </c>
      <c r="Q156">
        <f t="shared" si="53"/>
        <v>977</v>
      </c>
      <c r="R156">
        <f t="shared" si="53"/>
        <v>0</v>
      </c>
      <c r="U156" t="str">
        <f t="shared" si="59"/>
        <v>2022-47</v>
      </c>
      <c r="V156">
        <f t="shared" si="69"/>
        <v>55863</v>
      </c>
      <c r="W156">
        <f t="shared" si="69"/>
        <v>3610</v>
      </c>
      <c r="X156">
        <f t="shared" si="69"/>
        <v>45040</v>
      </c>
      <c r="Y156">
        <f t="shared" si="69"/>
        <v>44442</v>
      </c>
      <c r="Z156">
        <f t="shared" si="69"/>
        <v>12</v>
      </c>
      <c r="AC156">
        <f t="shared" si="51"/>
        <v>1.4415809719638522E-4</v>
      </c>
      <c r="AD156">
        <f t="shared" si="51"/>
        <v>2.5756876549437103E-4</v>
      </c>
      <c r="AE156">
        <f t="shared" si="51"/>
        <v>1.3357047392871312E-4</v>
      </c>
      <c r="AF156">
        <f t="shared" si="51"/>
        <v>2.9554376271072617E-4</v>
      </c>
      <c r="AG156">
        <f t="shared" si="51"/>
        <v>0</v>
      </c>
      <c r="AI156" t="str">
        <f t="shared" si="60"/>
        <v>2022-47</v>
      </c>
      <c r="AJ156">
        <f t="shared" si="55"/>
        <v>1.4417888199939912E-4</v>
      </c>
      <c r="AK156">
        <f t="shared" si="55"/>
        <v>2.5763512568025449E-4</v>
      </c>
      <c r="AL156">
        <f t="shared" si="55"/>
        <v>1.3358831758217946E-4</v>
      </c>
      <c r="AM156">
        <f t="shared" si="55"/>
        <v>2.9563113680172433E-4</v>
      </c>
      <c r="AN156">
        <f t="shared" si="55"/>
        <v>0</v>
      </c>
      <c r="AP156" t="str">
        <f t="shared" si="61"/>
        <v>2022-47</v>
      </c>
      <c r="AQ156">
        <f t="shared" ca="1" si="62"/>
        <v>1.6133762157762995E-4</v>
      </c>
      <c r="AR156">
        <f t="shared" ca="1" si="62"/>
        <v>2.9672295258953804E-4</v>
      </c>
      <c r="AS156">
        <f t="shared" ca="1" si="56"/>
        <v>1.5052195029864384E-4</v>
      </c>
      <c r="AT156">
        <f t="shared" ca="1" si="56"/>
        <v>2.8063390268827127E-4</v>
      </c>
      <c r="AU156" t="e">
        <f t="shared" ca="1" si="56"/>
        <v>#DIV/0!</v>
      </c>
      <c r="AW156" t="str">
        <f t="shared" si="63"/>
        <v>2022-47</v>
      </c>
      <c r="AX156">
        <f t="shared" ca="1" si="64"/>
        <v>6.1705193604166091E-3</v>
      </c>
      <c r="AY156">
        <f t="shared" ca="1" si="64"/>
        <v>1.1134749054418781E-2</v>
      </c>
      <c r="AZ156">
        <f t="shared" ca="1" si="64"/>
        <v>5.6964477657582627E-3</v>
      </c>
      <c r="BA156">
        <f t="shared" ca="1" si="64"/>
        <v>1.0409277646290608E-2</v>
      </c>
      <c r="BB156" t="e">
        <f t="shared" ca="1" si="64"/>
        <v>#DIV/0!</v>
      </c>
      <c r="BD156">
        <f t="shared" ca="1" si="65"/>
        <v>1.80450759555951</v>
      </c>
      <c r="BE156">
        <f t="shared" ca="1" si="65"/>
        <v>0.92317152463705443</v>
      </c>
      <c r="BF156">
        <f t="shared" ca="1" si="65"/>
        <v>1.6869370369478613</v>
      </c>
      <c r="BG156">
        <f t="shared" ca="1" si="66"/>
        <v>1.8273278496226171</v>
      </c>
      <c r="BI156" t="str">
        <f t="shared" si="67"/>
        <v>2022-47</v>
      </c>
      <c r="BJ156">
        <f t="shared" ca="1" si="68"/>
        <v>0.949044898655652</v>
      </c>
      <c r="BK156">
        <f t="shared" ca="1" si="68"/>
        <v>1.0166681497329386</v>
      </c>
      <c r="BL156">
        <f t="shared" ca="1" si="68"/>
        <v>1.2891002411651895</v>
      </c>
      <c r="BM156">
        <f t="shared" ca="1" si="57"/>
        <v>1.267965600676892</v>
      </c>
    </row>
    <row r="157" spans="1:65" x14ac:dyDescent="0.55000000000000004">
      <c r="A157" s="6" t="s">
        <v>42</v>
      </c>
      <c r="B157">
        <v>3842449</v>
      </c>
      <c r="C157">
        <v>93155</v>
      </c>
      <c r="D157">
        <v>2515190</v>
      </c>
      <c r="E157">
        <v>3304794</v>
      </c>
      <c r="F157">
        <v>378</v>
      </c>
      <c r="G157">
        <v>590</v>
      </c>
      <c r="H157">
        <v>26</v>
      </c>
      <c r="I157">
        <v>359</v>
      </c>
      <c r="J157">
        <v>1076</v>
      </c>
      <c r="K157">
        <v>0</v>
      </c>
      <c r="M157" s="7" t="str">
        <f t="shared" si="58"/>
        <v>2022-48</v>
      </c>
      <c r="N157">
        <f t="shared" si="53"/>
        <v>590</v>
      </c>
      <c r="O157">
        <f t="shared" si="53"/>
        <v>26</v>
      </c>
      <c r="P157">
        <f t="shared" si="53"/>
        <v>359</v>
      </c>
      <c r="Q157">
        <f t="shared" si="53"/>
        <v>1076</v>
      </c>
      <c r="R157">
        <f t="shared" si="53"/>
        <v>0</v>
      </c>
      <c r="U157" t="str">
        <f t="shared" si="59"/>
        <v>2022-48</v>
      </c>
      <c r="V157">
        <f t="shared" si="69"/>
        <v>56453</v>
      </c>
      <c r="W157">
        <f t="shared" si="69"/>
        <v>3636</v>
      </c>
      <c r="X157">
        <f t="shared" si="69"/>
        <v>45399</v>
      </c>
      <c r="Y157">
        <f t="shared" si="69"/>
        <v>45518</v>
      </c>
      <c r="Z157">
        <f t="shared" si="69"/>
        <v>12</v>
      </c>
      <c r="AC157">
        <f t="shared" si="51"/>
        <v>1.5354790655646959E-4</v>
      </c>
      <c r="AD157">
        <f t="shared" si="51"/>
        <v>2.7910471794321293E-4</v>
      </c>
      <c r="AE157">
        <f t="shared" si="51"/>
        <v>1.4273275577590561E-4</v>
      </c>
      <c r="AF157">
        <f t="shared" si="51"/>
        <v>3.2558761605110635E-4</v>
      </c>
      <c r="AG157">
        <f t="shared" si="51"/>
        <v>0</v>
      </c>
      <c r="AI157" t="str">
        <f t="shared" si="60"/>
        <v>2022-48</v>
      </c>
      <c r="AJ157">
        <f t="shared" si="55"/>
        <v>1.5357148743869767E-4</v>
      </c>
      <c r="AK157">
        <f t="shared" si="55"/>
        <v>2.7918264094837109E-4</v>
      </c>
      <c r="AL157">
        <f t="shared" si="55"/>
        <v>1.4275313156613748E-4</v>
      </c>
      <c r="AM157">
        <f t="shared" si="55"/>
        <v>3.2569366075180077E-4</v>
      </c>
      <c r="AN157">
        <f t="shared" si="55"/>
        <v>0</v>
      </c>
      <c r="AP157" t="str">
        <f t="shared" si="61"/>
        <v>2022-48</v>
      </c>
      <c r="AQ157">
        <f t="shared" ca="1" si="62"/>
        <v>1.7235730415246078E-4</v>
      </c>
      <c r="AR157">
        <f t="shared" ca="1" si="62"/>
        <v>3.2273706807145567E-4</v>
      </c>
      <c r="AS157">
        <f t="shared" ca="1" si="56"/>
        <v>1.6135446348138733E-4</v>
      </c>
      <c r="AT157">
        <f t="shared" ca="1" si="56"/>
        <v>3.0874808113019329E-4</v>
      </c>
      <c r="AU157" t="e">
        <f t="shared" ca="1" si="56"/>
        <v>#DIV/0!</v>
      </c>
      <c r="AW157" t="str">
        <f t="shared" si="63"/>
        <v>2022-48</v>
      </c>
      <c r="AX157">
        <f t="shared" ca="1" si="64"/>
        <v>6.3428766645690698E-3</v>
      </c>
      <c r="AY157">
        <f t="shared" ca="1" si="64"/>
        <v>1.1457486122490238E-2</v>
      </c>
      <c r="AZ157">
        <f t="shared" ca="1" si="64"/>
        <v>5.8578022292396503E-3</v>
      </c>
      <c r="BA157">
        <f t="shared" ca="1" si="64"/>
        <v>1.0718025727420801E-2</v>
      </c>
      <c r="BB157" t="e">
        <f t="shared" ca="1" si="64"/>
        <v>#DIV/0!</v>
      </c>
      <c r="BD157">
        <f t="shared" ca="1" si="65"/>
        <v>1.8063548652129831</v>
      </c>
      <c r="BE157">
        <f t="shared" ca="1" si="65"/>
        <v>0.92352453610851104</v>
      </c>
      <c r="BF157">
        <f t="shared" ca="1" si="65"/>
        <v>1.6897736302033197</v>
      </c>
      <c r="BG157">
        <f t="shared" ca="1" si="66"/>
        <v>1.8297008516130826</v>
      </c>
      <c r="BI157" t="str">
        <f t="shared" si="67"/>
        <v>2022-48</v>
      </c>
      <c r="BJ157">
        <f t="shared" ca="1" si="68"/>
        <v>0.95001643340861408</v>
      </c>
      <c r="BK157">
        <f t="shared" ca="1" si="68"/>
        <v>1.0170569133699683</v>
      </c>
      <c r="BL157">
        <f t="shared" ca="1" si="68"/>
        <v>1.2912678698138051</v>
      </c>
      <c r="BM157">
        <f t="shared" ca="1" si="57"/>
        <v>1.2696122044293983</v>
      </c>
    </row>
    <row r="158" spans="1:65" x14ac:dyDescent="0.55000000000000004">
      <c r="A158" s="6" t="s">
        <v>43</v>
      </c>
      <c r="B158">
        <v>3841859</v>
      </c>
      <c r="C158">
        <v>93129</v>
      </c>
      <c r="D158">
        <v>2514831</v>
      </c>
      <c r="E158">
        <v>3303718</v>
      </c>
      <c r="F158">
        <v>378</v>
      </c>
      <c r="G158">
        <v>613</v>
      </c>
      <c r="H158">
        <v>22</v>
      </c>
      <c r="I158">
        <v>351</v>
      </c>
      <c r="J158">
        <v>1054</v>
      </c>
      <c r="K158">
        <v>0</v>
      </c>
      <c r="M158" s="7" t="str">
        <f t="shared" si="58"/>
        <v>2022-49</v>
      </c>
      <c r="N158">
        <f t="shared" si="53"/>
        <v>613</v>
      </c>
      <c r="O158">
        <f t="shared" si="53"/>
        <v>22</v>
      </c>
      <c r="P158">
        <f t="shared" si="53"/>
        <v>351</v>
      </c>
      <c r="Q158">
        <f t="shared" si="53"/>
        <v>1054</v>
      </c>
      <c r="R158">
        <f t="shared" si="53"/>
        <v>0</v>
      </c>
      <c r="U158" t="str">
        <f t="shared" si="59"/>
        <v>2022-49</v>
      </c>
      <c r="V158">
        <f t="shared" si="69"/>
        <v>57066</v>
      </c>
      <c r="W158">
        <f t="shared" si="69"/>
        <v>3658</v>
      </c>
      <c r="X158">
        <f t="shared" si="69"/>
        <v>45750</v>
      </c>
      <c r="Y158">
        <f t="shared" si="69"/>
        <v>46572</v>
      </c>
      <c r="Z158">
        <f t="shared" si="69"/>
        <v>12</v>
      </c>
      <c r="AC158">
        <f t="shared" si="51"/>
        <v>1.5955817222860079E-4</v>
      </c>
      <c r="AD158">
        <f t="shared" si="51"/>
        <v>2.362314638834305E-4</v>
      </c>
      <c r="AE158">
        <f t="shared" si="51"/>
        <v>1.3957200304911144E-4</v>
      </c>
      <c r="AF158">
        <f t="shared" si="51"/>
        <v>3.1903449386418576E-4</v>
      </c>
      <c r="AG158">
        <f t="shared" si="51"/>
        <v>0</v>
      </c>
      <c r="AI158" t="str">
        <f t="shared" si="60"/>
        <v>2022-49</v>
      </c>
      <c r="AJ158">
        <f t="shared" si="55"/>
        <v>1.5958363544042359E-4</v>
      </c>
      <c r="AK158">
        <f t="shared" si="55"/>
        <v>2.362872834734244E-4</v>
      </c>
      <c r="AL158">
        <f t="shared" si="55"/>
        <v>1.39591486339144E-4</v>
      </c>
      <c r="AM158">
        <f t="shared" si="55"/>
        <v>3.1913631206372287E-4</v>
      </c>
      <c r="AN158">
        <f t="shared" si="55"/>
        <v>0</v>
      </c>
      <c r="AP158" t="str">
        <f t="shared" si="61"/>
        <v>2022-49</v>
      </c>
      <c r="AQ158">
        <f t="shared" ca="1" si="62"/>
        <v>1.796356631353081E-4</v>
      </c>
      <c r="AR158">
        <f t="shared" ca="1" si="62"/>
        <v>2.7416698597540495E-4</v>
      </c>
      <c r="AS158">
        <f t="shared" ca="1" si="56"/>
        <v>1.5827716185383921E-4</v>
      </c>
      <c r="AT158">
        <f t="shared" ca="1" si="56"/>
        <v>3.021177088925598E-4</v>
      </c>
      <c r="AU158" t="e">
        <f t="shared" ca="1" si="56"/>
        <v>#DIV/0!</v>
      </c>
      <c r="AW158" t="str">
        <f t="shared" si="63"/>
        <v>2022-49</v>
      </c>
      <c r="AX158">
        <f t="shared" ca="1" si="64"/>
        <v>6.5225123277043778E-3</v>
      </c>
      <c r="AY158">
        <f t="shared" ca="1" si="64"/>
        <v>1.1731653108465643E-2</v>
      </c>
      <c r="AZ158">
        <f t="shared" ca="1" si="64"/>
        <v>6.0160793910934898E-3</v>
      </c>
      <c r="BA158">
        <f t="shared" ca="1" si="64"/>
        <v>1.1020143436313362E-2</v>
      </c>
      <c r="BB158" t="e">
        <f t="shared" ca="1" si="64"/>
        <v>#DIV/0!</v>
      </c>
      <c r="BD158">
        <f t="shared" ca="1" si="65"/>
        <v>1.7986402353944866</v>
      </c>
      <c r="BE158">
        <f t="shared" ca="1" si="65"/>
        <v>0.92235615493437806</v>
      </c>
      <c r="BF158">
        <f t="shared" ca="1" si="65"/>
        <v>1.6895550184712249</v>
      </c>
      <c r="BG158">
        <f t="shared" ca="1" si="66"/>
        <v>1.8317815839711395</v>
      </c>
      <c r="BI158" t="str">
        <f t="shared" si="67"/>
        <v>2022-49</v>
      </c>
      <c r="BJ158">
        <f t="shared" ca="1" si="68"/>
        <v>0.9459590772122326</v>
      </c>
      <c r="BK158">
        <f t="shared" ca="1" si="68"/>
        <v>1.0157702013183205</v>
      </c>
      <c r="BL158">
        <f t="shared" ca="1" si="68"/>
        <v>1.2911008141203248</v>
      </c>
      <c r="BM158">
        <f t="shared" ca="1" si="57"/>
        <v>1.2710560050340771</v>
      </c>
    </row>
    <row r="159" spans="1:65" x14ac:dyDescent="0.55000000000000004">
      <c r="A159" s="6" t="s">
        <v>44</v>
      </c>
      <c r="B159">
        <v>3841246</v>
      </c>
      <c r="C159">
        <v>93107</v>
      </c>
      <c r="D159">
        <v>2514480</v>
      </c>
      <c r="E159">
        <v>3302664</v>
      </c>
      <c r="F159">
        <v>378</v>
      </c>
      <c r="G159">
        <v>624</v>
      </c>
      <c r="H159">
        <v>22</v>
      </c>
      <c r="I159">
        <v>407</v>
      </c>
      <c r="J159">
        <v>1210</v>
      </c>
      <c r="K159">
        <v>0</v>
      </c>
      <c r="M159" s="7" t="str">
        <f t="shared" si="58"/>
        <v>2022-50</v>
      </c>
      <c r="N159">
        <f t="shared" si="53"/>
        <v>624</v>
      </c>
      <c r="O159">
        <f t="shared" si="53"/>
        <v>22</v>
      </c>
      <c r="P159">
        <f t="shared" si="53"/>
        <v>407</v>
      </c>
      <c r="Q159">
        <f t="shared" si="53"/>
        <v>1210</v>
      </c>
      <c r="R159">
        <f t="shared" si="53"/>
        <v>0</v>
      </c>
      <c r="U159" t="str">
        <f t="shared" si="59"/>
        <v>2022-50</v>
      </c>
      <c r="V159">
        <f t="shared" si="69"/>
        <v>57690</v>
      </c>
      <c r="W159">
        <f t="shared" si="69"/>
        <v>3680</v>
      </c>
      <c r="X159">
        <f t="shared" si="69"/>
        <v>46157</v>
      </c>
      <c r="Y159">
        <f t="shared" si="69"/>
        <v>47782</v>
      </c>
      <c r="Z159">
        <f t="shared" si="69"/>
        <v>12</v>
      </c>
      <c r="AC159">
        <f t="shared" si="51"/>
        <v>1.6244728923896047E-4</v>
      </c>
      <c r="AD159">
        <f t="shared" si="51"/>
        <v>2.3628728237404278E-4</v>
      </c>
      <c r="AE159">
        <f t="shared" si="51"/>
        <v>1.618624924437657E-4</v>
      </c>
      <c r="AF159">
        <f t="shared" si="51"/>
        <v>3.6637090542664954E-4</v>
      </c>
      <c r="AG159">
        <f t="shared" si="51"/>
        <v>0</v>
      </c>
      <c r="AI159" t="str">
        <f t="shared" si="60"/>
        <v>2022-50</v>
      </c>
      <c r="AJ159">
        <f t="shared" si="55"/>
        <v>1.6247368300571565E-4</v>
      </c>
      <c r="AK159">
        <f t="shared" si="55"/>
        <v>2.3634312834935962E-4</v>
      </c>
      <c r="AL159">
        <f t="shared" si="55"/>
        <v>1.6188869650514333E-4</v>
      </c>
      <c r="AM159">
        <f t="shared" si="55"/>
        <v>3.6650518636471678E-4</v>
      </c>
      <c r="AN159">
        <f t="shared" si="55"/>
        <v>0</v>
      </c>
      <c r="AP159" t="str">
        <f t="shared" si="61"/>
        <v>2022-50</v>
      </c>
      <c r="AQ159">
        <f t="shared" ca="1" si="62"/>
        <v>1.8343083270932722E-4</v>
      </c>
      <c r="AR159">
        <f t="shared" ca="1" si="62"/>
        <v>2.7525306162297337E-4</v>
      </c>
      <c r="AS159">
        <f t="shared" ca="1" si="56"/>
        <v>1.8413647790019733E-4</v>
      </c>
      <c r="AT159">
        <f t="shared" ca="1" si="56"/>
        <v>3.464855156259857E-4</v>
      </c>
      <c r="AU159" t="e">
        <f t="shared" ca="1" si="56"/>
        <v>#DIV/0!</v>
      </c>
      <c r="AW159" t="str">
        <f t="shared" si="63"/>
        <v>2022-50</v>
      </c>
      <c r="AX159">
        <f t="shared" ref="AX159:BB174" ca="1" si="70">IF(ROW()&gt;=$B$2, AQ159+AX158,0)</f>
        <v>6.7059431604137047E-3</v>
      </c>
      <c r="AY159">
        <f t="shared" ca="1" si="70"/>
        <v>1.2006906170088616E-2</v>
      </c>
      <c r="AZ159">
        <f t="shared" ca="1" si="70"/>
        <v>6.2002158689936871E-3</v>
      </c>
      <c r="BA159">
        <f t="shared" ca="1" si="70"/>
        <v>1.1366628951939347E-2</v>
      </c>
      <c r="BB159" t="e">
        <f t="shared" ca="1" si="70"/>
        <v>#DIV/0!</v>
      </c>
      <c r="BD159">
        <f t="shared" ca="1" si="65"/>
        <v>1.7904873159330332</v>
      </c>
      <c r="BE159">
        <f t="shared" ca="1" si="65"/>
        <v>0.92458521056286169</v>
      </c>
      <c r="BF159">
        <f t="shared" ca="1" si="65"/>
        <v>1.6950082456765283</v>
      </c>
      <c r="BG159">
        <f t="shared" ca="1" si="66"/>
        <v>1.8332634205176768</v>
      </c>
      <c r="BI159" t="str">
        <f t="shared" si="67"/>
        <v>2022-50</v>
      </c>
      <c r="BJ159">
        <f t="shared" ca="1" si="68"/>
        <v>0.94167121129075737</v>
      </c>
      <c r="BK159">
        <f t="shared" ca="1" si="68"/>
        <v>1.0182250104204029</v>
      </c>
      <c r="BL159">
        <f t="shared" ca="1" si="68"/>
        <v>1.29526798595396</v>
      </c>
      <c r="BM159">
        <f t="shared" ca="1" si="57"/>
        <v>1.2720842374704311</v>
      </c>
    </row>
    <row r="160" spans="1:65" x14ac:dyDescent="0.55000000000000004">
      <c r="A160" s="6" t="s">
        <v>45</v>
      </c>
      <c r="B160">
        <v>3840622</v>
      </c>
      <c r="C160">
        <v>93085</v>
      </c>
      <c r="D160">
        <v>2514073</v>
      </c>
      <c r="E160">
        <v>3301454</v>
      </c>
      <c r="F160">
        <v>378</v>
      </c>
      <c r="G160">
        <v>718</v>
      </c>
      <c r="H160">
        <v>32</v>
      </c>
      <c r="I160">
        <v>396</v>
      </c>
      <c r="J160">
        <v>1369</v>
      </c>
      <c r="K160">
        <v>0</v>
      </c>
      <c r="M160" s="7" t="str">
        <f t="shared" si="58"/>
        <v>2022-51</v>
      </c>
      <c r="N160">
        <f t="shared" si="53"/>
        <v>718</v>
      </c>
      <c r="O160">
        <f t="shared" si="53"/>
        <v>32</v>
      </c>
      <c r="P160">
        <f t="shared" si="53"/>
        <v>396</v>
      </c>
      <c r="Q160">
        <f t="shared" si="53"/>
        <v>1369</v>
      </c>
      <c r="R160">
        <f t="shared" si="53"/>
        <v>0</v>
      </c>
      <c r="U160" t="str">
        <f t="shared" si="59"/>
        <v>2022-51</v>
      </c>
      <c r="V160">
        <f t="shared" si="69"/>
        <v>58408</v>
      </c>
      <c r="W160">
        <f t="shared" si="69"/>
        <v>3712</v>
      </c>
      <c r="X160">
        <f t="shared" si="69"/>
        <v>46553</v>
      </c>
      <c r="Y160">
        <f t="shared" si="69"/>
        <v>49151</v>
      </c>
      <c r="Z160">
        <f t="shared" si="69"/>
        <v>12</v>
      </c>
      <c r="AC160">
        <f t="shared" si="51"/>
        <v>1.8694888484209067E-4</v>
      </c>
      <c r="AD160">
        <f t="shared" si="51"/>
        <v>3.4377182145351023E-4</v>
      </c>
      <c r="AE160">
        <f t="shared" si="51"/>
        <v>1.5751332598536318E-4</v>
      </c>
      <c r="AF160">
        <f t="shared" si="51"/>
        <v>4.1466578059242987E-4</v>
      </c>
      <c r="AG160">
        <f t="shared" si="51"/>
        <v>0</v>
      </c>
      <c r="AI160" t="str">
        <f t="shared" si="60"/>
        <v>2022-51</v>
      </c>
      <c r="AJ160">
        <f t="shared" si="55"/>
        <v>1.869838418075872E-4</v>
      </c>
      <c r="AK160">
        <f t="shared" si="55"/>
        <v>3.4389004454839781E-4</v>
      </c>
      <c r="AL160">
        <f t="shared" si="55"/>
        <v>1.575381406675742E-4</v>
      </c>
      <c r="AM160">
        <f t="shared" si="55"/>
        <v>4.1483780558155897E-4</v>
      </c>
      <c r="AN160">
        <f t="shared" si="55"/>
        <v>0</v>
      </c>
      <c r="AP160" t="str">
        <f t="shared" si="61"/>
        <v>2022-51</v>
      </c>
      <c r="AQ160">
        <f t="shared" ca="1" si="62"/>
        <v>2.1172809797145333E-4</v>
      </c>
      <c r="AR160">
        <f t="shared" ca="1" si="62"/>
        <v>4.0199731478055689E-4</v>
      </c>
      <c r="AS160">
        <f t="shared" ca="1" si="56"/>
        <v>1.7975169905559249E-4</v>
      </c>
      <c r="AT160">
        <f t="shared" ca="1" si="56"/>
        <v>3.9164112265573385E-4</v>
      </c>
      <c r="AU160" t="e">
        <f t="shared" ca="1" si="56"/>
        <v>#DIV/0!</v>
      </c>
      <c r="AW160" t="str">
        <f t="shared" si="63"/>
        <v>2022-51</v>
      </c>
      <c r="AX160">
        <f t="shared" ca="1" si="70"/>
        <v>6.9176712583851581E-3</v>
      </c>
      <c r="AY160">
        <f t="shared" ca="1" si="70"/>
        <v>1.2408903484869173E-2</v>
      </c>
      <c r="AZ160">
        <f t="shared" ca="1" si="70"/>
        <v>6.3799675680492798E-3</v>
      </c>
      <c r="BA160">
        <f t="shared" ca="1" si="70"/>
        <v>1.1758270074595081E-2</v>
      </c>
      <c r="BB160" t="e">
        <f t="shared" ca="1" si="70"/>
        <v>#DIV/0!</v>
      </c>
      <c r="BD160">
        <f t="shared" ca="1" si="65"/>
        <v>1.7937978000657222</v>
      </c>
      <c r="BE160">
        <f t="shared" ca="1" si="65"/>
        <v>0.922270996950873</v>
      </c>
      <c r="BF160">
        <f t="shared" ca="1" si="65"/>
        <v>1.6997439796437941</v>
      </c>
      <c r="BG160">
        <f t="shared" ca="1" si="66"/>
        <v>1.8429984085624835</v>
      </c>
      <c r="BI160" t="str">
        <f t="shared" si="67"/>
        <v>2022-51</v>
      </c>
      <c r="BJ160">
        <f t="shared" ca="1" si="68"/>
        <v>0.94341229461229081</v>
      </c>
      <c r="BK160">
        <f t="shared" ca="1" si="68"/>
        <v>1.0156764187359786</v>
      </c>
      <c r="BL160">
        <f t="shared" ca="1" si="68"/>
        <v>1.2988868737165653</v>
      </c>
      <c r="BM160">
        <f t="shared" ca="1" si="57"/>
        <v>1.2788392540736997</v>
      </c>
    </row>
    <row r="161" spans="1:65" x14ac:dyDescent="0.55000000000000004">
      <c r="A161" s="6" t="s">
        <v>46</v>
      </c>
      <c r="B161">
        <v>3839904</v>
      </c>
      <c r="C161">
        <v>93053</v>
      </c>
      <c r="D161">
        <v>2513677</v>
      </c>
      <c r="E161">
        <v>3300085</v>
      </c>
      <c r="F161">
        <v>378</v>
      </c>
      <c r="G161">
        <v>785</v>
      </c>
      <c r="H161">
        <v>30</v>
      </c>
      <c r="I161">
        <v>457</v>
      </c>
      <c r="J161">
        <v>1327</v>
      </c>
      <c r="K161">
        <v>0</v>
      </c>
      <c r="M161" s="7" t="str">
        <f t="shared" si="58"/>
        <v>2022-52</v>
      </c>
      <c r="N161">
        <f t="shared" si="53"/>
        <v>785</v>
      </c>
      <c r="O161">
        <f t="shared" si="53"/>
        <v>30</v>
      </c>
      <c r="P161">
        <f t="shared" si="53"/>
        <v>457</v>
      </c>
      <c r="Q161">
        <f t="shared" si="53"/>
        <v>1327</v>
      </c>
      <c r="R161">
        <f t="shared" si="53"/>
        <v>0</v>
      </c>
      <c r="U161" t="str">
        <f t="shared" si="59"/>
        <v>2022-52</v>
      </c>
      <c r="V161">
        <f t="shared" ref="V161:Z176" si="71">N161+V160</f>
        <v>59193</v>
      </c>
      <c r="W161">
        <f t="shared" si="71"/>
        <v>3742</v>
      </c>
      <c r="X161">
        <f t="shared" si="71"/>
        <v>47010</v>
      </c>
      <c r="Y161">
        <f t="shared" si="71"/>
        <v>50478</v>
      </c>
      <c r="Z161">
        <f t="shared" si="71"/>
        <v>12</v>
      </c>
      <c r="AC161">
        <f t="shared" si="51"/>
        <v>2.0443219413818678E-4</v>
      </c>
      <c r="AD161">
        <f t="shared" si="51"/>
        <v>3.2239691358688059E-4</v>
      </c>
      <c r="AE161">
        <f t="shared" si="51"/>
        <v>1.8180537913184549E-4</v>
      </c>
      <c r="AF161">
        <f t="shared" si="51"/>
        <v>4.0211085472040872E-4</v>
      </c>
      <c r="AG161">
        <f t="shared" si="51"/>
        <v>0</v>
      </c>
      <c r="AI161" t="str">
        <f t="shared" si="60"/>
        <v>2022-52</v>
      </c>
      <c r="AJ161">
        <f t="shared" si="55"/>
        <v>2.0447399591810793E-4</v>
      </c>
      <c r="AK161">
        <f t="shared" si="55"/>
        <v>3.2250088967272344E-4</v>
      </c>
      <c r="AL161">
        <f t="shared" si="55"/>
        <v>1.8183843883913756E-4</v>
      </c>
      <c r="AM161">
        <f t="shared" si="55"/>
        <v>4.0227261832938147E-4</v>
      </c>
      <c r="AN161">
        <f t="shared" si="55"/>
        <v>0</v>
      </c>
      <c r="AP161" t="str">
        <f t="shared" si="61"/>
        <v>2022-52</v>
      </c>
      <c r="AQ161">
        <f t="shared" ca="1" si="62"/>
        <v>2.3221892319328586E-4</v>
      </c>
      <c r="AR161">
        <f t="shared" ca="1" si="62"/>
        <v>3.7839800323182014E-4</v>
      </c>
      <c r="AS161">
        <f t="shared" ca="1" si="56"/>
        <v>2.0813109345922418E-4</v>
      </c>
      <c r="AT161">
        <f t="shared" ca="1" si="56"/>
        <v>3.7925859326241228E-4</v>
      </c>
      <c r="AU161" t="e">
        <f t="shared" ca="1" si="56"/>
        <v>#DIV/0!</v>
      </c>
      <c r="AW161" t="str">
        <f t="shared" si="63"/>
        <v>2022-52</v>
      </c>
      <c r="AX161">
        <f t="shared" ca="1" si="70"/>
        <v>7.149890181578444E-3</v>
      </c>
      <c r="AY161">
        <f t="shared" ca="1" si="70"/>
        <v>1.2787301488100993E-2</v>
      </c>
      <c r="AZ161">
        <f t="shared" ca="1" si="70"/>
        <v>6.5880986615085039E-3</v>
      </c>
      <c r="BA161">
        <f t="shared" ca="1" si="70"/>
        <v>1.2137528667857493E-2</v>
      </c>
      <c r="BB161" t="e">
        <f t="shared" ca="1" si="70"/>
        <v>#DIV/0!</v>
      </c>
      <c r="BD161">
        <f t="shared" ca="1" si="65"/>
        <v>1.7884612439289251</v>
      </c>
      <c r="BE161">
        <f t="shared" ca="1" si="65"/>
        <v>0.92142655260392881</v>
      </c>
      <c r="BF161">
        <f t="shared" ca="1" si="65"/>
        <v>1.6975825305862187</v>
      </c>
      <c r="BG161">
        <f t="shared" ca="1" si="66"/>
        <v>1.8423416666134618</v>
      </c>
      <c r="BI161" t="str">
        <f t="shared" si="67"/>
        <v>2022-52</v>
      </c>
      <c r="BJ161">
        <f t="shared" ca="1" si="68"/>
        <v>0.9406056389958336</v>
      </c>
      <c r="BK161">
        <f t="shared" ca="1" si="68"/>
        <v>1.0147464510659969</v>
      </c>
      <c r="BL161">
        <f t="shared" ca="1" si="68"/>
        <v>1.2972351674344933</v>
      </c>
      <c r="BM161">
        <f t="shared" ca="1" si="57"/>
        <v>1.2783835470148635</v>
      </c>
    </row>
    <row r="162" spans="1:65" x14ac:dyDescent="0.55000000000000004">
      <c r="A162" s="6" t="s">
        <v>47</v>
      </c>
      <c r="B162">
        <v>3839119</v>
      </c>
      <c r="C162">
        <v>93023</v>
      </c>
      <c r="D162">
        <v>2513220</v>
      </c>
      <c r="E162">
        <v>3298758</v>
      </c>
      <c r="F162">
        <v>378</v>
      </c>
      <c r="G162">
        <v>690</v>
      </c>
      <c r="H162">
        <v>29</v>
      </c>
      <c r="I162">
        <v>430</v>
      </c>
      <c r="J162">
        <v>1278</v>
      </c>
      <c r="K162">
        <v>1</v>
      </c>
      <c r="M162" s="7" t="str">
        <f t="shared" si="58"/>
        <v>2023-01</v>
      </c>
      <c r="N162">
        <f t="shared" si="53"/>
        <v>690</v>
      </c>
      <c r="O162">
        <f t="shared" si="53"/>
        <v>29</v>
      </c>
      <c r="P162">
        <f t="shared" si="53"/>
        <v>430</v>
      </c>
      <c r="Q162">
        <f t="shared" si="53"/>
        <v>1278</v>
      </c>
      <c r="R162">
        <f t="shared" si="53"/>
        <v>1</v>
      </c>
      <c r="U162" t="str">
        <f t="shared" si="59"/>
        <v>2023-01</v>
      </c>
      <c r="V162">
        <f t="shared" si="71"/>
        <v>59883</v>
      </c>
      <c r="W162">
        <f t="shared" si="71"/>
        <v>3771</v>
      </c>
      <c r="X162">
        <f t="shared" si="71"/>
        <v>47440</v>
      </c>
      <c r="Y162">
        <f t="shared" si="71"/>
        <v>51756</v>
      </c>
      <c r="Z162">
        <f t="shared" si="71"/>
        <v>13</v>
      </c>
      <c r="AC162">
        <f t="shared" si="51"/>
        <v>1.7972873463937951E-4</v>
      </c>
      <c r="AD162">
        <f t="shared" si="51"/>
        <v>3.1175085731485763E-4</v>
      </c>
      <c r="AE162">
        <f t="shared" si="51"/>
        <v>1.7109524832684762E-4</v>
      </c>
      <c r="AF162">
        <f t="shared" si="51"/>
        <v>3.8741853752230384E-4</v>
      </c>
      <c r="AG162">
        <f t="shared" si="51"/>
        <v>2.6455026455026454E-3</v>
      </c>
      <c r="AI162" t="str">
        <f t="shared" si="60"/>
        <v>2023-01</v>
      </c>
      <c r="AJ162">
        <f t="shared" si="55"/>
        <v>1.7976104334814418E-4</v>
      </c>
      <c r="AK162">
        <f t="shared" si="55"/>
        <v>3.1184807874713852E-4</v>
      </c>
      <c r="AL162">
        <f t="shared" si="55"/>
        <v>1.711245273378083E-4</v>
      </c>
      <c r="AM162">
        <f t="shared" si="55"/>
        <v>3.8756869366834675E-4</v>
      </c>
      <c r="AN162">
        <f t="shared" si="55"/>
        <v>2.652521449131117E-3</v>
      </c>
      <c r="AP162" t="str">
        <f t="shared" si="61"/>
        <v>2023-01</v>
      </c>
      <c r="AQ162">
        <f t="shared" ca="1" si="62"/>
        <v>2.0475768366932543E-4</v>
      </c>
      <c r="AR162">
        <f t="shared" ca="1" si="62"/>
        <v>3.6726146470925455E-4</v>
      </c>
      <c r="AS162">
        <f t="shared" ca="1" si="56"/>
        <v>1.9648414727771812E-4</v>
      </c>
      <c r="AT162">
        <f t="shared" ca="1" si="56"/>
        <v>3.6489561609510246E-4</v>
      </c>
      <c r="AU162" t="e">
        <f t="shared" ca="1" si="56"/>
        <v>#DIV/0!</v>
      </c>
      <c r="AW162" t="str">
        <f t="shared" si="63"/>
        <v>2023-01</v>
      </c>
      <c r="AX162">
        <f t="shared" ca="1" si="70"/>
        <v>7.3546478652477699E-3</v>
      </c>
      <c r="AY162">
        <f t="shared" ca="1" si="70"/>
        <v>1.3154562952810247E-2</v>
      </c>
      <c r="AZ162">
        <f t="shared" ca="1" si="70"/>
        <v>6.784582808786222E-3</v>
      </c>
      <c r="BA162">
        <f t="shared" ca="1" si="70"/>
        <v>1.2502424283952596E-2</v>
      </c>
      <c r="BB162" t="e">
        <f t="shared" ca="1" si="70"/>
        <v>#DIV/0!</v>
      </c>
      <c r="BD162">
        <f t="shared" ca="1" si="65"/>
        <v>1.7886054089643468</v>
      </c>
      <c r="BE162">
        <f t="shared" ca="1" si="65"/>
        <v>0.92248914334087662</v>
      </c>
      <c r="BF162">
        <f t="shared" ca="1" si="65"/>
        <v>1.6999351312289379</v>
      </c>
      <c r="BG162">
        <f t="shared" ca="1" si="66"/>
        <v>1.8427697968048398</v>
      </c>
      <c r="BI162" t="str">
        <f t="shared" si="67"/>
        <v>2023-01</v>
      </c>
      <c r="BJ162">
        <f t="shared" ca="1" si="68"/>
        <v>0.94068145973040307</v>
      </c>
      <c r="BK162">
        <f t="shared" ca="1" si="68"/>
        <v>1.0159166584755905</v>
      </c>
      <c r="BL162">
        <f t="shared" ca="1" si="68"/>
        <v>1.2990329452942895</v>
      </c>
      <c r="BM162">
        <f t="shared" ca="1" si="57"/>
        <v>1.2786806225261849</v>
      </c>
    </row>
    <row r="163" spans="1:65" x14ac:dyDescent="0.55000000000000004">
      <c r="A163" s="6" t="s">
        <v>48</v>
      </c>
      <c r="B163">
        <v>3838429</v>
      </c>
      <c r="C163">
        <v>92994</v>
      </c>
      <c r="D163">
        <v>2512790</v>
      </c>
      <c r="E163">
        <v>3297480</v>
      </c>
      <c r="F163">
        <v>377</v>
      </c>
      <c r="G163">
        <v>639</v>
      </c>
      <c r="H163">
        <v>32</v>
      </c>
      <c r="I163">
        <v>379</v>
      </c>
      <c r="J163">
        <v>1172</v>
      </c>
      <c r="K163">
        <v>1</v>
      </c>
      <c r="M163" s="7" t="str">
        <f t="shared" si="58"/>
        <v>2023-02</v>
      </c>
      <c r="N163">
        <f t="shared" si="53"/>
        <v>639</v>
      </c>
      <c r="O163">
        <f t="shared" si="53"/>
        <v>32</v>
      </c>
      <c r="P163">
        <f t="shared" si="53"/>
        <v>379</v>
      </c>
      <c r="Q163">
        <f t="shared" si="53"/>
        <v>1172</v>
      </c>
      <c r="R163">
        <f t="shared" si="53"/>
        <v>1</v>
      </c>
      <c r="U163" t="str">
        <f t="shared" si="59"/>
        <v>2023-02</v>
      </c>
      <c r="V163">
        <f t="shared" si="71"/>
        <v>60522</v>
      </c>
      <c r="W163">
        <f t="shared" si="71"/>
        <v>3803</v>
      </c>
      <c r="X163">
        <f t="shared" si="71"/>
        <v>47819</v>
      </c>
      <c r="Y163">
        <f t="shared" si="71"/>
        <v>52928</v>
      </c>
      <c r="Z163">
        <f t="shared" si="71"/>
        <v>14</v>
      </c>
      <c r="AC163">
        <f t="shared" si="51"/>
        <v>1.6647435708723544E-4</v>
      </c>
      <c r="AD163">
        <f t="shared" si="51"/>
        <v>3.4410822203583029E-4</v>
      </c>
      <c r="AE163">
        <f t="shared" si="51"/>
        <v>1.5082836209949897E-4</v>
      </c>
      <c r="AF163">
        <f t="shared" si="51"/>
        <v>3.5542292902458847E-4</v>
      </c>
      <c r="AG163">
        <f t="shared" si="51"/>
        <v>2.6525198938992041E-3</v>
      </c>
      <c r="AI163" t="str">
        <f t="shared" si="60"/>
        <v>2023-02</v>
      </c>
      <c r="AJ163">
        <f t="shared" si="55"/>
        <v>1.6650207579779413E-4</v>
      </c>
      <c r="AK163">
        <f t="shared" si="55"/>
        <v>3.4422667666327277E-4</v>
      </c>
      <c r="AL163">
        <f t="shared" si="55"/>
        <v>1.5085111501215103E-4</v>
      </c>
      <c r="AM163">
        <f t="shared" si="55"/>
        <v>3.5554930314353201E-4</v>
      </c>
      <c r="AN163">
        <f t="shared" si="55"/>
        <v>2.6595760357588311E-3</v>
      </c>
      <c r="AP163" t="str">
        <f t="shared" si="61"/>
        <v>2023-02</v>
      </c>
      <c r="AQ163">
        <f t="shared" ca="1" si="62"/>
        <v>1.902170251152702E-4</v>
      </c>
      <c r="AR163">
        <f t="shared" ca="1" si="62"/>
        <v>4.0690327315100888E-4</v>
      </c>
      <c r="AS163">
        <f t="shared" ca="1" si="56"/>
        <v>1.7375117991217558E-4</v>
      </c>
      <c r="AT163">
        <f t="shared" ca="1" si="56"/>
        <v>3.342910792819095E-4</v>
      </c>
      <c r="AU163" t="e">
        <f t="shared" ca="1" si="56"/>
        <v>#DIV/0!</v>
      </c>
      <c r="AW163" t="str">
        <f t="shared" si="63"/>
        <v>2023-02</v>
      </c>
      <c r="AX163">
        <f t="shared" ca="1" si="70"/>
        <v>7.5448648903630403E-3</v>
      </c>
      <c r="AY163">
        <f t="shared" ca="1" si="70"/>
        <v>1.3561466225961256E-2</v>
      </c>
      <c r="AZ163">
        <f t="shared" ca="1" si="70"/>
        <v>6.9583339886983972E-3</v>
      </c>
      <c r="BA163">
        <f t="shared" ca="1" si="70"/>
        <v>1.2836715363234505E-2</v>
      </c>
      <c r="BB163" t="e">
        <f t="shared" ca="1" si="70"/>
        <v>#DIV/0!</v>
      </c>
      <c r="BD163">
        <f t="shared" ca="1" si="65"/>
        <v>1.7974432177417974</v>
      </c>
      <c r="BE163">
        <f t="shared" ca="1" si="65"/>
        <v>0.9222609138549569</v>
      </c>
      <c r="BF163">
        <f t="shared" ca="1" si="65"/>
        <v>1.7013843918703804</v>
      </c>
      <c r="BG163">
        <f t="shared" ca="1" si="66"/>
        <v>1.844797243720073</v>
      </c>
      <c r="BI163" t="str">
        <f t="shared" si="67"/>
        <v>2023-02</v>
      </c>
      <c r="BJ163">
        <f t="shared" ca="1" si="68"/>
        <v>0.94532952957293148</v>
      </c>
      <c r="BK163">
        <f t="shared" ca="1" si="68"/>
        <v>1.0156653144479941</v>
      </c>
      <c r="BL163">
        <f t="shared" ca="1" si="68"/>
        <v>1.3001404212708527</v>
      </c>
      <c r="BM163">
        <f t="shared" ca="1" si="57"/>
        <v>1.2800874488634757</v>
      </c>
    </row>
    <row r="164" spans="1:65" x14ac:dyDescent="0.55000000000000004">
      <c r="A164" s="6" t="s">
        <v>49</v>
      </c>
      <c r="B164">
        <v>3837790</v>
      </c>
      <c r="C164">
        <v>92962</v>
      </c>
      <c r="D164">
        <v>2512411</v>
      </c>
      <c r="E164">
        <v>3296308</v>
      </c>
      <c r="F164">
        <v>376</v>
      </c>
      <c r="G164">
        <v>593</v>
      </c>
      <c r="H164">
        <v>36</v>
      </c>
      <c r="I164">
        <v>348</v>
      </c>
      <c r="J164">
        <v>1098</v>
      </c>
      <c r="K164">
        <v>0</v>
      </c>
      <c r="M164" s="7" t="str">
        <f t="shared" si="58"/>
        <v>2023-03</v>
      </c>
      <c r="N164">
        <f t="shared" si="53"/>
        <v>593</v>
      </c>
      <c r="O164">
        <f t="shared" si="53"/>
        <v>36</v>
      </c>
      <c r="P164">
        <f t="shared" si="53"/>
        <v>348</v>
      </c>
      <c r="Q164">
        <f t="shared" si="53"/>
        <v>1098</v>
      </c>
      <c r="R164">
        <f t="shared" si="53"/>
        <v>0</v>
      </c>
      <c r="U164" t="str">
        <f t="shared" si="59"/>
        <v>2023-03</v>
      </c>
      <c r="V164">
        <f t="shared" si="71"/>
        <v>61115</v>
      </c>
      <c r="W164">
        <f t="shared" si="71"/>
        <v>3839</v>
      </c>
      <c r="X164">
        <f t="shared" si="71"/>
        <v>48167</v>
      </c>
      <c r="Y164">
        <f t="shared" si="71"/>
        <v>54026</v>
      </c>
      <c r="Z164">
        <f t="shared" si="71"/>
        <v>14</v>
      </c>
      <c r="AC164">
        <f t="shared" si="51"/>
        <v>1.5451601051646912E-4</v>
      </c>
      <c r="AD164">
        <f t="shared" si="51"/>
        <v>3.8725500742238766E-4</v>
      </c>
      <c r="AE164">
        <f t="shared" si="51"/>
        <v>1.3851236919437145E-4</v>
      </c>
      <c r="AF164">
        <f t="shared" si="51"/>
        <v>3.3309994090358064E-4</v>
      </c>
      <c r="AG164">
        <f t="shared" si="51"/>
        <v>0</v>
      </c>
      <c r="AI164" t="str">
        <f t="shared" si="60"/>
        <v>2023-03</v>
      </c>
      <c r="AJ164">
        <f t="shared" si="55"/>
        <v>1.545398897111197E-4</v>
      </c>
      <c r="AK164">
        <f t="shared" si="55"/>
        <v>3.8740503680607908E-4</v>
      </c>
      <c r="AL164">
        <f t="shared" si="55"/>
        <v>1.3853155775020445E-4</v>
      </c>
      <c r="AM164">
        <f t="shared" si="55"/>
        <v>3.3321093652891439E-4</v>
      </c>
      <c r="AN164">
        <f t="shared" si="55"/>
        <v>0</v>
      </c>
      <c r="AP164" t="str">
        <f t="shared" si="61"/>
        <v>2023-03</v>
      </c>
      <c r="AQ164">
        <f t="shared" ca="1" si="62"/>
        <v>1.7707426025084265E-4</v>
      </c>
      <c r="AR164">
        <f t="shared" ca="1" si="62"/>
        <v>4.5964897123892522E-4</v>
      </c>
      <c r="AS164">
        <f t="shared" ca="1" si="56"/>
        <v>1.6006336349984034E-4</v>
      </c>
      <c r="AT164">
        <f t="shared" ca="1" si="56"/>
        <v>3.128593955074198E-4</v>
      </c>
      <c r="AU164" t="e">
        <f t="shared" ca="1" si="56"/>
        <v>#DIV/0!</v>
      </c>
      <c r="AW164" t="str">
        <f t="shared" si="63"/>
        <v>2023-03</v>
      </c>
      <c r="AX164">
        <f t="shared" ca="1" si="70"/>
        <v>7.7219391506138831E-3</v>
      </c>
      <c r="AY164">
        <f t="shared" ca="1" si="70"/>
        <v>1.402111519720018E-2</v>
      </c>
      <c r="AZ164">
        <f t="shared" ca="1" si="70"/>
        <v>7.1183973521982379E-3</v>
      </c>
      <c r="BA164">
        <f t="shared" ca="1" si="70"/>
        <v>1.3149574758741926E-2</v>
      </c>
      <c r="BB164" t="e">
        <f t="shared" ca="1" si="70"/>
        <v>#DIV/0!</v>
      </c>
      <c r="BD164">
        <f t="shared" ca="1" si="65"/>
        <v>1.8157505418940685</v>
      </c>
      <c r="BE164">
        <f t="shared" ca="1" si="65"/>
        <v>0.92184064305043578</v>
      </c>
      <c r="BF164">
        <f t="shared" ca="1" si="65"/>
        <v>1.7028850528686896</v>
      </c>
      <c r="BG164">
        <f t="shared" ca="1" si="66"/>
        <v>1.8472661904271466</v>
      </c>
      <c r="BI164" t="str">
        <f t="shared" si="67"/>
        <v>2023-03</v>
      </c>
      <c r="BJ164">
        <f t="shared" ca="1" si="68"/>
        <v>0.95495790278538173</v>
      </c>
      <c r="BK164">
        <f t="shared" ca="1" si="68"/>
        <v>1.015202479611979</v>
      </c>
      <c r="BL164">
        <f t="shared" ca="1" si="68"/>
        <v>1.3012871756620703</v>
      </c>
      <c r="BM164">
        <f t="shared" ca="1" si="57"/>
        <v>1.2818006277520482</v>
      </c>
    </row>
    <row r="165" spans="1:65" x14ac:dyDescent="0.55000000000000004">
      <c r="A165" s="6" t="s">
        <v>50</v>
      </c>
      <c r="B165">
        <v>3837197</v>
      </c>
      <c r="C165">
        <v>92926</v>
      </c>
      <c r="D165">
        <v>2512063</v>
      </c>
      <c r="E165">
        <v>3295210</v>
      </c>
      <c r="F165">
        <v>376</v>
      </c>
      <c r="G165">
        <v>522</v>
      </c>
      <c r="H165">
        <v>26</v>
      </c>
      <c r="I165">
        <v>306</v>
      </c>
      <c r="J165">
        <v>1072</v>
      </c>
      <c r="K165">
        <v>0</v>
      </c>
      <c r="M165" s="7" t="str">
        <f t="shared" si="58"/>
        <v>2023-04</v>
      </c>
      <c r="N165">
        <f t="shared" si="53"/>
        <v>522</v>
      </c>
      <c r="O165">
        <f t="shared" si="53"/>
        <v>26</v>
      </c>
      <c r="P165">
        <f t="shared" si="53"/>
        <v>306</v>
      </c>
      <c r="Q165">
        <f t="shared" si="53"/>
        <v>1072</v>
      </c>
      <c r="R165">
        <f t="shared" si="53"/>
        <v>0</v>
      </c>
      <c r="U165" t="str">
        <f t="shared" si="59"/>
        <v>2023-04</v>
      </c>
      <c r="V165">
        <f t="shared" si="71"/>
        <v>61637</v>
      </c>
      <c r="W165">
        <f t="shared" si="71"/>
        <v>3865</v>
      </c>
      <c r="X165">
        <f t="shared" si="71"/>
        <v>48473</v>
      </c>
      <c r="Y165">
        <f t="shared" si="71"/>
        <v>55098</v>
      </c>
      <c r="Z165">
        <f t="shared" si="71"/>
        <v>14</v>
      </c>
      <c r="AC165">
        <f t="shared" si="51"/>
        <v>1.3603679977858838E-4</v>
      </c>
      <c r="AD165">
        <f t="shared" si="51"/>
        <v>2.7979252308288317E-4</v>
      </c>
      <c r="AE165">
        <f t="shared" si="51"/>
        <v>1.2181223161998723E-4</v>
      </c>
      <c r="AF165">
        <f t="shared" si="51"/>
        <v>3.2532069276313194E-4</v>
      </c>
      <c r="AG165">
        <f t="shared" si="51"/>
        <v>0</v>
      </c>
      <c r="AI165" t="str">
        <f t="shared" si="60"/>
        <v>2023-04</v>
      </c>
      <c r="AJ165">
        <f t="shared" si="55"/>
        <v>1.3605530851718887E-4</v>
      </c>
      <c r="AK165">
        <f t="shared" si="55"/>
        <v>2.7987083067497741E-4</v>
      </c>
      <c r="AL165">
        <f t="shared" si="55"/>
        <v>1.2182707179810705E-4</v>
      </c>
      <c r="AM165">
        <f t="shared" si="55"/>
        <v>3.2542656362926346E-4</v>
      </c>
      <c r="AN165">
        <f t="shared" si="55"/>
        <v>0</v>
      </c>
      <c r="AP165" t="str">
        <f t="shared" si="61"/>
        <v>2023-04</v>
      </c>
      <c r="AQ165">
        <f t="shared" ca="1" si="62"/>
        <v>1.5635631801861095E-4</v>
      </c>
      <c r="AR165">
        <f t="shared" ca="1" si="62"/>
        <v>3.3329825247535648E-4</v>
      </c>
      <c r="AS165">
        <f t="shared" ca="1" si="56"/>
        <v>1.4120530388077944E-4</v>
      </c>
      <c r="AT165">
        <f t="shared" ca="1" si="56"/>
        <v>3.0513213928264727E-4</v>
      </c>
      <c r="AU165" t="e">
        <f t="shared" ca="1" si="56"/>
        <v>#DIV/0!</v>
      </c>
      <c r="AW165" t="str">
        <f t="shared" si="63"/>
        <v>2023-04</v>
      </c>
      <c r="AX165">
        <f t="shared" ca="1" si="70"/>
        <v>7.8782954686324944E-3</v>
      </c>
      <c r="AY165">
        <f t="shared" ca="1" si="70"/>
        <v>1.4354413449675536E-2</v>
      </c>
      <c r="AZ165">
        <f t="shared" ca="1" si="70"/>
        <v>7.2596026560790171E-3</v>
      </c>
      <c r="BA165">
        <f t="shared" ca="1" si="70"/>
        <v>1.3454706898024573E-2</v>
      </c>
      <c r="BB165" t="e">
        <f t="shared" ca="1" si="70"/>
        <v>#DIV/0!</v>
      </c>
      <c r="BD165">
        <f t="shared" ca="1" si="65"/>
        <v>1.8220201954633162</v>
      </c>
      <c r="BE165">
        <f t="shared" ca="1" si="65"/>
        <v>0.92146869649446272</v>
      </c>
      <c r="BF165">
        <f t="shared" ca="1" si="65"/>
        <v>1.7078195342627873</v>
      </c>
      <c r="BG165">
        <f t="shared" ca="1" si="66"/>
        <v>1.8533668487707002</v>
      </c>
      <c r="BI165" t="str">
        <f t="shared" si="67"/>
        <v>2023-04</v>
      </c>
      <c r="BJ165">
        <f t="shared" ca="1" si="68"/>
        <v>0.95825530244769119</v>
      </c>
      <c r="BK165">
        <f t="shared" ca="1" si="68"/>
        <v>1.0147928631899286</v>
      </c>
      <c r="BL165">
        <f t="shared" ca="1" si="68"/>
        <v>1.3050579394877704</v>
      </c>
      <c r="BM165">
        <f t="shared" ca="1" si="57"/>
        <v>1.2860338171727128</v>
      </c>
    </row>
    <row r="166" spans="1:65" x14ac:dyDescent="0.55000000000000004">
      <c r="A166" s="6" t="s">
        <v>51</v>
      </c>
      <c r="B166">
        <v>3836675</v>
      </c>
      <c r="C166">
        <v>92900</v>
      </c>
      <c r="D166">
        <v>2511757</v>
      </c>
      <c r="E166">
        <v>3294138</v>
      </c>
      <c r="F166">
        <v>376</v>
      </c>
      <c r="G166">
        <v>566</v>
      </c>
      <c r="H166">
        <v>18</v>
      </c>
      <c r="I166">
        <v>334</v>
      </c>
      <c r="J166">
        <v>1018</v>
      </c>
      <c r="K166">
        <v>1</v>
      </c>
      <c r="M166" s="7" t="str">
        <f t="shared" si="58"/>
        <v>2023-05</v>
      </c>
      <c r="N166">
        <f t="shared" si="53"/>
        <v>566</v>
      </c>
      <c r="O166">
        <f t="shared" si="53"/>
        <v>18</v>
      </c>
      <c r="P166">
        <f t="shared" si="53"/>
        <v>334</v>
      </c>
      <c r="Q166">
        <f t="shared" si="53"/>
        <v>1018</v>
      </c>
      <c r="R166">
        <f t="shared" si="53"/>
        <v>1</v>
      </c>
      <c r="U166" t="str">
        <f t="shared" si="59"/>
        <v>2023-05</v>
      </c>
      <c r="V166">
        <f t="shared" si="71"/>
        <v>62203</v>
      </c>
      <c r="W166">
        <f t="shared" si="71"/>
        <v>3883</v>
      </c>
      <c r="X166">
        <f t="shared" si="71"/>
        <v>48807</v>
      </c>
      <c r="Y166">
        <f t="shared" si="71"/>
        <v>56116</v>
      </c>
      <c r="Z166">
        <f t="shared" si="71"/>
        <v>15</v>
      </c>
      <c r="AC166">
        <f t="shared" si="51"/>
        <v>1.475235718428066E-4</v>
      </c>
      <c r="AD166">
        <f t="shared" si="51"/>
        <v>1.9375672766415501E-4</v>
      </c>
      <c r="AE166">
        <f t="shared" si="51"/>
        <v>1.3297464683088373E-4</v>
      </c>
      <c r="AF166">
        <f t="shared" si="51"/>
        <v>3.0903380489827689E-4</v>
      </c>
      <c r="AG166">
        <f t="shared" si="51"/>
        <v>2.6595744680851063E-3</v>
      </c>
      <c r="AI166" t="str">
        <f t="shared" si="60"/>
        <v>2023-05</v>
      </c>
      <c r="AJ166">
        <f t="shared" si="55"/>
        <v>1.4754533852578982E-4</v>
      </c>
      <c r="AK166">
        <f t="shared" si="55"/>
        <v>1.9379427721548614E-4</v>
      </c>
      <c r="AL166">
        <f t="shared" si="55"/>
        <v>1.3299233163528969E-4</v>
      </c>
      <c r="AM166">
        <f t="shared" si="55"/>
        <v>3.0912933877493373E-4</v>
      </c>
      <c r="AN166">
        <f t="shared" si="55"/>
        <v>2.6666682469153394E-3</v>
      </c>
      <c r="AP166" t="str">
        <f t="shared" si="61"/>
        <v>2023-05</v>
      </c>
      <c r="AQ166">
        <f t="shared" ca="1" si="62"/>
        <v>1.700632763495717E-4</v>
      </c>
      <c r="AR166">
        <f t="shared" ca="1" si="62"/>
        <v>2.3164915380570917E-4</v>
      </c>
      <c r="AS166">
        <f t="shared" ca="1" si="56"/>
        <v>1.5463143537246569E-4</v>
      </c>
      <c r="AT166">
        <f t="shared" ca="1" si="56"/>
        <v>2.8945441460658222E-4</v>
      </c>
      <c r="AU166" t="e">
        <f t="shared" ca="1" si="56"/>
        <v>#DIV/0!</v>
      </c>
      <c r="AW166" t="str">
        <f t="shared" si="63"/>
        <v>2023-05</v>
      </c>
      <c r="AX166">
        <f t="shared" ca="1" si="70"/>
        <v>8.0483587449820659E-3</v>
      </c>
      <c r="AY166">
        <f t="shared" ca="1" si="70"/>
        <v>1.4586062603481246E-2</v>
      </c>
      <c r="AZ166">
        <f t="shared" ca="1" si="70"/>
        <v>7.4142340914514831E-3</v>
      </c>
      <c r="BA166">
        <f t="shared" ca="1" si="70"/>
        <v>1.3744161312631155E-2</v>
      </c>
      <c r="BB166" t="e">
        <f t="shared" ca="1" si="70"/>
        <v>#DIV/0!</v>
      </c>
      <c r="BD166">
        <f t="shared" ca="1" si="65"/>
        <v>1.8123027396828282</v>
      </c>
      <c r="BE166">
        <f t="shared" ca="1" si="65"/>
        <v>0.92121068734343603</v>
      </c>
      <c r="BF166">
        <f t="shared" ca="1" si="65"/>
        <v>1.7076974011875736</v>
      </c>
      <c r="BG166">
        <f t="shared" ca="1" si="66"/>
        <v>1.8537533537655624</v>
      </c>
      <c r="BI166" t="str">
        <f t="shared" si="67"/>
        <v>2023-05</v>
      </c>
      <c r="BJ166">
        <f t="shared" ca="1" si="68"/>
        <v>0.95314459975013643</v>
      </c>
      <c r="BK166">
        <f t="shared" ca="1" si="68"/>
        <v>1.0145087234832888</v>
      </c>
      <c r="BL166">
        <f t="shared" ca="1" si="68"/>
        <v>1.3049646095215275</v>
      </c>
      <c r="BM166">
        <f t="shared" ca="1" si="57"/>
        <v>1.2863020093518427</v>
      </c>
    </row>
    <row r="167" spans="1:65" x14ac:dyDescent="0.55000000000000004">
      <c r="A167" s="6" t="s">
        <v>52</v>
      </c>
      <c r="B167">
        <v>3836109</v>
      </c>
      <c r="C167">
        <v>92882</v>
      </c>
      <c r="D167">
        <v>2511423</v>
      </c>
      <c r="E167">
        <v>3293120</v>
      </c>
      <c r="F167">
        <v>375</v>
      </c>
      <c r="G167">
        <v>551</v>
      </c>
      <c r="H167">
        <v>28</v>
      </c>
      <c r="I167">
        <v>308</v>
      </c>
      <c r="J167">
        <v>1042</v>
      </c>
      <c r="K167">
        <v>0</v>
      </c>
      <c r="M167" s="7" t="str">
        <f t="shared" si="58"/>
        <v>2023-06</v>
      </c>
      <c r="N167">
        <f t="shared" si="53"/>
        <v>551</v>
      </c>
      <c r="O167">
        <f t="shared" si="53"/>
        <v>28</v>
      </c>
      <c r="P167">
        <f t="shared" si="53"/>
        <v>308</v>
      </c>
      <c r="Q167">
        <f t="shared" si="53"/>
        <v>1042</v>
      </c>
      <c r="R167">
        <f t="shared" si="53"/>
        <v>0</v>
      </c>
      <c r="U167" t="str">
        <f t="shared" si="59"/>
        <v>2023-06</v>
      </c>
      <c r="V167">
        <f t="shared" si="71"/>
        <v>62754</v>
      </c>
      <c r="W167">
        <f t="shared" si="71"/>
        <v>3911</v>
      </c>
      <c r="X167">
        <f t="shared" si="71"/>
        <v>49115</v>
      </c>
      <c r="Y167">
        <f t="shared" si="71"/>
        <v>57158</v>
      </c>
      <c r="Z167">
        <f t="shared" si="71"/>
        <v>15</v>
      </c>
      <c r="AC167">
        <f t="shared" ref="AC167:AG217" si="72">G167/B167</f>
        <v>1.4363512611346549E-4</v>
      </c>
      <c r="AD167">
        <f t="shared" si="72"/>
        <v>3.0145776361404795E-4</v>
      </c>
      <c r="AE167">
        <f t="shared" si="72"/>
        <v>1.2263963497985008E-4</v>
      </c>
      <c r="AF167">
        <f t="shared" si="72"/>
        <v>3.1641725779807601E-4</v>
      </c>
      <c r="AG167">
        <f t="shared" si="72"/>
        <v>0</v>
      </c>
      <c r="AI167" t="str">
        <f t="shared" si="60"/>
        <v>2023-06</v>
      </c>
      <c r="AJ167">
        <f t="shared" si="55"/>
        <v>1.4365576037376194E-4</v>
      </c>
      <c r="AK167">
        <f t="shared" si="55"/>
        <v>3.0154867008620062E-4</v>
      </c>
      <c r="AL167">
        <f t="shared" si="55"/>
        <v>1.226546774584204E-4</v>
      </c>
      <c r="AM167">
        <f t="shared" si="55"/>
        <v>3.1651741201122136E-4</v>
      </c>
      <c r="AN167">
        <f t="shared" si="55"/>
        <v>0</v>
      </c>
      <c r="AP167" t="str">
        <f t="shared" si="61"/>
        <v>2023-06</v>
      </c>
      <c r="AQ167">
        <f t="shared" ca="1" si="62"/>
        <v>1.6607076985613426E-4</v>
      </c>
      <c r="AR167">
        <f t="shared" ca="1" si="62"/>
        <v>3.6179416446992837E-4</v>
      </c>
      <c r="AS167">
        <f t="shared" ca="1" si="56"/>
        <v>1.4306035055352065E-4</v>
      </c>
      <c r="AT167">
        <f t="shared" ca="1" si="56"/>
        <v>2.9596650070636341E-4</v>
      </c>
      <c r="AU167" t="e">
        <f t="shared" ca="1" si="56"/>
        <v>#DIV/0!</v>
      </c>
      <c r="AW167" t="str">
        <f t="shared" si="63"/>
        <v>2023-06</v>
      </c>
      <c r="AX167">
        <f t="shared" ca="1" si="70"/>
        <v>8.2144295148382004E-3</v>
      </c>
      <c r="AY167">
        <f t="shared" ca="1" si="70"/>
        <v>1.4947856767951174E-2</v>
      </c>
      <c r="AZ167">
        <f t="shared" ca="1" si="70"/>
        <v>7.5572944420050038E-3</v>
      </c>
      <c r="BA167">
        <f t="shared" ca="1" si="70"/>
        <v>1.4040127813337518E-2</v>
      </c>
      <c r="BB167" t="e">
        <f t="shared" ca="1" si="70"/>
        <v>#DIV/0!</v>
      </c>
      <c r="BD167">
        <f t="shared" ca="1" si="65"/>
        <v>1.8197072287186826</v>
      </c>
      <c r="BE167">
        <f t="shared" ca="1" si="65"/>
        <v>0.92000234810632009</v>
      </c>
      <c r="BF167">
        <f t="shared" ca="1" si="65"/>
        <v>1.7092030296170928</v>
      </c>
      <c r="BG167">
        <f t="shared" ca="1" si="66"/>
        <v>1.8578246383123023</v>
      </c>
      <c r="BI167" t="str">
        <f t="shared" si="67"/>
        <v>2023-06</v>
      </c>
      <c r="BJ167">
        <f t="shared" ca="1" si="68"/>
        <v>0.95703884356707669</v>
      </c>
      <c r="BK167">
        <f t="shared" ca="1" si="68"/>
        <v>1.0131780065106966</v>
      </c>
      <c r="BL167">
        <f t="shared" ca="1" si="68"/>
        <v>1.3061151598557059</v>
      </c>
      <c r="BM167">
        <f t="shared" ca="1" si="57"/>
        <v>1.2891270353902187</v>
      </c>
    </row>
    <row r="168" spans="1:65" x14ac:dyDescent="0.55000000000000004">
      <c r="A168" s="6" t="s">
        <v>53</v>
      </c>
      <c r="B168">
        <v>3835558</v>
      </c>
      <c r="C168">
        <v>92854</v>
      </c>
      <c r="D168">
        <v>2511115</v>
      </c>
      <c r="E168">
        <v>3292078</v>
      </c>
      <c r="F168">
        <v>375</v>
      </c>
      <c r="G168">
        <v>556</v>
      </c>
      <c r="H168">
        <v>22</v>
      </c>
      <c r="I168">
        <v>288</v>
      </c>
      <c r="J168">
        <v>1062</v>
      </c>
      <c r="K168">
        <v>0</v>
      </c>
      <c r="M168" s="7" t="str">
        <f t="shared" si="58"/>
        <v>2023-07</v>
      </c>
      <c r="N168">
        <f t="shared" si="53"/>
        <v>556</v>
      </c>
      <c r="O168">
        <f t="shared" si="53"/>
        <v>22</v>
      </c>
      <c r="P168">
        <f t="shared" si="53"/>
        <v>288</v>
      </c>
      <c r="Q168">
        <f t="shared" si="53"/>
        <v>1062</v>
      </c>
      <c r="R168">
        <f t="shared" si="53"/>
        <v>0</v>
      </c>
      <c r="U168" t="str">
        <f t="shared" si="59"/>
        <v>2023-07</v>
      </c>
      <c r="V168">
        <f t="shared" si="71"/>
        <v>63310</v>
      </c>
      <c r="W168">
        <f t="shared" si="71"/>
        <v>3933</v>
      </c>
      <c r="X168">
        <f t="shared" si="71"/>
        <v>49403</v>
      </c>
      <c r="Y168">
        <f t="shared" si="71"/>
        <v>58220</v>
      </c>
      <c r="Z168">
        <f t="shared" si="71"/>
        <v>15</v>
      </c>
      <c r="AC168">
        <f t="shared" si="72"/>
        <v>1.4495935141640409E-4</v>
      </c>
      <c r="AD168">
        <f t="shared" si="72"/>
        <v>2.3693109612940745E-4</v>
      </c>
      <c r="AE168">
        <f t="shared" si="72"/>
        <v>1.1469008786933295E-4</v>
      </c>
      <c r="AF168">
        <f t="shared" si="72"/>
        <v>3.2259259956781094E-4</v>
      </c>
      <c r="AG168">
        <f t="shared" si="72"/>
        <v>0</v>
      </c>
      <c r="AI168" t="str">
        <f t="shared" si="60"/>
        <v>2023-07</v>
      </c>
      <c r="AJ168">
        <f t="shared" si="55"/>
        <v>1.449803679303125E-4</v>
      </c>
      <c r="AK168">
        <f t="shared" si="55"/>
        <v>2.3698724688652294E-4</v>
      </c>
      <c r="AL168">
        <f t="shared" si="55"/>
        <v>1.1470324332012265E-4</v>
      </c>
      <c r="AM168">
        <f t="shared" si="55"/>
        <v>3.2269670193515066E-4</v>
      </c>
      <c r="AN168">
        <f t="shared" si="55"/>
        <v>0</v>
      </c>
      <c r="AP168" t="str">
        <f t="shared" si="61"/>
        <v>2023-07</v>
      </c>
      <c r="AQ168">
        <f t="shared" ca="1" si="62"/>
        <v>1.6809873934540571E-4</v>
      </c>
      <c r="AR168">
        <f t="shared" ca="1" si="62"/>
        <v>2.8539311134312726E-4</v>
      </c>
      <c r="AS168">
        <f t="shared" ca="1" si="56"/>
        <v>1.3420690198632314E-4</v>
      </c>
      <c r="AT168">
        <f t="shared" ca="1" si="56"/>
        <v>3.0133146114485809E-4</v>
      </c>
      <c r="AU168" t="e">
        <f t="shared" ca="1" si="56"/>
        <v>#DIV/0!</v>
      </c>
      <c r="AW168" t="str">
        <f t="shared" si="63"/>
        <v>2023-07</v>
      </c>
      <c r="AX168">
        <f t="shared" ca="1" si="70"/>
        <v>8.3825282541836067E-3</v>
      </c>
      <c r="AY168">
        <f t="shared" ca="1" si="70"/>
        <v>1.5233249879294301E-2</v>
      </c>
      <c r="AZ168">
        <f t="shared" ca="1" si="70"/>
        <v>7.6915013439913266E-3</v>
      </c>
      <c r="BA168">
        <f t="shared" ca="1" si="70"/>
        <v>1.4341459274482377E-2</v>
      </c>
      <c r="BB168" t="e">
        <f t="shared" ca="1" si="70"/>
        <v>#DIV/0!</v>
      </c>
      <c r="BD168">
        <f t="shared" ca="1" si="65"/>
        <v>1.8172619784122519</v>
      </c>
      <c r="BE168">
        <f t="shared" ca="1" si="65"/>
        <v>0.91756342606451724</v>
      </c>
      <c r="BF168">
        <f t="shared" ca="1" si="65"/>
        <v>1.7108751488340941</v>
      </c>
      <c r="BG168">
        <f t="shared" ca="1" si="66"/>
        <v>1.8645851613464333</v>
      </c>
      <c r="BI168" t="str">
        <f t="shared" si="67"/>
        <v>2023-07</v>
      </c>
      <c r="BJ168">
        <f t="shared" ca="1" si="68"/>
        <v>0.95575281277675761</v>
      </c>
      <c r="BK168">
        <f t="shared" ca="1" si="68"/>
        <v>1.0104920762221108</v>
      </c>
      <c r="BL168">
        <f t="shared" ca="1" si="68"/>
        <v>1.3073929368199211</v>
      </c>
      <c r="BM168">
        <f t="shared" ca="1" si="57"/>
        <v>1.2938180987107017</v>
      </c>
    </row>
    <row r="169" spans="1:65" x14ac:dyDescent="0.55000000000000004">
      <c r="A169" s="6" t="s">
        <v>54</v>
      </c>
      <c r="B169">
        <v>3835002</v>
      </c>
      <c r="C169">
        <v>92832</v>
      </c>
      <c r="D169">
        <v>2510827</v>
      </c>
      <c r="E169">
        <v>3291016</v>
      </c>
      <c r="F169">
        <v>375</v>
      </c>
      <c r="G169">
        <v>527</v>
      </c>
      <c r="H169">
        <v>29</v>
      </c>
      <c r="I169">
        <v>306</v>
      </c>
      <c r="J169">
        <v>1060</v>
      </c>
      <c r="K169">
        <v>0</v>
      </c>
      <c r="M169" s="7" t="str">
        <f t="shared" si="58"/>
        <v>2023-08</v>
      </c>
      <c r="N169">
        <f t="shared" si="53"/>
        <v>527</v>
      </c>
      <c r="O169">
        <f t="shared" si="53"/>
        <v>29</v>
      </c>
      <c r="P169">
        <f t="shared" si="53"/>
        <v>306</v>
      </c>
      <c r="Q169">
        <f t="shared" si="53"/>
        <v>1060</v>
      </c>
      <c r="R169">
        <f t="shared" si="53"/>
        <v>0</v>
      </c>
      <c r="U169" t="str">
        <f t="shared" si="59"/>
        <v>2023-08</v>
      </c>
      <c r="V169">
        <f t="shared" si="71"/>
        <v>63837</v>
      </c>
      <c r="W169">
        <f t="shared" si="71"/>
        <v>3962</v>
      </c>
      <c r="X169">
        <f t="shared" si="71"/>
        <v>49709</v>
      </c>
      <c r="Y169">
        <f t="shared" si="71"/>
        <v>59280</v>
      </c>
      <c r="Z169">
        <f t="shared" si="71"/>
        <v>15</v>
      </c>
      <c r="AC169">
        <f t="shared" si="72"/>
        <v>1.3741844202428056E-4</v>
      </c>
      <c r="AD169">
        <f t="shared" si="72"/>
        <v>3.1239227852464669E-4</v>
      </c>
      <c r="AE169">
        <f t="shared" si="72"/>
        <v>1.2187219589402217E-4</v>
      </c>
      <c r="AF169">
        <f t="shared" si="72"/>
        <v>3.2208898407057275E-4</v>
      </c>
      <c r="AG169">
        <f t="shared" si="72"/>
        <v>0</v>
      </c>
      <c r="AI169" t="str">
        <f t="shared" si="60"/>
        <v>2023-08</v>
      </c>
      <c r="AJ169">
        <f t="shared" si="55"/>
        <v>1.3743732866414304E-4</v>
      </c>
      <c r="AK169">
        <f t="shared" si="55"/>
        <v>3.124899004988176E-4</v>
      </c>
      <c r="AL169">
        <f t="shared" si="55"/>
        <v>1.2188705068743647E-4</v>
      </c>
      <c r="AM169">
        <f t="shared" si="55"/>
        <v>3.2219276159613073E-4</v>
      </c>
      <c r="AN169">
        <f t="shared" si="55"/>
        <v>0</v>
      </c>
      <c r="AP169" t="str">
        <f t="shared" si="61"/>
        <v>2023-08</v>
      </c>
      <c r="AQ169">
        <f t="shared" ca="1" si="62"/>
        <v>1.598251311085759E-4</v>
      </c>
      <c r="AR169">
        <f t="shared" ca="1" si="62"/>
        <v>3.7771903056469595E-4</v>
      </c>
      <c r="AS169">
        <f t="shared" ca="1" si="56"/>
        <v>1.4306081827480499E-4</v>
      </c>
      <c r="AT169">
        <f t="shared" ca="1" si="56"/>
        <v>3.0044897656420942E-4</v>
      </c>
      <c r="AU169" t="e">
        <f t="shared" ca="1" si="56"/>
        <v>#DIV/0!</v>
      </c>
      <c r="AW169" t="str">
        <f t="shared" si="63"/>
        <v>2023-08</v>
      </c>
      <c r="AX169">
        <f t="shared" ca="1" si="70"/>
        <v>8.5423533852921826E-3</v>
      </c>
      <c r="AY169">
        <f t="shared" ca="1" si="70"/>
        <v>1.5610968909858997E-2</v>
      </c>
      <c r="AZ169">
        <f t="shared" ca="1" si="70"/>
        <v>7.8345621622661309E-3</v>
      </c>
      <c r="BA169">
        <f t="shared" ca="1" si="70"/>
        <v>1.4641908251046587E-2</v>
      </c>
      <c r="BB169" t="e">
        <f t="shared" ca="1" si="70"/>
        <v>#DIV/0!</v>
      </c>
      <c r="BD169">
        <f t="shared" ca="1" si="65"/>
        <v>1.8274787058958741</v>
      </c>
      <c r="BE169">
        <f t="shared" ca="1" si="65"/>
        <v>0.91714329867871158</v>
      </c>
      <c r="BF169">
        <f t="shared" ca="1" si="65"/>
        <v>1.7140368222481088</v>
      </c>
      <c r="BG169">
        <f t="shared" ca="1" si="66"/>
        <v>1.8688866011641223</v>
      </c>
      <c r="BI169" t="str">
        <f t="shared" si="67"/>
        <v>2023-08</v>
      </c>
      <c r="BJ169">
        <f t="shared" ca="1" si="68"/>
        <v>0.96112609750171341</v>
      </c>
      <c r="BK169">
        <f t="shared" ca="1" si="68"/>
        <v>1.010029399329919</v>
      </c>
      <c r="BL169">
        <f t="shared" ca="1" si="68"/>
        <v>1.3098089807333715</v>
      </c>
      <c r="BM169">
        <f t="shared" ca="1" si="57"/>
        <v>1.2968028273259518</v>
      </c>
    </row>
    <row r="170" spans="1:65" x14ac:dyDescent="0.55000000000000004">
      <c r="A170" s="6" t="s">
        <v>55</v>
      </c>
      <c r="B170">
        <v>3834475</v>
      </c>
      <c r="C170">
        <v>92803</v>
      </c>
      <c r="D170">
        <v>2510521</v>
      </c>
      <c r="E170">
        <v>3289956</v>
      </c>
      <c r="F170">
        <v>375</v>
      </c>
      <c r="G170">
        <v>548</v>
      </c>
      <c r="H170">
        <v>28</v>
      </c>
      <c r="I170">
        <v>315</v>
      </c>
      <c r="J170">
        <v>1006</v>
      </c>
      <c r="K170">
        <v>0</v>
      </c>
      <c r="M170" s="7" t="str">
        <f t="shared" si="58"/>
        <v>2023-09</v>
      </c>
      <c r="N170">
        <f t="shared" si="53"/>
        <v>548</v>
      </c>
      <c r="O170">
        <f t="shared" si="53"/>
        <v>28</v>
      </c>
      <c r="P170">
        <f t="shared" si="53"/>
        <v>315</v>
      </c>
      <c r="Q170">
        <f t="shared" si="53"/>
        <v>1006</v>
      </c>
      <c r="R170">
        <f t="shared" si="53"/>
        <v>0</v>
      </c>
      <c r="U170" t="str">
        <f t="shared" si="59"/>
        <v>2023-09</v>
      </c>
      <c r="V170">
        <f t="shared" si="71"/>
        <v>64385</v>
      </c>
      <c r="W170">
        <f t="shared" si="71"/>
        <v>3990</v>
      </c>
      <c r="X170">
        <f t="shared" si="71"/>
        <v>50024</v>
      </c>
      <c r="Y170">
        <f t="shared" si="71"/>
        <v>60286</v>
      </c>
      <c r="Z170">
        <f t="shared" si="71"/>
        <v>15</v>
      </c>
      <c r="AC170">
        <f t="shared" si="72"/>
        <v>1.4291395823417809E-4</v>
      </c>
      <c r="AD170">
        <f t="shared" si="72"/>
        <v>3.0171438423326832E-4</v>
      </c>
      <c r="AE170">
        <f t="shared" si="72"/>
        <v>1.2547196378759627E-4</v>
      </c>
      <c r="AF170">
        <f t="shared" si="72"/>
        <v>3.0577916543564717E-4</v>
      </c>
      <c r="AG170">
        <f t="shared" si="72"/>
        <v>0</v>
      </c>
      <c r="AI170" t="str">
        <f t="shared" si="60"/>
        <v>2023-09</v>
      </c>
      <c r="AJ170">
        <f t="shared" si="55"/>
        <v>1.4293438579632465E-4</v>
      </c>
      <c r="AK170">
        <f t="shared" si="55"/>
        <v>3.0180544556762152E-4</v>
      </c>
      <c r="AL170">
        <f t="shared" si="55"/>
        <v>1.2548770914163514E-4</v>
      </c>
      <c r="AM170">
        <f t="shared" si="55"/>
        <v>3.0587269731777779E-4</v>
      </c>
      <c r="AN170">
        <f t="shared" si="55"/>
        <v>0</v>
      </c>
      <c r="AP170" t="str">
        <f t="shared" si="61"/>
        <v>2023-09</v>
      </c>
      <c r="AQ170">
        <f t="shared" ca="1" si="62"/>
        <v>1.6671020634553881E-4</v>
      </c>
      <c r="AR170">
        <f t="shared" ca="1" si="62"/>
        <v>3.6616288602173879E-4</v>
      </c>
      <c r="AS170">
        <f t="shared" ca="1" si="56"/>
        <v>1.477502792527741E-4</v>
      </c>
      <c r="AT170">
        <f t="shared" ca="1" si="56"/>
        <v>2.8483979307519856E-4</v>
      </c>
      <c r="AU170" t="e">
        <f t="shared" ca="1" si="56"/>
        <v>#DIV/0!</v>
      </c>
      <c r="AW170" t="str">
        <f t="shared" si="63"/>
        <v>2023-09</v>
      </c>
      <c r="AX170">
        <f t="shared" ca="1" si="70"/>
        <v>8.709063591637721E-3</v>
      </c>
      <c r="AY170">
        <f t="shared" ca="1" si="70"/>
        <v>1.5977131795880735E-2</v>
      </c>
      <c r="AZ170">
        <f t="shared" ca="1" si="70"/>
        <v>7.9823124415189049E-3</v>
      </c>
      <c r="BA170">
        <f t="shared" ca="1" si="70"/>
        <v>1.4926748044121784E-2</v>
      </c>
      <c r="BB170" t="e">
        <f t="shared" ca="1" si="70"/>
        <v>#DIV/0!</v>
      </c>
      <c r="BD170">
        <f t="shared" ca="1" si="65"/>
        <v>1.8345407204537669</v>
      </c>
      <c r="BE170">
        <f t="shared" ca="1" si="65"/>
        <v>0.91655232018094013</v>
      </c>
      <c r="BF170">
        <f t="shared" ca="1" si="65"/>
        <v>1.7139326044712966</v>
      </c>
      <c r="BG170">
        <f t="shared" ca="1" si="66"/>
        <v>1.8699779235002565</v>
      </c>
      <c r="BI170" t="str">
        <f t="shared" si="67"/>
        <v>2023-09</v>
      </c>
      <c r="BJ170">
        <f t="shared" ca="1" si="68"/>
        <v>0.96484022367491029</v>
      </c>
      <c r="BK170">
        <f t="shared" ca="1" si="68"/>
        <v>1.0093785679298739</v>
      </c>
      <c r="BL170">
        <f t="shared" ca="1" si="68"/>
        <v>1.3097293410323749</v>
      </c>
      <c r="BM170">
        <f t="shared" ca="1" si="57"/>
        <v>1.2975600856262366</v>
      </c>
    </row>
    <row r="171" spans="1:65" x14ac:dyDescent="0.55000000000000004">
      <c r="A171" s="6" t="s">
        <v>56</v>
      </c>
      <c r="B171">
        <v>3833927</v>
      </c>
      <c r="C171">
        <v>92775</v>
      </c>
      <c r="D171">
        <v>2510206</v>
      </c>
      <c r="E171">
        <v>3288950</v>
      </c>
      <c r="F171">
        <v>375</v>
      </c>
      <c r="G171">
        <v>521</v>
      </c>
      <c r="H171">
        <v>24</v>
      </c>
      <c r="I171">
        <v>315</v>
      </c>
      <c r="J171">
        <v>1069</v>
      </c>
      <c r="K171">
        <v>0</v>
      </c>
      <c r="M171" s="7" t="str">
        <f t="shared" si="58"/>
        <v>2023-10</v>
      </c>
      <c r="N171">
        <f t="shared" si="53"/>
        <v>521</v>
      </c>
      <c r="O171">
        <f t="shared" si="53"/>
        <v>24</v>
      </c>
      <c r="P171">
        <f t="shared" si="53"/>
        <v>315</v>
      </c>
      <c r="Q171">
        <f t="shared" si="53"/>
        <v>1069</v>
      </c>
      <c r="R171">
        <f t="shared" si="53"/>
        <v>0</v>
      </c>
      <c r="U171" t="str">
        <f t="shared" si="59"/>
        <v>2023-10</v>
      </c>
      <c r="V171">
        <f t="shared" si="71"/>
        <v>64906</v>
      </c>
      <c r="W171">
        <f t="shared" si="71"/>
        <v>4014</v>
      </c>
      <c r="X171">
        <f t="shared" si="71"/>
        <v>50339</v>
      </c>
      <c r="Y171">
        <f t="shared" si="71"/>
        <v>61355</v>
      </c>
      <c r="Z171">
        <f t="shared" si="71"/>
        <v>15</v>
      </c>
      <c r="AC171">
        <f t="shared" si="72"/>
        <v>1.3589199794362283E-4</v>
      </c>
      <c r="AD171">
        <f t="shared" si="72"/>
        <v>2.5869037995149556E-4</v>
      </c>
      <c r="AE171">
        <f t="shared" si="72"/>
        <v>1.2548770897687281E-4</v>
      </c>
      <c r="AF171">
        <f t="shared" si="72"/>
        <v>3.2502774441691117E-4</v>
      </c>
      <c r="AG171">
        <f t="shared" si="72"/>
        <v>0</v>
      </c>
      <c r="AI171" t="str">
        <f t="shared" si="60"/>
        <v>2023-10</v>
      </c>
      <c r="AJ171">
        <f t="shared" si="55"/>
        <v>1.3591046729771728E-4</v>
      </c>
      <c r="AK171">
        <f t="shared" si="55"/>
        <v>2.5875731942415502E-4</v>
      </c>
      <c r="AL171">
        <f t="shared" si="55"/>
        <v>1.2550345828297522E-4</v>
      </c>
      <c r="AM171">
        <f t="shared" si="55"/>
        <v>3.251334246638326E-4</v>
      </c>
      <c r="AN171">
        <f t="shared" si="55"/>
        <v>0</v>
      </c>
      <c r="AP171" t="str">
        <f t="shared" si="61"/>
        <v>2023-10</v>
      </c>
      <c r="AQ171">
        <f t="shared" ca="1" si="62"/>
        <v>1.5898768296812972E-4</v>
      </c>
      <c r="AR171">
        <f t="shared" ca="1" si="62"/>
        <v>3.1510425267973952E-4</v>
      </c>
      <c r="AS171">
        <f t="shared" ca="1" si="56"/>
        <v>1.4823364760679103E-4</v>
      </c>
      <c r="AT171">
        <f t="shared" ca="1" si="56"/>
        <v>3.0236155225476645E-4</v>
      </c>
      <c r="AU171" t="e">
        <f t="shared" ca="1" si="56"/>
        <v>#DIV/0!</v>
      </c>
      <c r="AW171" t="str">
        <f t="shared" si="63"/>
        <v>2023-10</v>
      </c>
      <c r="AX171">
        <f t="shared" ca="1" si="70"/>
        <v>8.8680512746058503E-3</v>
      </c>
      <c r="AY171">
        <f t="shared" ca="1" si="70"/>
        <v>1.6292236048560473E-2</v>
      </c>
      <c r="AZ171">
        <f t="shared" ca="1" si="70"/>
        <v>8.1305460891256953E-3</v>
      </c>
      <c r="BA171">
        <f t="shared" ca="1" si="70"/>
        <v>1.5229109596376552E-2</v>
      </c>
      <c r="BB171" t="e">
        <f t="shared" ca="1" si="70"/>
        <v>#DIV/0!</v>
      </c>
      <c r="BD171">
        <f t="shared" ca="1" si="65"/>
        <v>1.8371833387132279</v>
      </c>
      <c r="BE171">
        <f t="shared" ca="1" si="65"/>
        <v>0.91683571027695321</v>
      </c>
      <c r="BF171">
        <f t="shared" ca="1" si="65"/>
        <v>1.7173005798901884</v>
      </c>
      <c r="BG171">
        <f t="shared" ca="1" si="66"/>
        <v>1.8730733986915002</v>
      </c>
      <c r="BI171" t="str">
        <f t="shared" si="67"/>
        <v>2023-10</v>
      </c>
      <c r="BJ171">
        <f t="shared" ca="1" si="68"/>
        <v>0.96623005621671132</v>
      </c>
      <c r="BK171">
        <f t="shared" ca="1" si="68"/>
        <v>1.0096906591034827</v>
      </c>
      <c r="BL171">
        <f t="shared" ca="1" si="68"/>
        <v>1.3123030339620099</v>
      </c>
      <c r="BM171">
        <f t="shared" ca="1" si="57"/>
        <v>1.2997080067346771</v>
      </c>
    </row>
    <row r="172" spans="1:65" x14ac:dyDescent="0.55000000000000004">
      <c r="A172" s="6" t="s">
        <v>57</v>
      </c>
      <c r="B172">
        <v>3833406</v>
      </c>
      <c r="C172">
        <v>92751</v>
      </c>
      <c r="D172">
        <v>2509891</v>
      </c>
      <c r="E172">
        <v>3287881</v>
      </c>
      <c r="F172">
        <v>375</v>
      </c>
      <c r="G172">
        <v>519</v>
      </c>
      <c r="H172">
        <v>25</v>
      </c>
      <c r="I172">
        <v>294</v>
      </c>
      <c r="J172">
        <v>991</v>
      </c>
      <c r="K172">
        <v>0</v>
      </c>
      <c r="M172" s="7" t="str">
        <f t="shared" si="58"/>
        <v>2023-11</v>
      </c>
      <c r="N172">
        <f t="shared" si="53"/>
        <v>519</v>
      </c>
      <c r="O172">
        <f t="shared" si="53"/>
        <v>25</v>
      </c>
      <c r="P172">
        <f t="shared" si="53"/>
        <v>294</v>
      </c>
      <c r="Q172">
        <f t="shared" si="53"/>
        <v>991</v>
      </c>
      <c r="R172">
        <f t="shared" si="53"/>
        <v>0</v>
      </c>
      <c r="U172" t="str">
        <f t="shared" si="59"/>
        <v>2023-11</v>
      </c>
      <c r="V172">
        <f t="shared" si="71"/>
        <v>65425</v>
      </c>
      <c r="W172">
        <f t="shared" si="71"/>
        <v>4039</v>
      </c>
      <c r="X172">
        <f t="shared" si="71"/>
        <v>50633</v>
      </c>
      <c r="Y172">
        <f t="shared" si="71"/>
        <v>62346</v>
      </c>
      <c r="Z172">
        <f t="shared" si="71"/>
        <v>15</v>
      </c>
      <c r="AC172">
        <f t="shared" si="72"/>
        <v>1.3538873784827384E-4</v>
      </c>
      <c r="AD172">
        <f t="shared" si="72"/>
        <v>2.6953887289624909E-4</v>
      </c>
      <c r="AE172">
        <f t="shared" si="72"/>
        <v>1.1713656091041403E-4</v>
      </c>
      <c r="AF172">
        <f t="shared" si="72"/>
        <v>3.0140993545690978E-4</v>
      </c>
      <c r="AG172">
        <f t="shared" si="72"/>
        <v>0</v>
      </c>
      <c r="AI172" t="str">
        <f t="shared" si="60"/>
        <v>2023-11</v>
      </c>
      <c r="AJ172">
        <f t="shared" si="55"/>
        <v>1.3540707064752547E-4</v>
      </c>
      <c r="AK172">
        <f t="shared" si="55"/>
        <v>2.696115453210895E-4</v>
      </c>
      <c r="AL172">
        <f t="shared" si="55"/>
        <v>1.1715028362565659E-4</v>
      </c>
      <c r="AM172">
        <f t="shared" si="55"/>
        <v>3.0150081308073844E-4</v>
      </c>
      <c r="AN172">
        <f t="shared" si="55"/>
        <v>0</v>
      </c>
      <c r="AP172" t="str">
        <f t="shared" si="61"/>
        <v>2023-11</v>
      </c>
      <c r="AQ172">
        <f t="shared" ca="1" si="62"/>
        <v>1.5886821736296205E-4</v>
      </c>
      <c r="AR172">
        <f t="shared" ca="1" si="62"/>
        <v>3.2954481043224359E-4</v>
      </c>
      <c r="AS172">
        <f t="shared" ca="1" si="56"/>
        <v>1.3880286482506054E-4</v>
      </c>
      <c r="AT172">
        <f t="shared" ca="1" si="56"/>
        <v>2.8000025986129847E-4</v>
      </c>
      <c r="AU172" t="e">
        <f t="shared" ca="1" si="56"/>
        <v>#DIV/0!</v>
      </c>
      <c r="AW172" t="str">
        <f t="shared" si="63"/>
        <v>2023-11</v>
      </c>
      <c r="AX172">
        <f t="shared" ca="1" si="70"/>
        <v>9.0269194919688125E-3</v>
      </c>
      <c r="AY172">
        <f t="shared" ca="1" si="70"/>
        <v>1.6621780858992716E-2</v>
      </c>
      <c r="AZ172">
        <f t="shared" ca="1" si="70"/>
        <v>8.2693489539507562E-3</v>
      </c>
      <c r="BA172">
        <f t="shared" ca="1" si="70"/>
        <v>1.550910985623785E-2</v>
      </c>
      <c r="BB172" t="e">
        <f t="shared" ca="1" si="70"/>
        <v>#DIV/0!</v>
      </c>
      <c r="BD172">
        <f t="shared" ca="1" si="65"/>
        <v>1.8413569406242074</v>
      </c>
      <c r="BE172">
        <f t="shared" ca="1" si="65"/>
        <v>0.91607651550542113</v>
      </c>
      <c r="BF172">
        <f t="shared" ca="1" si="65"/>
        <v>1.7180955108812255</v>
      </c>
      <c r="BG172">
        <f t="shared" ca="1" si="66"/>
        <v>1.8754934569339019</v>
      </c>
      <c r="BI172" t="str">
        <f t="shared" si="67"/>
        <v>2023-11</v>
      </c>
      <c r="BJ172">
        <f t="shared" ca="1" si="68"/>
        <v>0.96842507917609455</v>
      </c>
      <c r="BK172">
        <f t="shared" ca="1" si="68"/>
        <v>1.0088545748839615</v>
      </c>
      <c r="BL172">
        <f t="shared" ca="1" si="68"/>
        <v>1.3129104933453841</v>
      </c>
      <c r="BM172">
        <f t="shared" ca="1" si="57"/>
        <v>1.3013872623776279</v>
      </c>
    </row>
    <row r="173" spans="1:65" x14ac:dyDescent="0.55000000000000004">
      <c r="A173" s="6" t="s">
        <v>58</v>
      </c>
      <c r="B173">
        <v>3832887</v>
      </c>
      <c r="C173">
        <v>92726</v>
      </c>
      <c r="D173">
        <v>2509597</v>
      </c>
      <c r="E173">
        <v>3286890</v>
      </c>
      <c r="F173">
        <v>375</v>
      </c>
      <c r="G173">
        <v>535</v>
      </c>
      <c r="H173">
        <v>13</v>
      </c>
      <c r="I173">
        <v>298</v>
      </c>
      <c r="J173">
        <v>1018</v>
      </c>
      <c r="K173">
        <v>0</v>
      </c>
      <c r="M173" s="7" t="str">
        <f t="shared" si="58"/>
        <v>2023-12</v>
      </c>
      <c r="N173">
        <f t="shared" si="53"/>
        <v>535</v>
      </c>
      <c r="O173">
        <f t="shared" si="53"/>
        <v>13</v>
      </c>
      <c r="P173">
        <f t="shared" si="53"/>
        <v>298</v>
      </c>
      <c r="Q173">
        <f t="shared" si="53"/>
        <v>1018</v>
      </c>
      <c r="R173">
        <f t="shared" si="53"/>
        <v>0</v>
      </c>
      <c r="U173" t="str">
        <f t="shared" si="59"/>
        <v>2023-12</v>
      </c>
      <c r="V173">
        <f t="shared" si="71"/>
        <v>65960</v>
      </c>
      <c r="W173">
        <f t="shared" si="71"/>
        <v>4052</v>
      </c>
      <c r="X173">
        <f t="shared" si="71"/>
        <v>50931</v>
      </c>
      <c r="Y173">
        <f t="shared" si="71"/>
        <v>63364</v>
      </c>
      <c r="Z173">
        <f t="shared" si="71"/>
        <v>15</v>
      </c>
      <c r="AC173">
        <f t="shared" si="72"/>
        <v>1.3958146952936521E-4</v>
      </c>
      <c r="AD173">
        <f t="shared" si="72"/>
        <v>1.4019800271768436E-4</v>
      </c>
      <c r="AE173">
        <f t="shared" si="72"/>
        <v>1.1874416489978271E-4</v>
      </c>
      <c r="AF173">
        <f t="shared" si="72"/>
        <v>3.0971526275597904E-4</v>
      </c>
      <c r="AG173">
        <f t="shared" si="72"/>
        <v>0</v>
      </c>
      <c r="AI173" t="str">
        <f t="shared" si="60"/>
        <v>2023-12</v>
      </c>
      <c r="AJ173">
        <f t="shared" ref="AJ173:AN204" si="73">-LN((1-1.5*AC173)/(1-0.5*AC173))</f>
        <v>1.3960095546255939E-4</v>
      </c>
      <c r="AK173">
        <f t="shared" si="73"/>
        <v>1.4021766118345506E-4</v>
      </c>
      <c r="AL173">
        <f t="shared" si="73"/>
        <v>1.187582668905545E-4</v>
      </c>
      <c r="AM173">
        <f t="shared" si="73"/>
        <v>3.098112184961416E-4</v>
      </c>
      <c r="AN173">
        <f t="shared" si="73"/>
        <v>0</v>
      </c>
      <c r="AP173" t="str">
        <f t="shared" si="61"/>
        <v>2023-12</v>
      </c>
      <c r="AQ173">
        <f t="shared" ca="1" si="62"/>
        <v>1.6427412987393643E-4</v>
      </c>
      <c r="AR173">
        <f t="shared" ca="1" si="62"/>
        <v>1.7202559961680125E-4</v>
      </c>
      <c r="AS173">
        <f t="shared" ca="1" si="56"/>
        <v>1.411506620790446E-4</v>
      </c>
      <c r="AT173">
        <f t="shared" ca="1" si="56"/>
        <v>2.8732412021975639E-4</v>
      </c>
      <c r="AU173" t="e">
        <f t="shared" ca="1" si="56"/>
        <v>#DIV/0!</v>
      </c>
      <c r="AW173" t="str">
        <f t="shared" si="63"/>
        <v>2023-12</v>
      </c>
      <c r="AX173">
        <f t="shared" ca="1" si="70"/>
        <v>9.1911936218427494E-3</v>
      </c>
      <c r="AY173">
        <f t="shared" ca="1" si="70"/>
        <v>1.6793806458609516E-2</v>
      </c>
      <c r="AZ173">
        <f t="shared" ca="1" si="70"/>
        <v>8.4104996160298002E-3</v>
      </c>
      <c r="BA173">
        <f t="shared" ca="1" si="70"/>
        <v>1.5796433976457608E-2</v>
      </c>
      <c r="BB173" t="e">
        <f t="shared" ca="1" si="70"/>
        <v>#DIV/0!</v>
      </c>
      <c r="BD173">
        <f t="shared" ca="1" si="65"/>
        <v>1.8271627331078368</v>
      </c>
      <c r="BE173">
        <f t="shared" ca="1" si="65"/>
        <v>0.9150606506691753</v>
      </c>
      <c r="BF173">
        <f t="shared" ca="1" si="65"/>
        <v>1.7186488095428207</v>
      </c>
      <c r="BG173">
        <f t="shared" ca="1" si="66"/>
        <v>1.8781802149245397</v>
      </c>
      <c r="BI173" t="str">
        <f t="shared" si="67"/>
        <v>2023-12</v>
      </c>
      <c r="BJ173">
        <f t="shared" ca="1" si="68"/>
        <v>0.96095991789496704</v>
      </c>
      <c r="BK173">
        <f t="shared" ca="1" si="68"/>
        <v>1.0077358256636031</v>
      </c>
      <c r="BL173">
        <f t="shared" ca="1" si="68"/>
        <v>1.3133333054732093</v>
      </c>
      <c r="BM173">
        <f t="shared" ca="1" si="57"/>
        <v>1.3032515784663781</v>
      </c>
    </row>
    <row r="174" spans="1:65" x14ac:dyDescent="0.55000000000000004">
      <c r="A174" s="6" t="s">
        <v>59</v>
      </c>
      <c r="B174">
        <v>3832352</v>
      </c>
      <c r="C174">
        <v>92713</v>
      </c>
      <c r="D174">
        <v>2509299</v>
      </c>
      <c r="E174">
        <v>3285872</v>
      </c>
      <c r="F174">
        <v>375</v>
      </c>
      <c r="G174">
        <v>549</v>
      </c>
      <c r="H174">
        <v>19</v>
      </c>
      <c r="I174">
        <v>271</v>
      </c>
      <c r="J174">
        <v>1008</v>
      </c>
      <c r="K174">
        <v>0</v>
      </c>
      <c r="M174" s="7" t="str">
        <f t="shared" si="58"/>
        <v>2023-13</v>
      </c>
      <c r="N174">
        <f t="shared" si="53"/>
        <v>549</v>
      </c>
      <c r="O174">
        <f t="shared" si="53"/>
        <v>19</v>
      </c>
      <c r="P174">
        <f t="shared" si="53"/>
        <v>271</v>
      </c>
      <c r="Q174">
        <f t="shared" si="53"/>
        <v>1008</v>
      </c>
      <c r="R174">
        <f t="shared" si="53"/>
        <v>0</v>
      </c>
      <c r="U174" t="str">
        <f t="shared" si="59"/>
        <v>2023-13</v>
      </c>
      <c r="V174">
        <f t="shared" si="71"/>
        <v>66509</v>
      </c>
      <c r="W174">
        <f t="shared" si="71"/>
        <v>4071</v>
      </c>
      <c r="X174">
        <f t="shared" si="71"/>
        <v>51202</v>
      </c>
      <c r="Y174">
        <f t="shared" si="71"/>
        <v>64372</v>
      </c>
      <c r="Z174">
        <f t="shared" si="71"/>
        <v>15</v>
      </c>
      <c r="AC174">
        <f t="shared" si="72"/>
        <v>1.432540643448201E-4</v>
      </c>
      <c r="AD174">
        <f t="shared" si="72"/>
        <v>2.0493350447078619E-4</v>
      </c>
      <c r="AE174">
        <f t="shared" si="72"/>
        <v>1.0799828956214465E-4</v>
      </c>
      <c r="AF174">
        <f t="shared" si="72"/>
        <v>3.0676788383722801E-4</v>
      </c>
      <c r="AG174">
        <f t="shared" si="72"/>
        <v>0</v>
      </c>
      <c r="AI174" t="str">
        <f t="shared" si="60"/>
        <v>2023-13</v>
      </c>
      <c r="AJ174">
        <f t="shared" si="73"/>
        <v>1.4327458925704885E-4</v>
      </c>
      <c r="AK174">
        <f t="shared" si="73"/>
        <v>2.049755115383034E-4</v>
      </c>
      <c r="AL174">
        <f t="shared" si="73"/>
        <v>1.0800995455745514E-4</v>
      </c>
      <c r="AM174">
        <f t="shared" si="73"/>
        <v>3.0686202165746009E-4</v>
      </c>
      <c r="AN174">
        <f t="shared" si="73"/>
        <v>0</v>
      </c>
      <c r="AP174" t="str">
        <f t="shared" si="61"/>
        <v>2023-13</v>
      </c>
      <c r="AQ174">
        <f t="shared" ca="1" si="62"/>
        <v>1.6909667267774471E-4</v>
      </c>
      <c r="AR174">
        <f t="shared" ca="1" si="62"/>
        <v>2.5241008936250563E-4</v>
      </c>
      <c r="AS174">
        <f t="shared" ca="1" si="56"/>
        <v>1.2877952976685916E-4</v>
      </c>
      <c r="AT174">
        <f t="shared" ca="1" si="56"/>
        <v>2.841993541654518E-4</v>
      </c>
      <c r="AU174" t="e">
        <f t="shared" ca="1" si="56"/>
        <v>#DIV/0!</v>
      </c>
      <c r="AW174" t="str">
        <f t="shared" si="63"/>
        <v>2023-13</v>
      </c>
      <c r="AX174">
        <f t="shared" ca="1" si="70"/>
        <v>9.3602902945204933E-3</v>
      </c>
      <c r="AY174">
        <f t="shared" ca="1" si="70"/>
        <v>1.7046216547972021E-2</v>
      </c>
      <c r="AZ174">
        <f t="shared" ca="1" si="70"/>
        <v>8.5392791457966598E-3</v>
      </c>
      <c r="BA174">
        <f t="shared" ca="1" si="70"/>
        <v>1.6080633330623061E-2</v>
      </c>
      <c r="BB174" t="e">
        <f t="shared" ca="1" si="70"/>
        <v>#DIV/0!</v>
      </c>
      <c r="BD174">
        <f t="shared" ca="1" si="65"/>
        <v>1.8211205007125542</v>
      </c>
      <c r="BE174">
        <f t="shared" ca="1" si="65"/>
        <v>0.91228785402046209</v>
      </c>
      <c r="BF174">
        <f t="shared" ca="1" si="65"/>
        <v>1.717963099930421</v>
      </c>
      <c r="BG174">
        <f t="shared" ca="1" si="66"/>
        <v>1.8831370957744749</v>
      </c>
      <c r="BI174" t="str">
        <f t="shared" si="67"/>
        <v>2023-13</v>
      </c>
      <c r="BJ174">
        <f t="shared" ca="1" si="68"/>
        <v>0.95778212587827183</v>
      </c>
      <c r="BK174">
        <f t="shared" ca="1" si="68"/>
        <v>1.0046822067388412</v>
      </c>
      <c r="BL174">
        <f t="shared" ca="1" si="68"/>
        <v>1.3128093093741531</v>
      </c>
      <c r="BM174">
        <f t="shared" ca="1" si="57"/>
        <v>1.3066911114465545</v>
      </c>
    </row>
    <row r="175" spans="1:65" x14ac:dyDescent="0.55000000000000004">
      <c r="A175" s="6" t="s">
        <v>60</v>
      </c>
      <c r="B175">
        <v>3831803</v>
      </c>
      <c r="C175">
        <v>92694</v>
      </c>
      <c r="D175">
        <v>2509028</v>
      </c>
      <c r="E175">
        <v>3284864</v>
      </c>
      <c r="F175">
        <v>375</v>
      </c>
      <c r="G175">
        <v>509</v>
      </c>
      <c r="H175">
        <v>18</v>
      </c>
      <c r="I175">
        <v>295</v>
      </c>
      <c r="J175">
        <v>947</v>
      </c>
      <c r="K175">
        <v>0</v>
      </c>
      <c r="M175" s="7" t="str">
        <f t="shared" si="58"/>
        <v>2023-14</v>
      </c>
      <c r="N175">
        <f t="shared" si="53"/>
        <v>509</v>
      </c>
      <c r="O175">
        <f t="shared" si="53"/>
        <v>18</v>
      </c>
      <c r="P175">
        <f t="shared" si="53"/>
        <v>295</v>
      </c>
      <c r="Q175">
        <f t="shared" si="53"/>
        <v>947</v>
      </c>
      <c r="R175">
        <f t="shared" si="53"/>
        <v>0</v>
      </c>
      <c r="U175" t="str">
        <f t="shared" si="59"/>
        <v>2023-14</v>
      </c>
      <c r="V175">
        <f t="shared" si="71"/>
        <v>67018</v>
      </c>
      <c r="W175">
        <f t="shared" si="71"/>
        <v>4089</v>
      </c>
      <c r="X175">
        <f t="shared" si="71"/>
        <v>51497</v>
      </c>
      <c r="Y175">
        <f t="shared" si="71"/>
        <v>65319</v>
      </c>
      <c r="Z175">
        <f t="shared" si="71"/>
        <v>15</v>
      </c>
      <c r="AC175">
        <f t="shared" si="72"/>
        <v>1.3283563899292317E-4</v>
      </c>
      <c r="AD175">
        <f t="shared" si="72"/>
        <v>1.9418732604052042E-4</v>
      </c>
      <c r="AE175">
        <f t="shared" si="72"/>
        <v>1.1757541167336514E-4</v>
      </c>
      <c r="AF175">
        <f t="shared" si="72"/>
        <v>2.8829199625920586E-4</v>
      </c>
      <c r="AG175">
        <f t="shared" si="72"/>
        <v>0</v>
      </c>
      <c r="AI175" t="str">
        <f t="shared" si="60"/>
        <v>2023-14</v>
      </c>
      <c r="AJ175">
        <f t="shared" si="73"/>
        <v>1.3285328683949933E-4</v>
      </c>
      <c r="AK175">
        <f t="shared" si="73"/>
        <v>1.942250426926211E-4</v>
      </c>
      <c r="AL175">
        <f t="shared" si="73"/>
        <v>1.1758923741184035E-4</v>
      </c>
      <c r="AM175">
        <f t="shared" si="73"/>
        <v>2.8837513450025171E-4</v>
      </c>
      <c r="AN175">
        <f t="shared" si="73"/>
        <v>0</v>
      </c>
      <c r="AP175" t="str">
        <f t="shared" si="61"/>
        <v>2023-14</v>
      </c>
      <c r="AQ175">
        <f t="shared" ca="1" si="62"/>
        <v>1.5726182041809014E-4</v>
      </c>
      <c r="AR175">
        <f t="shared" ca="1" si="62"/>
        <v>2.400625016312729E-4</v>
      </c>
      <c r="AS175">
        <f t="shared" ca="1" si="56"/>
        <v>1.4064186233294664E-4</v>
      </c>
      <c r="AT175">
        <f t="shared" ca="1" si="56"/>
        <v>2.6671212147137322E-4</v>
      </c>
      <c r="AU175" t="e">
        <f t="shared" ca="1" si="56"/>
        <v>#DIV/0!</v>
      </c>
      <c r="AW175" t="str">
        <f t="shared" si="63"/>
        <v>2023-14</v>
      </c>
      <c r="AX175">
        <f t="shared" ref="AX175:BB190" ca="1" si="74">IF(ROW()&gt;=$B$2, AQ175+AX174,0)</f>
        <v>9.5175521149385833E-3</v>
      </c>
      <c r="AY175">
        <f t="shared" ca="1" si="74"/>
        <v>1.7286279049603295E-2</v>
      </c>
      <c r="AZ175">
        <f t="shared" ca="1" si="74"/>
        <v>8.6799210081296065E-3</v>
      </c>
      <c r="BA175">
        <f t="shared" ca="1" si="74"/>
        <v>1.6347345452094434E-2</v>
      </c>
      <c r="BB175" t="e">
        <f t="shared" ca="1" si="74"/>
        <v>#DIV/0!</v>
      </c>
      <c r="BD175">
        <f t="shared" ca="1" si="65"/>
        <v>1.8162526289161112</v>
      </c>
      <c r="BE175">
        <f t="shared" ca="1" si="65"/>
        <v>0.91199090935428184</v>
      </c>
      <c r="BF175">
        <f t="shared" ca="1" si="65"/>
        <v>1.7175997835027272</v>
      </c>
      <c r="BG175">
        <f t="shared" ca="1" si="66"/>
        <v>1.8833518688457562</v>
      </c>
      <c r="BI175" t="str">
        <f t="shared" si="67"/>
        <v>2023-14</v>
      </c>
      <c r="BJ175">
        <f t="shared" ca="1" si="68"/>
        <v>0.9552219654737979</v>
      </c>
      <c r="BK175">
        <f t="shared" ca="1" si="68"/>
        <v>1.0043551882203083</v>
      </c>
      <c r="BL175">
        <f t="shared" ca="1" si="68"/>
        <v>1.3125316752453735</v>
      </c>
      <c r="BM175">
        <f t="shared" ca="1" si="57"/>
        <v>1.3068401404598171</v>
      </c>
    </row>
    <row r="176" spans="1:65" x14ac:dyDescent="0.55000000000000004">
      <c r="A176" s="6" t="s">
        <v>61</v>
      </c>
      <c r="B176">
        <v>3831294</v>
      </c>
      <c r="C176">
        <v>92676</v>
      </c>
      <c r="D176">
        <v>2508733</v>
      </c>
      <c r="E176">
        <v>3283917</v>
      </c>
      <c r="F176">
        <v>375</v>
      </c>
      <c r="G176">
        <v>505</v>
      </c>
      <c r="H176">
        <v>18</v>
      </c>
      <c r="I176">
        <v>302</v>
      </c>
      <c r="J176">
        <v>1018</v>
      </c>
      <c r="K176">
        <v>0</v>
      </c>
      <c r="M176" s="7" t="str">
        <f t="shared" si="58"/>
        <v>2023-15</v>
      </c>
      <c r="N176">
        <f t="shared" si="53"/>
        <v>505</v>
      </c>
      <c r="O176">
        <f t="shared" si="53"/>
        <v>18</v>
      </c>
      <c r="P176">
        <f t="shared" si="53"/>
        <v>302</v>
      </c>
      <c r="Q176">
        <f t="shared" si="53"/>
        <v>1018</v>
      </c>
      <c r="R176">
        <f t="shared" si="53"/>
        <v>0</v>
      </c>
      <c r="U176" t="str">
        <f t="shared" si="59"/>
        <v>2023-15</v>
      </c>
      <c r="V176">
        <f t="shared" si="71"/>
        <v>67523</v>
      </c>
      <c r="W176">
        <f t="shared" si="71"/>
        <v>4107</v>
      </c>
      <c r="X176">
        <f t="shared" si="71"/>
        <v>51799</v>
      </c>
      <c r="Y176">
        <f t="shared" si="71"/>
        <v>66337</v>
      </c>
      <c r="Z176">
        <f t="shared" si="71"/>
        <v>15</v>
      </c>
      <c r="AC176">
        <f t="shared" si="72"/>
        <v>1.3180925295735592E-4</v>
      </c>
      <c r="AD176">
        <f t="shared" si="72"/>
        <v>1.9422504208209244E-4</v>
      </c>
      <c r="AE176">
        <f t="shared" si="72"/>
        <v>1.2037949036425957E-4</v>
      </c>
      <c r="AF176">
        <f t="shared" si="72"/>
        <v>3.0999565457957677E-4</v>
      </c>
      <c r="AG176">
        <f t="shared" si="72"/>
        <v>0</v>
      </c>
      <c r="AI176" t="str">
        <f t="shared" si="60"/>
        <v>2023-15</v>
      </c>
      <c r="AJ176">
        <f t="shared" si="73"/>
        <v>1.3182662911769279E-4</v>
      </c>
      <c r="AK176">
        <f t="shared" si="73"/>
        <v>1.9426277338829693E-4</v>
      </c>
      <c r="AL176">
        <f t="shared" si="73"/>
        <v>1.2039398347602901E-4</v>
      </c>
      <c r="AM176">
        <f t="shared" si="73"/>
        <v>3.1009178416921879E-4</v>
      </c>
      <c r="AN176">
        <f t="shared" si="73"/>
        <v>0</v>
      </c>
      <c r="AP176" t="str">
        <f t="shared" si="61"/>
        <v>2023-15</v>
      </c>
      <c r="AQ176">
        <f t="shared" ca="1" si="62"/>
        <v>1.565089750681786E-4</v>
      </c>
      <c r="AR176">
        <f t="shared" ca="1" si="62"/>
        <v>2.4100333741400925E-4</v>
      </c>
      <c r="AS176">
        <f t="shared" ca="1" si="56"/>
        <v>1.444494198435586E-4</v>
      </c>
      <c r="AT176">
        <f t="shared" ca="1" si="56"/>
        <v>2.8640474088255564E-4</v>
      </c>
      <c r="AU176" t="e">
        <f t="shared" ca="1" si="56"/>
        <v>#DIV/0!</v>
      </c>
      <c r="AW176" t="str">
        <f t="shared" si="63"/>
        <v>2023-15</v>
      </c>
      <c r="AX176">
        <f t="shared" ca="1" si="74"/>
        <v>9.6740610900067619E-3</v>
      </c>
      <c r="AY176">
        <f t="shared" ca="1" si="74"/>
        <v>1.7527282387017305E-2</v>
      </c>
      <c r="AZ176">
        <f t="shared" ca="1" si="74"/>
        <v>8.8243704279731654E-3</v>
      </c>
      <c r="BA176">
        <f t="shared" ca="1" si="74"/>
        <v>1.6633750192976991E-2</v>
      </c>
      <c r="BB176" t="e">
        <f t="shared" ca="1" si="74"/>
        <v>#DIV/0!</v>
      </c>
      <c r="BD176">
        <f t="shared" ca="1" si="65"/>
        <v>1.8117812389176318</v>
      </c>
      <c r="BE176">
        <f t="shared" ca="1" si="65"/>
        <v>0.91216815212058966</v>
      </c>
      <c r="BF176">
        <f t="shared" ca="1" si="65"/>
        <v>1.7194175267468117</v>
      </c>
      <c r="BG176">
        <f t="shared" ca="1" si="66"/>
        <v>1.8849786881394022</v>
      </c>
      <c r="BI176" t="str">
        <f t="shared" si="67"/>
        <v>2023-15</v>
      </c>
      <c r="BJ176">
        <f t="shared" ca="1" si="68"/>
        <v>0.95287032678942818</v>
      </c>
      <c r="BK176">
        <f t="shared" ca="1" si="68"/>
        <v>1.0045503817141139</v>
      </c>
      <c r="BL176">
        <f t="shared" ca="1" si="68"/>
        <v>1.3139207331669218</v>
      </c>
      <c r="BM176">
        <f t="shared" ca="1" si="57"/>
        <v>1.3079689750601797</v>
      </c>
    </row>
    <row r="177" spans="1:65" x14ac:dyDescent="0.55000000000000004">
      <c r="A177" s="6" t="s">
        <v>62</v>
      </c>
      <c r="B177">
        <v>3830789</v>
      </c>
      <c r="C177">
        <v>92658</v>
      </c>
      <c r="D177">
        <v>2508431</v>
      </c>
      <c r="E177">
        <v>3282899</v>
      </c>
      <c r="F177">
        <v>375</v>
      </c>
      <c r="G177">
        <v>470</v>
      </c>
      <c r="H177">
        <v>15</v>
      </c>
      <c r="I177">
        <v>302</v>
      </c>
      <c r="J177">
        <v>991</v>
      </c>
      <c r="K177">
        <v>1</v>
      </c>
      <c r="M177" s="7" t="str">
        <f t="shared" si="58"/>
        <v>2023-16</v>
      </c>
      <c r="N177">
        <f t="shared" si="53"/>
        <v>470</v>
      </c>
      <c r="O177">
        <f t="shared" si="53"/>
        <v>15</v>
      </c>
      <c r="P177">
        <f t="shared" si="53"/>
        <v>302</v>
      </c>
      <c r="Q177">
        <f t="shared" si="53"/>
        <v>991</v>
      </c>
      <c r="R177">
        <f t="shared" si="53"/>
        <v>1</v>
      </c>
      <c r="U177" t="str">
        <f t="shared" si="59"/>
        <v>2023-16</v>
      </c>
      <c r="V177">
        <f t="shared" ref="V177:Z192" si="75">N177+V176</f>
        <v>67993</v>
      </c>
      <c r="W177">
        <f t="shared" si="75"/>
        <v>4122</v>
      </c>
      <c r="X177">
        <f t="shared" si="75"/>
        <v>52101</v>
      </c>
      <c r="Y177">
        <f t="shared" si="75"/>
        <v>67328</v>
      </c>
      <c r="Z177">
        <f t="shared" si="75"/>
        <v>16</v>
      </c>
      <c r="AC177">
        <f t="shared" si="72"/>
        <v>1.2269012989230156E-4</v>
      </c>
      <c r="AD177">
        <f t="shared" si="72"/>
        <v>1.6188564398109175E-4</v>
      </c>
      <c r="AE177">
        <f t="shared" si="72"/>
        <v>1.2039398333061584E-4</v>
      </c>
      <c r="AF177">
        <f t="shared" si="72"/>
        <v>3.0186734346685656E-4</v>
      </c>
      <c r="AG177">
        <f t="shared" si="72"/>
        <v>2.6666666666666666E-3</v>
      </c>
      <c r="AI177" t="str">
        <f t="shared" si="60"/>
        <v>2023-16</v>
      </c>
      <c r="AJ177">
        <f t="shared" si="73"/>
        <v>1.2270518476134671E-4</v>
      </c>
      <c r="AK177">
        <f t="shared" si="73"/>
        <v>1.6191185553976074E-4</v>
      </c>
      <c r="AL177">
        <f t="shared" si="73"/>
        <v>1.2040847993263526E-4</v>
      </c>
      <c r="AM177">
        <f t="shared" si="73"/>
        <v>3.0195849716984626E-4</v>
      </c>
      <c r="AN177">
        <f t="shared" si="73"/>
        <v>2.6737983844022043E-3</v>
      </c>
      <c r="AP177" t="str">
        <f t="shared" si="61"/>
        <v>2023-16</v>
      </c>
      <c r="AQ177">
        <f t="shared" ca="1" si="62"/>
        <v>1.4611140576744957E-4</v>
      </c>
      <c r="AR177">
        <f t="shared" ca="1" si="62"/>
        <v>2.01616695420989E-4</v>
      </c>
      <c r="AS177">
        <f t="shared" ca="1" si="56"/>
        <v>1.4492125108043219E-4</v>
      </c>
      <c r="AT177">
        <f t="shared" ca="1" si="56"/>
        <v>2.785109002187653E-4</v>
      </c>
      <c r="AU177" t="e">
        <f t="shared" ca="1" si="56"/>
        <v>#DIV/0!</v>
      </c>
      <c r="AW177" t="str">
        <f t="shared" si="63"/>
        <v>2023-16</v>
      </c>
      <c r="AX177">
        <f t="shared" ca="1" si="74"/>
        <v>9.8201724957742119E-3</v>
      </c>
      <c r="AY177">
        <f t="shared" ca="1" si="74"/>
        <v>1.7728899082438295E-2</v>
      </c>
      <c r="AZ177">
        <f t="shared" ca="1" si="74"/>
        <v>8.9692916790535971E-3</v>
      </c>
      <c r="BA177">
        <f t="shared" ca="1" si="74"/>
        <v>1.6912261093195758E-2</v>
      </c>
      <c r="BB177" t="e">
        <f t="shared" ca="1" si="74"/>
        <v>#DIV/0!</v>
      </c>
      <c r="BD177">
        <f t="shared" ca="1" si="65"/>
        <v>1.8053551595012556</v>
      </c>
      <c r="BE177">
        <f t="shared" ca="1" si="65"/>
        <v>0.91335378099653919</v>
      </c>
      <c r="BF177">
        <f t="shared" ca="1" si="65"/>
        <v>1.7221959288875417</v>
      </c>
      <c r="BG177">
        <f t="shared" ca="1" si="66"/>
        <v>1.8855737663980474</v>
      </c>
      <c r="BI177" t="str">
        <f t="shared" si="67"/>
        <v>2023-16</v>
      </c>
      <c r="BJ177">
        <f t="shared" ca="1" si="68"/>
        <v>0.94949065806236088</v>
      </c>
      <c r="BK177">
        <f t="shared" ca="1" si="68"/>
        <v>1.0058560882739598</v>
      </c>
      <c r="BL177">
        <f t="shared" ca="1" si="68"/>
        <v>1.3160438941333494</v>
      </c>
      <c r="BM177">
        <f t="shared" ca="1" si="57"/>
        <v>1.308381894264486</v>
      </c>
    </row>
    <row r="178" spans="1:65" x14ac:dyDescent="0.55000000000000004">
      <c r="A178" s="6" t="s">
        <v>63</v>
      </c>
      <c r="B178">
        <v>3830319</v>
      </c>
      <c r="C178">
        <v>92643</v>
      </c>
      <c r="D178">
        <v>2508129</v>
      </c>
      <c r="E178">
        <v>3281908</v>
      </c>
      <c r="F178">
        <v>374</v>
      </c>
      <c r="G178">
        <v>460</v>
      </c>
      <c r="H178">
        <v>19</v>
      </c>
      <c r="I178">
        <v>265</v>
      </c>
      <c r="J178">
        <v>956</v>
      </c>
      <c r="K178">
        <v>0</v>
      </c>
      <c r="M178" s="7" t="str">
        <f t="shared" si="58"/>
        <v>2023-17</v>
      </c>
      <c r="N178">
        <f t="shared" si="53"/>
        <v>460</v>
      </c>
      <c r="O178">
        <f t="shared" si="53"/>
        <v>19</v>
      </c>
      <c r="P178">
        <f t="shared" si="53"/>
        <v>265</v>
      </c>
      <c r="Q178">
        <f t="shared" si="53"/>
        <v>956</v>
      </c>
      <c r="R178">
        <f t="shared" si="53"/>
        <v>0</v>
      </c>
      <c r="U178" t="str">
        <f t="shared" si="59"/>
        <v>2023-17</v>
      </c>
      <c r="V178">
        <f t="shared" si="75"/>
        <v>68453</v>
      </c>
      <c r="W178">
        <f t="shared" si="75"/>
        <v>4141</v>
      </c>
      <c r="X178">
        <f t="shared" si="75"/>
        <v>52366</v>
      </c>
      <c r="Y178">
        <f t="shared" si="75"/>
        <v>68284</v>
      </c>
      <c r="Z178">
        <f t="shared" si="75"/>
        <v>16</v>
      </c>
      <c r="AC178">
        <f t="shared" si="72"/>
        <v>1.2009443599867269E-4</v>
      </c>
      <c r="AD178">
        <f t="shared" si="72"/>
        <v>2.0508834990231318E-4</v>
      </c>
      <c r="AE178">
        <f t="shared" si="72"/>
        <v>1.0565644749532421E-4</v>
      </c>
      <c r="AF178">
        <f t="shared" si="72"/>
        <v>2.9129396680223823E-4</v>
      </c>
      <c r="AG178">
        <f t="shared" si="72"/>
        <v>0</v>
      </c>
      <c r="AI178" t="str">
        <f t="shared" si="60"/>
        <v>2023-17</v>
      </c>
      <c r="AJ178">
        <f t="shared" si="73"/>
        <v>1.2010886054895994E-4</v>
      </c>
      <c r="AK178">
        <f t="shared" si="73"/>
        <v>2.051304204808871E-4</v>
      </c>
      <c r="AL178">
        <f t="shared" si="73"/>
        <v>1.0566761205822347E-4</v>
      </c>
      <c r="AM178">
        <f t="shared" si="73"/>
        <v>2.913788457630642E-4</v>
      </c>
      <c r="AN178">
        <f t="shared" si="73"/>
        <v>0</v>
      </c>
      <c r="AP178" t="str">
        <f t="shared" si="61"/>
        <v>2023-17</v>
      </c>
      <c r="AQ178">
        <f t="shared" ca="1" si="62"/>
        <v>1.4344365992348081E-4</v>
      </c>
      <c r="AR178">
        <f t="shared" ca="1" si="62"/>
        <v>2.5638480512367603E-4</v>
      </c>
      <c r="AS178">
        <f t="shared" ca="1" si="56"/>
        <v>1.2757949446703181E-4</v>
      </c>
      <c r="AT178">
        <f t="shared" ca="1" si="56"/>
        <v>2.6838482689865419E-4</v>
      </c>
      <c r="AU178" t="e">
        <f t="shared" ca="1" si="56"/>
        <v>#DIV/0!</v>
      </c>
      <c r="AW178" t="str">
        <f t="shared" si="63"/>
        <v>2023-17</v>
      </c>
      <c r="AX178">
        <f t="shared" ca="1" si="74"/>
        <v>9.9636161556976924E-3</v>
      </c>
      <c r="AY178">
        <f t="shared" ca="1" si="74"/>
        <v>1.798528388756197E-2</v>
      </c>
      <c r="AZ178">
        <f t="shared" ca="1" si="74"/>
        <v>9.0968711735206296E-3</v>
      </c>
      <c r="BA178">
        <f t="shared" ca="1" si="74"/>
        <v>1.7180645920094412E-2</v>
      </c>
      <c r="BB178" t="e">
        <f t="shared" ca="1" si="74"/>
        <v>#DIV/0!</v>
      </c>
      <c r="BD178">
        <f t="shared" ca="1" si="65"/>
        <v>1.8050960220177779</v>
      </c>
      <c r="BE178">
        <f t="shared" ca="1" si="65"/>
        <v>0.91300899506436584</v>
      </c>
      <c r="BF178">
        <f t="shared" ca="1" si="65"/>
        <v>1.7243383979891338</v>
      </c>
      <c r="BG178">
        <f t="shared" ca="1" si="66"/>
        <v>1.8886324311268923</v>
      </c>
      <c r="BI178" t="str">
        <f t="shared" si="67"/>
        <v>2023-17</v>
      </c>
      <c r="BJ178">
        <f t="shared" ca="1" si="68"/>
        <v>0.94935436985423682</v>
      </c>
      <c r="BK178">
        <f t="shared" ca="1" si="68"/>
        <v>1.0054763832393461</v>
      </c>
      <c r="BL178">
        <f t="shared" ca="1" si="68"/>
        <v>1.3176810965748516</v>
      </c>
      <c r="BM178">
        <f t="shared" ca="1" si="57"/>
        <v>1.3105042729394349</v>
      </c>
    </row>
    <row r="179" spans="1:65" x14ac:dyDescent="0.55000000000000004">
      <c r="A179" s="6" t="s">
        <v>64</v>
      </c>
      <c r="B179">
        <v>3829859</v>
      </c>
      <c r="C179">
        <v>92624</v>
      </c>
      <c r="D179">
        <v>2507864</v>
      </c>
      <c r="E179">
        <v>3280952</v>
      </c>
      <c r="F179">
        <v>374</v>
      </c>
      <c r="G179">
        <v>496</v>
      </c>
      <c r="H179">
        <v>18</v>
      </c>
      <c r="I179">
        <v>303</v>
      </c>
      <c r="J179">
        <v>940</v>
      </c>
      <c r="K179">
        <v>0</v>
      </c>
      <c r="M179" s="7" t="str">
        <f t="shared" si="58"/>
        <v>2023-18</v>
      </c>
      <c r="N179">
        <f t="shared" si="53"/>
        <v>496</v>
      </c>
      <c r="O179">
        <f t="shared" si="53"/>
        <v>18</v>
      </c>
      <c r="P179">
        <f t="shared" si="53"/>
        <v>303</v>
      </c>
      <c r="Q179">
        <f t="shared" si="53"/>
        <v>940</v>
      </c>
      <c r="R179">
        <f t="shared" si="53"/>
        <v>0</v>
      </c>
      <c r="U179" t="str">
        <f t="shared" si="59"/>
        <v>2023-18</v>
      </c>
      <c r="V179">
        <f t="shared" si="75"/>
        <v>68949</v>
      </c>
      <c r="W179">
        <f t="shared" si="75"/>
        <v>4159</v>
      </c>
      <c r="X179">
        <f t="shared" si="75"/>
        <v>52669</v>
      </c>
      <c r="Y179">
        <f t="shared" si="75"/>
        <v>69224</v>
      </c>
      <c r="Z179">
        <f t="shared" si="75"/>
        <v>16</v>
      </c>
      <c r="AC179">
        <f t="shared" si="72"/>
        <v>1.2950868426226658E-4</v>
      </c>
      <c r="AD179">
        <f t="shared" si="72"/>
        <v>1.943340818794265E-4</v>
      </c>
      <c r="AE179">
        <f t="shared" si="72"/>
        <v>1.2081994876915175E-4</v>
      </c>
      <c r="AF179">
        <f t="shared" si="72"/>
        <v>2.8650221033407378E-4</v>
      </c>
      <c r="AG179">
        <f t="shared" si="72"/>
        <v>0</v>
      </c>
      <c r="AI179" t="str">
        <f t="shared" si="60"/>
        <v>2023-18</v>
      </c>
      <c r="AJ179">
        <f t="shared" si="73"/>
        <v>1.295254591150274E-4</v>
      </c>
      <c r="AK179">
        <f t="shared" si="73"/>
        <v>1.9437185556737038E-4</v>
      </c>
      <c r="AL179">
        <f t="shared" si="73"/>
        <v>1.2083454814001775E-4</v>
      </c>
      <c r="AM179">
        <f t="shared" si="73"/>
        <v>2.8658431933594131E-4</v>
      </c>
      <c r="AN179">
        <f t="shared" si="73"/>
        <v>0</v>
      </c>
      <c r="AP179" t="str">
        <f t="shared" si="61"/>
        <v>2023-18</v>
      </c>
      <c r="AQ179">
        <f t="shared" ca="1" si="62"/>
        <v>1.5514813386270721E-4</v>
      </c>
      <c r="AR179">
        <f t="shared" ca="1" si="62"/>
        <v>2.4384281503184526E-4</v>
      </c>
      <c r="AS179">
        <f t="shared" ca="1" si="56"/>
        <v>1.4635045914701978E-4</v>
      </c>
      <c r="AT179">
        <f t="shared" ca="1" si="56"/>
        <v>2.6360725807200681E-4</v>
      </c>
      <c r="AU179" t="e">
        <f t="shared" ca="1" si="56"/>
        <v>#DIV/0!</v>
      </c>
      <c r="AW179" t="str">
        <f t="shared" si="63"/>
        <v>2023-18</v>
      </c>
      <c r="AX179">
        <f t="shared" ca="1" si="74"/>
        <v>1.0118764289560399E-2</v>
      </c>
      <c r="AY179">
        <f t="shared" ca="1" si="74"/>
        <v>1.8229126702593815E-2</v>
      </c>
      <c r="AZ179">
        <f t="shared" ca="1" si="74"/>
        <v>9.2432216326676486E-3</v>
      </c>
      <c r="BA179">
        <f t="shared" ca="1" si="74"/>
        <v>1.7444253178166419E-2</v>
      </c>
      <c r="BB179" t="e">
        <f t="shared" ca="1" si="74"/>
        <v>#DIV/0!</v>
      </c>
      <c r="BD179">
        <f t="shared" ca="1" si="65"/>
        <v>1.8015170806380909</v>
      </c>
      <c r="BE179">
        <f t="shared" ca="1" si="65"/>
        <v>0.91347336178232219</v>
      </c>
      <c r="BF179">
        <f t="shared" ca="1" si="65"/>
        <v>1.7239509369897843</v>
      </c>
      <c r="BG179">
        <f t="shared" ca="1" si="66"/>
        <v>1.8872481772496355</v>
      </c>
      <c r="BI179" t="str">
        <f t="shared" si="67"/>
        <v>2023-18</v>
      </c>
      <c r="BJ179">
        <f t="shared" ca="1" si="68"/>
        <v>0.94747209678022049</v>
      </c>
      <c r="BK179">
        <f t="shared" ca="1" si="68"/>
        <v>1.0059877799184496</v>
      </c>
      <c r="BL179">
        <f t="shared" ca="1" si="68"/>
        <v>1.3173850119808426</v>
      </c>
      <c r="BM179">
        <f t="shared" ca="1" si="57"/>
        <v>1.3095437521990938</v>
      </c>
    </row>
    <row r="180" spans="1:65" x14ac:dyDescent="0.55000000000000004">
      <c r="A180" s="6" t="s">
        <v>65</v>
      </c>
      <c r="B180">
        <v>3829363</v>
      </c>
      <c r="C180">
        <v>92606</v>
      </c>
      <c r="D180">
        <v>2507561</v>
      </c>
      <c r="E180">
        <v>3280012</v>
      </c>
      <c r="F180">
        <v>374</v>
      </c>
      <c r="G180">
        <v>431</v>
      </c>
      <c r="H180">
        <v>20</v>
      </c>
      <c r="I180">
        <v>281</v>
      </c>
      <c r="J180">
        <v>934</v>
      </c>
      <c r="K180">
        <v>1</v>
      </c>
      <c r="M180" s="7" t="str">
        <f t="shared" si="58"/>
        <v>2023-19</v>
      </c>
      <c r="N180">
        <f t="shared" ref="N180:R230" si="76">G180</f>
        <v>431</v>
      </c>
      <c r="O180">
        <f t="shared" si="76"/>
        <v>20</v>
      </c>
      <c r="P180">
        <f t="shared" si="76"/>
        <v>281</v>
      </c>
      <c r="Q180">
        <f t="shared" si="76"/>
        <v>934</v>
      </c>
      <c r="R180">
        <f t="shared" si="76"/>
        <v>1</v>
      </c>
      <c r="U180" t="str">
        <f t="shared" si="59"/>
        <v>2023-19</v>
      </c>
      <c r="V180">
        <f t="shared" si="75"/>
        <v>69380</v>
      </c>
      <c r="W180">
        <f t="shared" si="75"/>
        <v>4179</v>
      </c>
      <c r="X180">
        <f t="shared" si="75"/>
        <v>52950</v>
      </c>
      <c r="Y180">
        <f t="shared" si="75"/>
        <v>70158</v>
      </c>
      <c r="Z180">
        <f t="shared" si="75"/>
        <v>17</v>
      </c>
      <c r="AC180">
        <f t="shared" si="72"/>
        <v>1.1255135645275729E-4</v>
      </c>
      <c r="AD180">
        <f t="shared" si="72"/>
        <v>2.1596872772822496E-4</v>
      </c>
      <c r="AE180">
        <f t="shared" si="72"/>
        <v>1.1206108246220132E-4</v>
      </c>
      <c r="AF180">
        <f t="shared" si="72"/>
        <v>2.8475505577418619E-4</v>
      </c>
      <c r="AG180">
        <f t="shared" si="72"/>
        <v>2.6737967914438501E-3</v>
      </c>
      <c r="AI180" t="str">
        <f t="shared" si="60"/>
        <v>2023-19</v>
      </c>
      <c r="AJ180">
        <f t="shared" si="73"/>
        <v>1.1256402580530479E-4</v>
      </c>
      <c r="AK180">
        <f t="shared" si="73"/>
        <v>2.1601538113503449E-4</v>
      </c>
      <c r="AL180">
        <f t="shared" si="73"/>
        <v>1.1207364167311081E-4</v>
      </c>
      <c r="AM180">
        <f t="shared" si="73"/>
        <v>2.8483616623784159E-4</v>
      </c>
      <c r="AN180">
        <f t="shared" si="73"/>
        <v>2.6809667532578241E-3</v>
      </c>
      <c r="AP180" t="str">
        <f t="shared" si="61"/>
        <v>2023-19</v>
      </c>
      <c r="AQ180">
        <f t="shared" ca="1" si="62"/>
        <v>1.3523096218304544E-4</v>
      </c>
      <c r="AR180">
        <f t="shared" ca="1" si="62"/>
        <v>2.7200421166650584E-4</v>
      </c>
      <c r="AS180">
        <f t="shared" ca="1" si="56"/>
        <v>1.3616654995962015E-4</v>
      </c>
      <c r="AT180">
        <f t="shared" ca="1" si="56"/>
        <v>2.6164056034395786E-4</v>
      </c>
      <c r="AU180" t="e">
        <f t="shared" ca="1" si="56"/>
        <v>#DIV/0!</v>
      </c>
      <c r="AW180" t="str">
        <f t="shared" si="63"/>
        <v>2023-19</v>
      </c>
      <c r="AX180">
        <f t="shared" ca="1" si="74"/>
        <v>1.0253995251743444E-2</v>
      </c>
      <c r="AY180">
        <f t="shared" ca="1" si="74"/>
        <v>1.8501130914260321E-2</v>
      </c>
      <c r="AZ180">
        <f t="shared" ca="1" si="74"/>
        <v>9.3793881826272681E-3</v>
      </c>
      <c r="BA180">
        <f t="shared" ca="1" si="74"/>
        <v>1.7705893738510378E-2</v>
      </c>
      <c r="BB180" t="e">
        <f t="shared" ca="1" si="74"/>
        <v>#DIV/0!</v>
      </c>
      <c r="BD180">
        <f t="shared" ca="1" si="65"/>
        <v>1.8042851064432326</v>
      </c>
      <c r="BE180">
        <f t="shared" ca="1" si="65"/>
        <v>0.91470572711963472</v>
      </c>
      <c r="BF180">
        <f t="shared" ca="1" si="65"/>
        <v>1.7267312207405128</v>
      </c>
      <c r="BG180">
        <f t="shared" ca="1" si="66"/>
        <v>1.8877450632980164</v>
      </c>
      <c r="BI180" t="str">
        <f t="shared" si="67"/>
        <v>2023-19</v>
      </c>
      <c r="BJ180">
        <f t="shared" ca="1" si="68"/>
        <v>0.94892788492773583</v>
      </c>
      <c r="BK180">
        <f t="shared" ca="1" si="68"/>
        <v>1.0073449562977503</v>
      </c>
      <c r="BL180">
        <f t="shared" ca="1" si="68"/>
        <v>1.319509610810006</v>
      </c>
      <c r="BM180">
        <f t="shared" ca="1" si="57"/>
        <v>1.3098885367526338</v>
      </c>
    </row>
    <row r="181" spans="1:65" x14ac:dyDescent="0.55000000000000004">
      <c r="A181" s="6" t="s">
        <v>66</v>
      </c>
      <c r="B181">
        <v>3828932</v>
      </c>
      <c r="C181">
        <v>92586</v>
      </c>
      <c r="D181">
        <v>2507280</v>
      </c>
      <c r="E181">
        <v>3279078</v>
      </c>
      <c r="F181">
        <v>373</v>
      </c>
      <c r="G181">
        <v>466</v>
      </c>
      <c r="H181">
        <v>13</v>
      </c>
      <c r="I181">
        <v>279</v>
      </c>
      <c r="J181">
        <v>896</v>
      </c>
      <c r="K181">
        <v>2</v>
      </c>
      <c r="M181" s="7" t="str">
        <f t="shared" si="58"/>
        <v>2023-20</v>
      </c>
      <c r="N181">
        <f t="shared" si="76"/>
        <v>466</v>
      </c>
      <c r="O181">
        <f t="shared" si="76"/>
        <v>13</v>
      </c>
      <c r="P181">
        <f t="shared" si="76"/>
        <v>279</v>
      </c>
      <c r="Q181">
        <f t="shared" si="76"/>
        <v>896</v>
      </c>
      <c r="R181">
        <f t="shared" si="76"/>
        <v>2</v>
      </c>
      <c r="U181" t="str">
        <f t="shared" si="59"/>
        <v>2023-20</v>
      </c>
      <c r="V181">
        <f t="shared" si="75"/>
        <v>69846</v>
      </c>
      <c r="W181">
        <f t="shared" si="75"/>
        <v>4192</v>
      </c>
      <c r="X181">
        <f t="shared" si="75"/>
        <v>53229</v>
      </c>
      <c r="Y181">
        <f t="shared" si="75"/>
        <v>71054</v>
      </c>
      <c r="Z181">
        <f t="shared" si="75"/>
        <v>19</v>
      </c>
      <c r="AC181">
        <f t="shared" si="72"/>
        <v>1.2170495584669563E-4</v>
      </c>
      <c r="AD181">
        <f t="shared" si="72"/>
        <v>1.4040999719180006E-4</v>
      </c>
      <c r="AE181">
        <f t="shared" si="72"/>
        <v>1.1127596439169139E-4</v>
      </c>
      <c r="AF181">
        <f t="shared" si="72"/>
        <v>2.7324754092461354E-4</v>
      </c>
      <c r="AG181">
        <f t="shared" si="72"/>
        <v>5.3619302949061663E-3</v>
      </c>
      <c r="AI181" t="str">
        <f t="shared" si="60"/>
        <v>2023-20</v>
      </c>
      <c r="AJ181">
        <f t="shared" si="73"/>
        <v>1.2171976989623431E-4</v>
      </c>
      <c r="AK181">
        <f t="shared" si="73"/>
        <v>1.4042971515841024E-4</v>
      </c>
      <c r="AL181">
        <f t="shared" si="73"/>
        <v>1.1128834822479042E-4</v>
      </c>
      <c r="AM181">
        <f t="shared" si="73"/>
        <v>2.7332222725214565E-4</v>
      </c>
      <c r="AN181">
        <f t="shared" si="73"/>
        <v>5.3908486348764233E-3</v>
      </c>
      <c r="AP181" t="str">
        <f t="shared" si="61"/>
        <v>2023-20</v>
      </c>
      <c r="AQ181">
        <f t="shared" ca="1" si="62"/>
        <v>1.4666373775751947E-4</v>
      </c>
      <c r="AR181">
        <f t="shared" ca="1" si="62"/>
        <v>1.7748609654760878E-4</v>
      </c>
      <c r="AS181">
        <f t="shared" ca="1" si="56"/>
        <v>1.3563776643230586E-4</v>
      </c>
      <c r="AT181">
        <f t="shared" ca="1" si="56"/>
        <v>2.5072052521667615E-4</v>
      </c>
      <c r="AU181" t="e">
        <f t="shared" ca="1" si="56"/>
        <v>#DIV/0!</v>
      </c>
      <c r="AW181" t="str">
        <f t="shared" si="63"/>
        <v>2023-20</v>
      </c>
      <c r="AX181">
        <f t="shared" ca="1" si="74"/>
        <v>1.0400658989500964E-2</v>
      </c>
      <c r="AY181">
        <f t="shared" ca="1" si="74"/>
        <v>1.8678617010807929E-2</v>
      </c>
      <c r="AZ181">
        <f t="shared" ca="1" si="74"/>
        <v>9.5150259490595739E-3</v>
      </c>
      <c r="BA181">
        <f t="shared" ca="1" si="74"/>
        <v>1.7956614263727053E-2</v>
      </c>
      <c r="BB181" t="e">
        <f t="shared" ca="1" si="74"/>
        <v>#DIV/0!</v>
      </c>
      <c r="BD181">
        <f t="shared" ca="1" si="65"/>
        <v>1.7959070698946309</v>
      </c>
      <c r="BE181">
        <f t="shared" ca="1" si="65"/>
        <v>0.91484837246030271</v>
      </c>
      <c r="BF181">
        <f t="shared" ca="1" si="65"/>
        <v>1.7264881275170654</v>
      </c>
      <c r="BG181">
        <f t="shared" ca="1" si="66"/>
        <v>1.887185001897111</v>
      </c>
      <c r="BI181" t="str">
        <f t="shared" si="67"/>
        <v>2023-20</v>
      </c>
      <c r="BJ181">
        <f t="shared" ca="1" si="68"/>
        <v>0.94452162314930554</v>
      </c>
      <c r="BK181">
        <f t="shared" ca="1" si="68"/>
        <v>1.0075020484206059</v>
      </c>
      <c r="BL181">
        <f t="shared" ca="1" si="68"/>
        <v>1.3193238471886566</v>
      </c>
      <c r="BM181">
        <f t="shared" ca="1" si="57"/>
        <v>1.3094999154164233</v>
      </c>
    </row>
    <row r="182" spans="1:65" x14ac:dyDescent="0.55000000000000004">
      <c r="A182" s="6" t="s">
        <v>67</v>
      </c>
      <c r="B182">
        <v>3828466</v>
      </c>
      <c r="C182">
        <v>92573</v>
      </c>
      <c r="D182">
        <v>2507001</v>
      </c>
      <c r="E182">
        <v>3278182</v>
      </c>
      <c r="F182">
        <v>371</v>
      </c>
      <c r="G182">
        <v>438</v>
      </c>
      <c r="H182">
        <v>26</v>
      </c>
      <c r="I182">
        <v>259</v>
      </c>
      <c r="J182">
        <v>906</v>
      </c>
      <c r="K182">
        <v>1</v>
      </c>
      <c r="M182" s="7" t="str">
        <f t="shared" si="58"/>
        <v>2023-21</v>
      </c>
      <c r="N182">
        <f t="shared" si="76"/>
        <v>438</v>
      </c>
      <c r="O182">
        <f t="shared" si="76"/>
        <v>26</v>
      </c>
      <c r="P182">
        <f t="shared" si="76"/>
        <v>259</v>
      </c>
      <c r="Q182">
        <f t="shared" si="76"/>
        <v>906</v>
      </c>
      <c r="R182">
        <f t="shared" si="76"/>
        <v>1</v>
      </c>
      <c r="U182" t="str">
        <f t="shared" si="59"/>
        <v>2023-21</v>
      </c>
      <c r="V182">
        <f t="shared" si="75"/>
        <v>70284</v>
      </c>
      <c r="W182">
        <f t="shared" si="75"/>
        <v>4218</v>
      </c>
      <c r="X182">
        <f t="shared" si="75"/>
        <v>53488</v>
      </c>
      <c r="Y182">
        <f t="shared" si="75"/>
        <v>71960</v>
      </c>
      <c r="Z182">
        <f t="shared" si="75"/>
        <v>20</v>
      </c>
      <c r="AC182">
        <f t="shared" si="72"/>
        <v>1.144061355122391E-4</v>
      </c>
      <c r="AD182">
        <f t="shared" si="72"/>
        <v>2.8085942985535742E-4</v>
      </c>
      <c r="AE182">
        <f t="shared" si="72"/>
        <v>1.0331068874723225E-4</v>
      </c>
      <c r="AF182">
        <f t="shared" si="72"/>
        <v>2.7637269681793142E-4</v>
      </c>
      <c r="AG182">
        <f t="shared" si="72"/>
        <v>2.6954177897574125E-3</v>
      </c>
      <c r="AI182" t="str">
        <f t="shared" si="60"/>
        <v>2023-21</v>
      </c>
      <c r="AJ182">
        <f t="shared" si="73"/>
        <v>1.1441922589843744E-4</v>
      </c>
      <c r="AK182">
        <f t="shared" si="73"/>
        <v>2.8093833588344958E-4</v>
      </c>
      <c r="AL182">
        <f t="shared" si="73"/>
        <v>1.0332136304032378E-4</v>
      </c>
      <c r="AM182">
        <f t="shared" si="73"/>
        <v>2.7644910156176823E-4</v>
      </c>
      <c r="AN182">
        <f t="shared" si="73"/>
        <v>2.7027043478851389E-3</v>
      </c>
      <c r="AP182" t="str">
        <f t="shared" si="61"/>
        <v>2023-21</v>
      </c>
      <c r="AQ182">
        <f t="shared" ca="1" si="62"/>
        <v>1.3827565890144408E-4</v>
      </c>
      <c r="AR182">
        <f t="shared" ca="1" si="62"/>
        <v>3.5639425847445387E-4</v>
      </c>
      <c r="AS182">
        <f t="shared" ca="1" si="56"/>
        <v>1.2632375973402861E-4</v>
      </c>
      <c r="AT182">
        <f t="shared" ca="1" si="56"/>
        <v>2.5324164137211218E-4</v>
      </c>
      <c r="AU182" t="e">
        <f t="shared" ca="1" si="56"/>
        <v>#DIV/0!</v>
      </c>
      <c r="AW182" t="str">
        <f t="shared" si="63"/>
        <v>2023-21</v>
      </c>
      <c r="AX182">
        <f t="shared" ca="1" si="74"/>
        <v>1.0538934648402408E-2</v>
      </c>
      <c r="AY182">
        <f t="shared" ca="1" si="74"/>
        <v>1.9035011269282382E-2</v>
      </c>
      <c r="AZ182">
        <f t="shared" ca="1" si="74"/>
        <v>9.6413497087936024E-3</v>
      </c>
      <c r="BA182">
        <f t="shared" ca="1" si="74"/>
        <v>1.8209855905099166E-2</v>
      </c>
      <c r="BB182" t="e">
        <f t="shared" ca="1" si="74"/>
        <v>#DIV/0!</v>
      </c>
      <c r="BD182">
        <f t="shared" ca="1" si="65"/>
        <v>1.8061608601176675</v>
      </c>
      <c r="BE182">
        <f t="shared" ca="1" si="65"/>
        <v>0.9148315299834533</v>
      </c>
      <c r="BF182">
        <f t="shared" ca="1" si="65"/>
        <v>1.7278649609863166</v>
      </c>
      <c r="BG182">
        <f t="shared" ca="1" si="66"/>
        <v>1.8887247589920395</v>
      </c>
      <c r="BI182" t="str">
        <f t="shared" si="67"/>
        <v>2023-21</v>
      </c>
      <c r="BJ182">
        <f t="shared" ca="1" si="68"/>
        <v>0.94991440028529806</v>
      </c>
      <c r="BK182">
        <f t="shared" ca="1" si="68"/>
        <v>1.0074835001775997</v>
      </c>
      <c r="BL182">
        <f t="shared" ca="1" si="68"/>
        <v>1.3203759767693002</v>
      </c>
      <c r="BM182">
        <f t="shared" ca="1" si="57"/>
        <v>1.3105683383763047</v>
      </c>
    </row>
    <row r="183" spans="1:65" x14ac:dyDescent="0.55000000000000004">
      <c r="A183" s="6" t="s">
        <v>68</v>
      </c>
      <c r="B183">
        <v>3828028</v>
      </c>
      <c r="C183">
        <v>92547</v>
      </c>
      <c r="D183">
        <v>2506742</v>
      </c>
      <c r="E183">
        <v>3277276</v>
      </c>
      <c r="F183">
        <v>370</v>
      </c>
      <c r="G183">
        <v>445</v>
      </c>
      <c r="H183">
        <v>17</v>
      </c>
      <c r="I183">
        <v>269</v>
      </c>
      <c r="J183">
        <v>853</v>
      </c>
      <c r="K183">
        <v>1</v>
      </c>
      <c r="M183" s="7" t="str">
        <f t="shared" si="58"/>
        <v>2023-22</v>
      </c>
      <c r="N183">
        <f t="shared" si="76"/>
        <v>445</v>
      </c>
      <c r="O183">
        <f t="shared" si="76"/>
        <v>17</v>
      </c>
      <c r="P183">
        <f t="shared" si="76"/>
        <v>269</v>
      </c>
      <c r="Q183">
        <f t="shared" si="76"/>
        <v>853</v>
      </c>
      <c r="R183">
        <f t="shared" si="76"/>
        <v>1</v>
      </c>
      <c r="U183" t="str">
        <f t="shared" si="59"/>
        <v>2023-22</v>
      </c>
      <c r="V183">
        <f t="shared" si="75"/>
        <v>70729</v>
      </c>
      <c r="W183">
        <f t="shared" si="75"/>
        <v>4235</v>
      </c>
      <c r="X183">
        <f t="shared" si="75"/>
        <v>53757</v>
      </c>
      <c r="Y183">
        <f t="shared" si="75"/>
        <v>72813</v>
      </c>
      <c r="Z183">
        <f t="shared" si="75"/>
        <v>21</v>
      </c>
      <c r="AC183">
        <f t="shared" si="72"/>
        <v>1.162478435371946E-4</v>
      </c>
      <c r="AD183">
        <f t="shared" si="72"/>
        <v>1.8369044917717484E-4</v>
      </c>
      <c r="AE183">
        <f t="shared" si="72"/>
        <v>1.0731060476108031E-4</v>
      </c>
      <c r="AF183">
        <f t="shared" si="72"/>
        <v>2.6027713259426424E-4</v>
      </c>
      <c r="AG183">
        <f t="shared" si="72"/>
        <v>2.7027027027027029E-3</v>
      </c>
      <c r="AI183" t="str">
        <f t="shared" si="60"/>
        <v>2023-22</v>
      </c>
      <c r="AJ183">
        <f t="shared" si="73"/>
        <v>1.162613588002791E-4</v>
      </c>
      <c r="AK183">
        <f t="shared" si="73"/>
        <v>1.8372419807443212E-4</v>
      </c>
      <c r="AL183">
        <f t="shared" si="73"/>
        <v>1.0732212166587543E-4</v>
      </c>
      <c r="AM183">
        <f t="shared" si="73"/>
        <v>2.6034489588732963E-4</v>
      </c>
      <c r="AN183">
        <f t="shared" si="73"/>
        <v>2.7100287588651298E-3</v>
      </c>
      <c r="AP183" t="str">
        <f t="shared" si="61"/>
        <v>2023-22</v>
      </c>
      <c r="AQ183">
        <f t="shared" ca="1" si="62"/>
        <v>1.4091824668430384E-4</v>
      </c>
      <c r="AR183">
        <f t="shared" ca="1" si="62"/>
        <v>2.3393781216455184E-4</v>
      </c>
      <c r="AS183">
        <f t="shared" ca="1" si="56"/>
        <v>1.3162795949311345E-4</v>
      </c>
      <c r="AT183">
        <f t="shared" ca="1" si="56"/>
        <v>2.3816284168792369E-4</v>
      </c>
      <c r="AU183" t="e">
        <f t="shared" ca="1" si="56"/>
        <v>#DIV/0!</v>
      </c>
      <c r="AW183" t="str">
        <f t="shared" si="63"/>
        <v>2023-22</v>
      </c>
      <c r="AX183">
        <f t="shared" ca="1" si="74"/>
        <v>1.0679852895086711E-2</v>
      </c>
      <c r="AY183">
        <f t="shared" ca="1" si="74"/>
        <v>1.9268949081446933E-2</v>
      </c>
      <c r="AZ183">
        <f t="shared" ca="1" si="74"/>
        <v>9.7729776682867163E-3</v>
      </c>
      <c r="BA183">
        <f t="shared" ca="1" si="74"/>
        <v>1.8448018746787091E-2</v>
      </c>
      <c r="BB183" t="e">
        <f t="shared" ca="1" si="74"/>
        <v>#DIV/0!</v>
      </c>
      <c r="BD183">
        <f t="shared" ca="1" si="65"/>
        <v>1.8042335667667906</v>
      </c>
      <c r="BE183">
        <f t="shared" ca="1" si="65"/>
        <v>0.9150854196486915</v>
      </c>
      <c r="BF183">
        <f t="shared" ca="1" si="65"/>
        <v>1.7273663718040666</v>
      </c>
      <c r="BG183">
        <f t="shared" ca="1" si="66"/>
        <v>1.887655878581495</v>
      </c>
      <c r="BI183" t="str">
        <f t="shared" si="67"/>
        <v>2023-22</v>
      </c>
      <c r="BJ183">
        <f t="shared" ca="1" si="68"/>
        <v>0.94890077865945188</v>
      </c>
      <c r="BK183">
        <f t="shared" ca="1" si="68"/>
        <v>1.0077631031866889</v>
      </c>
      <c r="BL183">
        <f t="shared" ca="1" si="68"/>
        <v>1.3199949717756321</v>
      </c>
      <c r="BM183">
        <f t="shared" ca="1" si="57"/>
        <v>1.3098266523170201</v>
      </c>
    </row>
    <row r="184" spans="1:65" x14ac:dyDescent="0.55000000000000004">
      <c r="A184" s="6" t="s">
        <v>69</v>
      </c>
      <c r="B184">
        <v>3827583</v>
      </c>
      <c r="C184">
        <v>92530</v>
      </c>
      <c r="D184">
        <v>2506473</v>
      </c>
      <c r="E184">
        <v>3276423</v>
      </c>
      <c r="F184">
        <v>369</v>
      </c>
      <c r="G184">
        <v>482</v>
      </c>
      <c r="H184">
        <v>12</v>
      </c>
      <c r="I184">
        <v>260</v>
      </c>
      <c r="J184">
        <v>896</v>
      </c>
      <c r="K184">
        <v>0</v>
      </c>
      <c r="M184" s="7" t="str">
        <f t="shared" si="58"/>
        <v>2023-23</v>
      </c>
      <c r="N184">
        <f t="shared" si="76"/>
        <v>482</v>
      </c>
      <c r="O184">
        <f t="shared" si="76"/>
        <v>12</v>
      </c>
      <c r="P184">
        <f t="shared" si="76"/>
        <v>260</v>
      </c>
      <c r="Q184">
        <f t="shared" si="76"/>
        <v>896</v>
      </c>
      <c r="R184">
        <f t="shared" si="76"/>
        <v>0</v>
      </c>
      <c r="U184" t="str">
        <f t="shared" si="59"/>
        <v>2023-23</v>
      </c>
      <c r="V184">
        <f t="shared" si="75"/>
        <v>71211</v>
      </c>
      <c r="W184">
        <f t="shared" si="75"/>
        <v>4247</v>
      </c>
      <c r="X184">
        <f t="shared" si="75"/>
        <v>54017</v>
      </c>
      <c r="Y184">
        <f t="shared" si="75"/>
        <v>73709</v>
      </c>
      <c r="Z184">
        <f t="shared" si="75"/>
        <v>21</v>
      </c>
      <c r="AC184">
        <f t="shared" si="72"/>
        <v>1.2592803343519919E-4</v>
      </c>
      <c r="AD184">
        <f t="shared" si="72"/>
        <v>1.2968766886415215E-4</v>
      </c>
      <c r="AE184">
        <f t="shared" si="72"/>
        <v>1.0373141861093258E-4</v>
      </c>
      <c r="AF184">
        <f t="shared" si="72"/>
        <v>2.7346896295136493E-4</v>
      </c>
      <c r="AG184">
        <f t="shared" si="72"/>
        <v>0</v>
      </c>
      <c r="AI184" t="str">
        <f t="shared" si="60"/>
        <v>2023-23</v>
      </c>
      <c r="AJ184">
        <f t="shared" si="73"/>
        <v>1.2594389346857194E-4</v>
      </c>
      <c r="AK184">
        <f t="shared" si="73"/>
        <v>1.2970449011887213E-4</v>
      </c>
      <c r="AL184">
        <f t="shared" si="73"/>
        <v>1.0374218002743568E-4</v>
      </c>
      <c r="AM184">
        <f t="shared" si="73"/>
        <v>2.7354377038779973E-4</v>
      </c>
      <c r="AN184">
        <f t="shared" si="73"/>
        <v>0</v>
      </c>
      <c r="AP184" t="str">
        <f t="shared" si="61"/>
        <v>2023-23</v>
      </c>
      <c r="AQ184">
        <f t="shared" ca="1" si="62"/>
        <v>1.5310665094315357E-4</v>
      </c>
      <c r="AR184">
        <f t="shared" ca="1" si="62"/>
        <v>1.6576904844899413E-4</v>
      </c>
      <c r="AS184">
        <f t="shared" ca="1" si="56"/>
        <v>1.2763748912755904E-4</v>
      </c>
      <c r="AT184">
        <f t="shared" ca="1" si="56"/>
        <v>2.4989453791302382E-4</v>
      </c>
      <c r="AU184" t="e">
        <f t="shared" ca="1" si="56"/>
        <v>#DIV/0!</v>
      </c>
      <c r="AW184" t="str">
        <f t="shared" si="63"/>
        <v>2023-23</v>
      </c>
      <c r="AX184">
        <f t="shared" ca="1" si="74"/>
        <v>1.0832959546029865E-2</v>
      </c>
      <c r="AY184">
        <f t="shared" ca="1" si="74"/>
        <v>1.9434718129895927E-2</v>
      </c>
      <c r="AZ184">
        <f t="shared" ca="1" si="74"/>
        <v>9.9006151574142758E-3</v>
      </c>
      <c r="BA184">
        <f t="shared" ca="1" si="74"/>
        <v>1.8697913284700114E-2</v>
      </c>
      <c r="BB184" t="e">
        <f t="shared" ca="1" si="74"/>
        <v>#DIV/0!</v>
      </c>
      <c r="BD184">
        <f t="shared" ca="1" si="65"/>
        <v>1.7940358816366568</v>
      </c>
      <c r="BE184">
        <f t="shared" ca="1" si="65"/>
        <v>0.91393447149377738</v>
      </c>
      <c r="BF184">
        <f t="shared" ca="1" si="65"/>
        <v>1.7260207799402933</v>
      </c>
      <c r="BG184">
        <f t="shared" ca="1" si="66"/>
        <v>1.8885607598531697</v>
      </c>
      <c r="BI184" t="str">
        <f t="shared" si="67"/>
        <v>2023-23</v>
      </c>
      <c r="BJ184">
        <f t="shared" ca="1" si="68"/>
        <v>0.94353750888177657</v>
      </c>
      <c r="BK184">
        <f t="shared" ca="1" si="68"/>
        <v>1.006495589729149</v>
      </c>
      <c r="BL184">
        <f t="shared" ca="1" si="68"/>
        <v>1.3189667159734839</v>
      </c>
      <c r="BM184">
        <f t="shared" ca="1" si="57"/>
        <v>1.310454540916987</v>
      </c>
    </row>
    <row r="185" spans="1:65" x14ac:dyDescent="0.55000000000000004">
      <c r="A185" s="6" t="s">
        <v>70</v>
      </c>
      <c r="B185">
        <v>3827101</v>
      </c>
      <c r="C185">
        <v>92518</v>
      </c>
      <c r="D185">
        <v>2506213</v>
      </c>
      <c r="E185">
        <v>3275527</v>
      </c>
      <c r="F185">
        <v>369</v>
      </c>
      <c r="G185">
        <v>454</v>
      </c>
      <c r="H185">
        <v>13</v>
      </c>
      <c r="I185">
        <v>288</v>
      </c>
      <c r="J185">
        <v>858</v>
      </c>
      <c r="K185">
        <v>0</v>
      </c>
      <c r="M185" s="7" t="str">
        <f t="shared" si="58"/>
        <v>2023-24</v>
      </c>
      <c r="N185">
        <f t="shared" si="76"/>
        <v>454</v>
      </c>
      <c r="O185">
        <f t="shared" si="76"/>
        <v>13</v>
      </c>
      <c r="P185">
        <f t="shared" si="76"/>
        <v>288</v>
      </c>
      <c r="Q185">
        <f t="shared" si="76"/>
        <v>858</v>
      </c>
      <c r="R185">
        <f t="shared" si="76"/>
        <v>0</v>
      </c>
      <c r="U185" t="str">
        <f t="shared" si="59"/>
        <v>2023-24</v>
      </c>
      <c r="V185">
        <f t="shared" si="75"/>
        <v>71665</v>
      </c>
      <c r="W185">
        <f t="shared" si="75"/>
        <v>4260</v>
      </c>
      <c r="X185">
        <f t="shared" si="75"/>
        <v>54305</v>
      </c>
      <c r="Y185">
        <f t="shared" si="75"/>
        <v>74567</v>
      </c>
      <c r="Z185">
        <f t="shared" si="75"/>
        <v>21</v>
      </c>
      <c r="AC185">
        <f t="shared" si="72"/>
        <v>1.1862765053757401E-4</v>
      </c>
      <c r="AD185">
        <f t="shared" si="72"/>
        <v>1.405131974318511E-4</v>
      </c>
      <c r="AE185">
        <f t="shared" si="72"/>
        <v>1.1491441469659602E-4</v>
      </c>
      <c r="AF185">
        <f t="shared" si="72"/>
        <v>2.6194258206389386E-4</v>
      </c>
      <c r="AG185">
        <f t="shared" si="72"/>
        <v>0</v>
      </c>
      <c r="AI185" t="str">
        <f t="shared" si="60"/>
        <v>2023-24</v>
      </c>
      <c r="AJ185">
        <f t="shared" si="73"/>
        <v>1.1864172486585304E-4</v>
      </c>
      <c r="AK185">
        <f t="shared" si="73"/>
        <v>1.4053294439637384E-4</v>
      </c>
      <c r="AL185">
        <f t="shared" si="73"/>
        <v>1.149276216634742E-4</v>
      </c>
      <c r="AM185">
        <f t="shared" si="73"/>
        <v>2.6201121545679432E-4</v>
      </c>
      <c r="AN185">
        <f t="shared" si="73"/>
        <v>0</v>
      </c>
      <c r="AP185" t="str">
        <f t="shared" si="61"/>
        <v>2023-24</v>
      </c>
      <c r="AQ185">
        <f t="shared" ca="1" si="62"/>
        <v>1.4465701492496761E-4</v>
      </c>
      <c r="AR185">
        <f t="shared" ca="1" si="62"/>
        <v>1.8027726033693778E-4</v>
      </c>
      <c r="AS185">
        <f t="shared" ca="1" si="56"/>
        <v>1.4184410283051211E-4</v>
      </c>
      <c r="AT185">
        <f t="shared" ca="1" si="56"/>
        <v>2.3903132325850529E-4</v>
      </c>
      <c r="AU185" t="e">
        <f t="shared" ca="1" si="56"/>
        <v>#DIV/0!</v>
      </c>
      <c r="AW185" t="str">
        <f t="shared" si="63"/>
        <v>2023-24</v>
      </c>
      <c r="AX185">
        <f t="shared" ca="1" si="74"/>
        <v>1.0977616560954832E-2</v>
      </c>
      <c r="AY185">
        <f t="shared" ca="1" si="74"/>
        <v>1.9614995390232867E-2</v>
      </c>
      <c r="AZ185">
        <f t="shared" ca="1" si="74"/>
        <v>1.0042459260244788E-2</v>
      </c>
      <c r="BA185">
        <f t="shared" ca="1" si="74"/>
        <v>1.8936944607958618E-2</v>
      </c>
      <c r="BB185" t="e">
        <f t="shared" ca="1" si="74"/>
        <v>#DIV/0!</v>
      </c>
      <c r="BD185">
        <f t="shared" ca="1" si="65"/>
        <v>1.7868173187975473</v>
      </c>
      <c r="BE185">
        <f t="shared" ca="1" si="65"/>
        <v>0.91481235516676629</v>
      </c>
      <c r="BF185">
        <f t="shared" ca="1" si="65"/>
        <v>1.7250506521892477</v>
      </c>
      <c r="BG185">
        <f t="shared" ca="1" si="66"/>
        <v>1.8856879691735016</v>
      </c>
      <c r="BI185" t="str">
        <f t="shared" si="67"/>
        <v>2023-24</v>
      </c>
      <c r="BJ185">
        <f t="shared" ca="1" si="68"/>
        <v>0.93974104925204693</v>
      </c>
      <c r="BK185">
        <f t="shared" ca="1" si="68"/>
        <v>1.0074623833809022</v>
      </c>
      <c r="BL185">
        <f t="shared" ca="1" si="68"/>
        <v>1.3182253771502541</v>
      </c>
      <c r="BM185">
        <f t="shared" ca="1" si="57"/>
        <v>1.3084611384957867</v>
      </c>
    </row>
    <row r="186" spans="1:65" x14ac:dyDescent="0.55000000000000004">
      <c r="A186" s="6" t="s">
        <v>71</v>
      </c>
      <c r="B186">
        <v>3826647</v>
      </c>
      <c r="C186">
        <v>92505</v>
      </c>
      <c r="D186">
        <v>2505925</v>
      </c>
      <c r="E186">
        <v>3274669</v>
      </c>
      <c r="F186">
        <v>369</v>
      </c>
      <c r="G186">
        <v>503</v>
      </c>
      <c r="H186">
        <v>13</v>
      </c>
      <c r="I186">
        <v>308</v>
      </c>
      <c r="J186">
        <v>945</v>
      </c>
      <c r="K186">
        <v>0</v>
      </c>
      <c r="M186" s="7" t="str">
        <f t="shared" si="58"/>
        <v>2023-25</v>
      </c>
      <c r="N186">
        <f t="shared" si="76"/>
        <v>503</v>
      </c>
      <c r="O186">
        <f t="shared" si="76"/>
        <v>13</v>
      </c>
      <c r="P186">
        <f t="shared" si="76"/>
        <v>308</v>
      </c>
      <c r="Q186">
        <f t="shared" si="76"/>
        <v>945</v>
      </c>
      <c r="R186">
        <f t="shared" si="76"/>
        <v>0</v>
      </c>
      <c r="U186" t="str">
        <f t="shared" si="59"/>
        <v>2023-25</v>
      </c>
      <c r="V186">
        <f t="shared" si="75"/>
        <v>72168</v>
      </c>
      <c r="W186">
        <f t="shared" si="75"/>
        <v>4273</v>
      </c>
      <c r="X186">
        <f t="shared" si="75"/>
        <v>54613</v>
      </c>
      <c r="Y186">
        <f t="shared" si="75"/>
        <v>75512</v>
      </c>
      <c r="Z186">
        <f t="shared" si="75"/>
        <v>21</v>
      </c>
      <c r="AC186">
        <f t="shared" si="72"/>
        <v>1.3144666858479499E-4</v>
      </c>
      <c r="AD186">
        <f t="shared" si="72"/>
        <v>1.4053294416518027E-4</v>
      </c>
      <c r="AE186">
        <f t="shared" si="72"/>
        <v>1.2290870636591278E-4</v>
      </c>
      <c r="AF186">
        <f t="shared" si="72"/>
        <v>2.8857878460387905E-4</v>
      </c>
      <c r="AG186">
        <f t="shared" si="72"/>
        <v>0</v>
      </c>
      <c r="AI186" t="str">
        <f t="shared" si="60"/>
        <v>2023-25</v>
      </c>
      <c r="AJ186">
        <f t="shared" si="73"/>
        <v>1.3146394927228557E-4</v>
      </c>
      <c r="AK186">
        <f t="shared" si="73"/>
        <v>1.4055269668080463E-4</v>
      </c>
      <c r="AL186">
        <f t="shared" si="73"/>
        <v>1.2292381492776724E-4</v>
      </c>
      <c r="AM186">
        <f t="shared" si="73"/>
        <v>2.8866208836228366E-4</v>
      </c>
      <c r="AN186">
        <f t="shared" si="73"/>
        <v>0</v>
      </c>
      <c r="AP186" t="str">
        <f t="shared" si="61"/>
        <v>2023-25</v>
      </c>
      <c r="AQ186">
        <f t="shared" ca="1" si="62"/>
        <v>1.6076585951563062E-4</v>
      </c>
      <c r="AR186">
        <f t="shared" ca="1" si="62"/>
        <v>1.8097407131362577E-4</v>
      </c>
      <c r="AS186">
        <f t="shared" ca="1" si="56"/>
        <v>1.5219026681865871E-4</v>
      </c>
      <c r="AT186">
        <f t="shared" ca="1" si="56"/>
        <v>2.6298421523555411E-4</v>
      </c>
      <c r="AU186" t="e">
        <f t="shared" ca="1" si="56"/>
        <v>#DIV/0!</v>
      </c>
      <c r="AW186" t="str">
        <f t="shared" si="63"/>
        <v>2023-25</v>
      </c>
      <c r="AX186">
        <f t="shared" ca="1" si="74"/>
        <v>1.1138382420470463E-2</v>
      </c>
      <c r="AY186">
        <f t="shared" ca="1" si="74"/>
        <v>1.9795969461546492E-2</v>
      </c>
      <c r="AZ186">
        <f t="shared" ca="1" si="74"/>
        <v>1.0194649527063447E-2</v>
      </c>
      <c r="BA186">
        <f t="shared" ca="1" si="74"/>
        <v>1.9199928823194171E-2</v>
      </c>
      <c r="BB186" t="e">
        <f t="shared" ca="1" si="74"/>
        <v>#DIV/0!</v>
      </c>
      <c r="BD186">
        <f t="shared" ca="1" si="65"/>
        <v>1.77727507588219</v>
      </c>
      <c r="BE186">
        <f t="shared" ca="1" si="65"/>
        <v>0.91527199751441513</v>
      </c>
      <c r="BF186">
        <f t="shared" ca="1" si="65"/>
        <v>1.7237627600133345</v>
      </c>
      <c r="BG186">
        <f t="shared" ca="1" si="66"/>
        <v>1.8833338774643174</v>
      </c>
      <c r="BI186" t="str">
        <f t="shared" si="67"/>
        <v>2023-25</v>
      </c>
      <c r="BJ186">
        <f t="shared" ca="1" si="68"/>
        <v>0.93472249627790716</v>
      </c>
      <c r="BK186">
        <f t="shared" ca="1" si="68"/>
        <v>1.0079685772166649</v>
      </c>
      <c r="BL186">
        <f t="shared" ca="1" si="68"/>
        <v>1.3172412134984983</v>
      </c>
      <c r="BM186">
        <f t="shared" ca="1" si="57"/>
        <v>1.3068276564095258</v>
      </c>
    </row>
    <row r="187" spans="1:65" x14ac:dyDescent="0.55000000000000004">
      <c r="A187" s="6" t="s">
        <v>72</v>
      </c>
      <c r="B187">
        <v>3826144</v>
      </c>
      <c r="C187">
        <v>92492</v>
      </c>
      <c r="D187">
        <v>2505617</v>
      </c>
      <c r="E187">
        <v>3273724</v>
      </c>
      <c r="F187">
        <v>369</v>
      </c>
      <c r="G187">
        <v>432</v>
      </c>
      <c r="H187">
        <v>19</v>
      </c>
      <c r="I187">
        <v>290</v>
      </c>
      <c r="J187">
        <v>872</v>
      </c>
      <c r="K187">
        <v>0</v>
      </c>
      <c r="M187" s="7" t="str">
        <f t="shared" si="58"/>
        <v>2023-26</v>
      </c>
      <c r="N187">
        <f t="shared" si="76"/>
        <v>432</v>
      </c>
      <c r="O187">
        <f t="shared" si="76"/>
        <v>19</v>
      </c>
      <c r="P187">
        <f t="shared" si="76"/>
        <v>290</v>
      </c>
      <c r="Q187">
        <f t="shared" si="76"/>
        <v>872</v>
      </c>
      <c r="R187">
        <f t="shared" si="76"/>
        <v>0</v>
      </c>
      <c r="U187" t="str">
        <f t="shared" si="59"/>
        <v>2023-26</v>
      </c>
      <c r="V187">
        <f t="shared" si="75"/>
        <v>72600</v>
      </c>
      <c r="W187">
        <f t="shared" si="75"/>
        <v>4292</v>
      </c>
      <c r="X187">
        <f t="shared" si="75"/>
        <v>54903</v>
      </c>
      <c r="Y187">
        <f t="shared" si="75"/>
        <v>76384</v>
      </c>
      <c r="Z187">
        <f t="shared" si="75"/>
        <v>21</v>
      </c>
      <c r="AC187">
        <f t="shared" si="72"/>
        <v>1.1290740756228726E-4</v>
      </c>
      <c r="AD187">
        <f t="shared" si="72"/>
        <v>2.0542317173377156E-4</v>
      </c>
      <c r="AE187">
        <f t="shared" si="72"/>
        <v>1.1573995546805438E-4</v>
      </c>
      <c r="AF187">
        <f t="shared" si="72"/>
        <v>2.6636332201492854E-4</v>
      </c>
      <c r="AG187">
        <f t="shared" si="72"/>
        <v>0</v>
      </c>
      <c r="AI187" t="str">
        <f t="shared" si="60"/>
        <v>2023-26</v>
      </c>
      <c r="AJ187">
        <f t="shared" si="73"/>
        <v>1.1292015720452663E-4</v>
      </c>
      <c r="AK187">
        <f t="shared" si="73"/>
        <v>2.0546537980644202E-4</v>
      </c>
      <c r="AL187">
        <f t="shared" si="73"/>
        <v>1.157533528851352E-4</v>
      </c>
      <c r="AM187">
        <f t="shared" si="73"/>
        <v>2.6643429191366584E-4</v>
      </c>
      <c r="AN187">
        <f t="shared" si="73"/>
        <v>0</v>
      </c>
      <c r="AP187" t="str">
        <f t="shared" si="61"/>
        <v>2023-26</v>
      </c>
      <c r="AQ187">
        <f t="shared" ca="1" si="62"/>
        <v>1.3849807316054371E-4</v>
      </c>
      <c r="AR187">
        <f t="shared" ca="1" si="62"/>
        <v>2.655401520887546E-4</v>
      </c>
      <c r="AS187">
        <f t="shared" ca="1" si="56"/>
        <v>1.4376342505845671E-4</v>
      </c>
      <c r="AT187">
        <f t="shared" ca="1" si="56"/>
        <v>2.4240136031717499E-4</v>
      </c>
      <c r="AU187" t="e">
        <f t="shared" ca="1" si="56"/>
        <v>#DIV/0!</v>
      </c>
      <c r="AW187" t="str">
        <f t="shared" si="63"/>
        <v>2023-26</v>
      </c>
      <c r="AX187">
        <f t="shared" ca="1" si="74"/>
        <v>1.1276880493631007E-2</v>
      </c>
      <c r="AY187">
        <f t="shared" ca="1" si="74"/>
        <v>2.0061509613635245E-2</v>
      </c>
      <c r="AZ187">
        <f t="shared" ca="1" si="74"/>
        <v>1.0338412952121904E-2</v>
      </c>
      <c r="BA187">
        <f t="shared" ca="1" si="74"/>
        <v>1.9442330183511346E-2</v>
      </c>
      <c r="BB187" t="e">
        <f t="shared" ca="1" si="74"/>
        <v>#DIV/0!</v>
      </c>
      <c r="BD187">
        <f t="shared" ca="1" si="65"/>
        <v>1.7789946098094813</v>
      </c>
      <c r="BE187">
        <f t="shared" ca="1" si="65"/>
        <v>0.91677950812379949</v>
      </c>
      <c r="BF187">
        <f t="shared" ca="1" si="65"/>
        <v>1.7240876317251077</v>
      </c>
      <c r="BG187">
        <f t="shared" ca="1" si="66"/>
        <v>1.8805913706049933</v>
      </c>
      <c r="BI187" t="str">
        <f t="shared" si="67"/>
        <v>2023-26</v>
      </c>
      <c r="BJ187">
        <f t="shared" ca="1" si="68"/>
        <v>0.9356268509649015</v>
      </c>
      <c r="BK187">
        <f t="shared" ca="1" si="68"/>
        <v>1.009628764929396</v>
      </c>
      <c r="BL187">
        <f t="shared" ca="1" si="68"/>
        <v>1.3174894694753501</v>
      </c>
      <c r="BM187">
        <f t="shared" ca="1" si="57"/>
        <v>1.3049246567053614</v>
      </c>
    </row>
    <row r="188" spans="1:65" x14ac:dyDescent="0.55000000000000004">
      <c r="A188" s="6" t="s">
        <v>73</v>
      </c>
      <c r="B188">
        <v>3825712</v>
      </c>
      <c r="C188">
        <v>92473</v>
      </c>
      <c r="D188">
        <v>2505327</v>
      </c>
      <c r="E188">
        <v>3272852</v>
      </c>
      <c r="F188">
        <v>369</v>
      </c>
      <c r="G188">
        <v>442</v>
      </c>
      <c r="H188">
        <v>15</v>
      </c>
      <c r="I188">
        <v>273</v>
      </c>
      <c r="J188">
        <v>910</v>
      </c>
      <c r="K188">
        <v>0</v>
      </c>
      <c r="M188" s="7" t="str">
        <f t="shared" si="58"/>
        <v>2023-27</v>
      </c>
      <c r="N188">
        <f t="shared" si="76"/>
        <v>442</v>
      </c>
      <c r="O188">
        <f t="shared" si="76"/>
        <v>15</v>
      </c>
      <c r="P188">
        <f t="shared" si="76"/>
        <v>273</v>
      </c>
      <c r="Q188">
        <f t="shared" si="76"/>
        <v>910</v>
      </c>
      <c r="R188">
        <f t="shared" si="76"/>
        <v>0</v>
      </c>
      <c r="U188" t="str">
        <f t="shared" si="59"/>
        <v>2023-27</v>
      </c>
      <c r="V188">
        <f t="shared" si="75"/>
        <v>73042</v>
      </c>
      <c r="W188">
        <f t="shared" si="75"/>
        <v>4307</v>
      </c>
      <c r="X188">
        <f t="shared" si="75"/>
        <v>55176</v>
      </c>
      <c r="Y188">
        <f t="shared" si="75"/>
        <v>77294</v>
      </c>
      <c r="Z188">
        <f t="shared" si="75"/>
        <v>21</v>
      </c>
      <c r="AC188">
        <f t="shared" si="72"/>
        <v>1.1553404960958902E-4</v>
      </c>
      <c r="AD188">
        <f t="shared" si="72"/>
        <v>1.6220950980286138E-4</v>
      </c>
      <c r="AE188">
        <f t="shared" si="72"/>
        <v>1.0896781138749552E-4</v>
      </c>
      <c r="AF188">
        <f t="shared" si="72"/>
        <v>2.7804495895323103E-4</v>
      </c>
      <c r="AG188">
        <f t="shared" si="72"/>
        <v>0</v>
      </c>
      <c r="AI188" t="str">
        <f t="shared" si="60"/>
        <v>2023-27</v>
      </c>
      <c r="AJ188">
        <f t="shared" si="73"/>
        <v>1.1554739939715395E-4</v>
      </c>
      <c r="AK188">
        <f t="shared" si="73"/>
        <v>1.6223582635254127E-4</v>
      </c>
      <c r="AL188">
        <f t="shared" si="73"/>
        <v>1.0897968677324263E-4</v>
      </c>
      <c r="AM188">
        <f t="shared" si="73"/>
        <v>2.7812229124655872E-4</v>
      </c>
      <c r="AN188">
        <f t="shared" si="73"/>
        <v>0</v>
      </c>
      <c r="AP188" t="str">
        <f t="shared" si="61"/>
        <v>2023-27</v>
      </c>
      <c r="AQ188">
        <f t="shared" ca="1" si="62"/>
        <v>1.4214040148452398E-4</v>
      </c>
      <c r="AR188">
        <f t="shared" ca="1" si="62"/>
        <v>2.1045181704549271E-4</v>
      </c>
      <c r="AS188">
        <f t="shared" ca="1" si="56"/>
        <v>1.3577642510239843E-4</v>
      </c>
      <c r="AT188">
        <f t="shared" ca="1" si="56"/>
        <v>2.5268864669826437E-4</v>
      </c>
      <c r="AU188" t="e">
        <f t="shared" ca="1" si="56"/>
        <v>#DIV/0!</v>
      </c>
      <c r="AW188" t="str">
        <f t="shared" si="63"/>
        <v>2023-27</v>
      </c>
      <c r="AX188">
        <f t="shared" ca="1" si="74"/>
        <v>1.1419020895115531E-2</v>
      </c>
      <c r="AY188">
        <f t="shared" ca="1" si="74"/>
        <v>2.0271961430680739E-2</v>
      </c>
      <c r="AZ188">
        <f t="shared" ca="1" si="74"/>
        <v>1.0474189377224302E-2</v>
      </c>
      <c r="BA188">
        <f t="shared" ca="1" si="74"/>
        <v>1.9695018830209611E-2</v>
      </c>
      <c r="BB188" t="e">
        <f t="shared" ca="1" si="74"/>
        <v>#DIV/0!</v>
      </c>
      <c r="BD188">
        <f t="shared" ca="1" si="65"/>
        <v>1.7752801765475392</v>
      </c>
      <c r="BE188">
        <f t="shared" ca="1" si="65"/>
        <v>0.91725809711974704</v>
      </c>
      <c r="BF188">
        <f t="shared" ca="1" si="65"/>
        <v>1.7247554769458497</v>
      </c>
      <c r="BG188">
        <f t="shared" ca="1" si="66"/>
        <v>1.8803382410705336</v>
      </c>
      <c r="BI188" t="str">
        <f t="shared" si="67"/>
        <v>2023-27</v>
      </c>
      <c r="BJ188">
        <f t="shared" ca="1" si="68"/>
        <v>0.93367331862881286</v>
      </c>
      <c r="BK188">
        <f t="shared" ca="1" si="68"/>
        <v>1.0101558242851141</v>
      </c>
      <c r="BL188">
        <f t="shared" ca="1" si="68"/>
        <v>1.3179998142103717</v>
      </c>
      <c r="BM188">
        <f t="shared" ca="1" si="57"/>
        <v>1.3047490125032131</v>
      </c>
    </row>
    <row r="189" spans="1:65" x14ac:dyDescent="0.55000000000000004">
      <c r="A189" s="6" t="s">
        <v>74</v>
      </c>
      <c r="B189">
        <v>3825270</v>
      </c>
      <c r="C189">
        <v>92458</v>
      </c>
      <c r="D189">
        <v>2505054</v>
      </c>
      <c r="E189">
        <v>3271942</v>
      </c>
      <c r="F189">
        <v>369</v>
      </c>
      <c r="G189">
        <v>465</v>
      </c>
      <c r="H189">
        <v>20</v>
      </c>
      <c r="I189">
        <v>262</v>
      </c>
      <c r="J189">
        <v>952</v>
      </c>
      <c r="K189">
        <v>0</v>
      </c>
      <c r="M189" s="7" t="str">
        <f t="shared" si="58"/>
        <v>2023-28</v>
      </c>
      <c r="N189">
        <f t="shared" si="76"/>
        <v>465</v>
      </c>
      <c r="O189">
        <f t="shared" si="76"/>
        <v>20</v>
      </c>
      <c r="P189">
        <f t="shared" si="76"/>
        <v>262</v>
      </c>
      <c r="Q189">
        <f t="shared" si="76"/>
        <v>952</v>
      </c>
      <c r="R189">
        <f t="shared" si="76"/>
        <v>0</v>
      </c>
      <c r="U189" t="str">
        <f t="shared" si="59"/>
        <v>2023-28</v>
      </c>
      <c r="V189">
        <f t="shared" si="75"/>
        <v>73507</v>
      </c>
      <c r="W189">
        <f t="shared" si="75"/>
        <v>4327</v>
      </c>
      <c r="X189">
        <f t="shared" si="75"/>
        <v>55438</v>
      </c>
      <c r="Y189">
        <f t="shared" si="75"/>
        <v>78246</v>
      </c>
      <c r="Z189">
        <f t="shared" si="75"/>
        <v>21</v>
      </c>
      <c r="AC189">
        <f t="shared" si="72"/>
        <v>1.2156004674179862E-4</v>
      </c>
      <c r="AD189">
        <f t="shared" si="72"/>
        <v>2.16314434662225E-4</v>
      </c>
      <c r="AE189">
        <f t="shared" si="72"/>
        <v>1.0458856375950378E-4</v>
      </c>
      <c r="AF189">
        <f t="shared" si="72"/>
        <v>2.9095870281319167E-4</v>
      </c>
      <c r="AG189">
        <f t="shared" si="72"/>
        <v>0</v>
      </c>
      <c r="AI189" t="str">
        <f t="shared" si="60"/>
        <v>2023-28</v>
      </c>
      <c r="AJ189">
        <f t="shared" si="73"/>
        <v>1.2157482553304591E-4</v>
      </c>
      <c r="AK189">
        <f t="shared" si="73"/>
        <v>2.1636123756481291E-4</v>
      </c>
      <c r="AL189">
        <f t="shared" si="73"/>
        <v>1.045995037666892E-4</v>
      </c>
      <c r="AM189">
        <f t="shared" si="73"/>
        <v>2.9104338647322316E-4</v>
      </c>
      <c r="AN189">
        <f t="shared" si="73"/>
        <v>0</v>
      </c>
      <c r="AP189" t="str">
        <f t="shared" si="61"/>
        <v>2023-28</v>
      </c>
      <c r="AQ189">
        <f t="shared" ca="1" si="62"/>
        <v>1.4999822595444562E-4</v>
      </c>
      <c r="AR189">
        <f t="shared" ca="1" si="62"/>
        <v>2.8170836412460968E-4</v>
      </c>
      <c r="AS189">
        <f t="shared" ca="1" si="56"/>
        <v>1.3072914528395419E-4</v>
      </c>
      <c r="AT189">
        <f t="shared" ca="1" si="56"/>
        <v>2.6406610827488979E-4</v>
      </c>
      <c r="AU189" t="e">
        <f t="shared" ca="1" si="56"/>
        <v>#DIV/0!</v>
      </c>
      <c r="AW189" t="str">
        <f t="shared" si="63"/>
        <v>2023-28</v>
      </c>
      <c r="AX189">
        <f t="shared" ca="1" si="74"/>
        <v>1.1569019121069977E-2</v>
      </c>
      <c r="AY189">
        <f t="shared" ca="1" si="74"/>
        <v>2.055366979480535E-2</v>
      </c>
      <c r="AZ189">
        <f t="shared" ca="1" si="74"/>
        <v>1.0604918522508257E-2</v>
      </c>
      <c r="BA189">
        <f t="shared" ca="1" si="74"/>
        <v>1.99590849384845E-2</v>
      </c>
      <c r="BB189" t="e">
        <f t="shared" ca="1" si="74"/>
        <v>#DIV/0!</v>
      </c>
      <c r="BD189">
        <f t="shared" ca="1" si="65"/>
        <v>1.7766130023393387</v>
      </c>
      <c r="BE189">
        <f t="shared" ca="1" si="65"/>
        <v>0.91666531203100354</v>
      </c>
      <c r="BF189">
        <f t="shared" ca="1" si="65"/>
        <v>1.7252184242771444</v>
      </c>
      <c r="BG189">
        <f t="shared" ca="1" si="66"/>
        <v>1.8820592441255091</v>
      </c>
      <c r="BI189" t="str">
        <f t="shared" si="67"/>
        <v>2023-28</v>
      </c>
      <c r="BJ189">
        <f t="shared" ca="1" si="68"/>
        <v>0.93437429185919252</v>
      </c>
      <c r="BK189">
        <f t="shared" ca="1" si="68"/>
        <v>1.0095030033268431</v>
      </c>
      <c r="BL189">
        <f t="shared" ca="1" si="68"/>
        <v>1.3183535829067414</v>
      </c>
      <c r="BM189">
        <f t="shared" ca="1" si="57"/>
        <v>1.3059432003293436</v>
      </c>
    </row>
    <row r="190" spans="1:65" x14ac:dyDescent="0.55000000000000004">
      <c r="A190" s="6" t="s">
        <v>75</v>
      </c>
      <c r="B190">
        <v>3824805</v>
      </c>
      <c r="C190">
        <v>92438</v>
      </c>
      <c r="D190">
        <v>2504792</v>
      </c>
      <c r="E190">
        <v>3270990</v>
      </c>
      <c r="F190">
        <v>369</v>
      </c>
      <c r="G190">
        <v>453</v>
      </c>
      <c r="H190">
        <v>13</v>
      </c>
      <c r="I190">
        <v>288</v>
      </c>
      <c r="J190">
        <v>890</v>
      </c>
      <c r="K190">
        <v>0</v>
      </c>
      <c r="M190" s="7" t="str">
        <f t="shared" si="58"/>
        <v>2023-29</v>
      </c>
      <c r="N190">
        <f t="shared" si="76"/>
        <v>453</v>
      </c>
      <c r="O190">
        <f t="shared" si="76"/>
        <v>13</v>
      </c>
      <c r="P190">
        <f t="shared" si="76"/>
        <v>288</v>
      </c>
      <c r="Q190">
        <f t="shared" si="76"/>
        <v>890</v>
      </c>
      <c r="R190">
        <f t="shared" si="76"/>
        <v>0</v>
      </c>
      <c r="U190" t="str">
        <f t="shared" si="59"/>
        <v>2023-29</v>
      </c>
      <c r="V190">
        <f t="shared" si="75"/>
        <v>73960</v>
      </c>
      <c r="W190">
        <f t="shared" si="75"/>
        <v>4340</v>
      </c>
      <c r="X190">
        <f t="shared" si="75"/>
        <v>55726</v>
      </c>
      <c r="Y190">
        <f t="shared" si="75"/>
        <v>79136</v>
      </c>
      <c r="Z190">
        <f t="shared" si="75"/>
        <v>21</v>
      </c>
      <c r="AC190">
        <f t="shared" si="72"/>
        <v>1.1843741053465471E-4</v>
      </c>
      <c r="AD190">
        <f t="shared" si="72"/>
        <v>1.4063480386853892E-4</v>
      </c>
      <c r="AE190">
        <f t="shared" si="72"/>
        <v>1.1497960708913155E-4</v>
      </c>
      <c r="AF190">
        <f t="shared" si="72"/>
        <v>2.7208887829067042E-4</v>
      </c>
      <c r="AG190">
        <f t="shared" si="72"/>
        <v>0</v>
      </c>
      <c r="AI190" t="str">
        <f t="shared" si="60"/>
        <v>2023-29</v>
      </c>
      <c r="AJ190">
        <f t="shared" si="73"/>
        <v>1.184514397549403E-4</v>
      </c>
      <c r="AK190">
        <f t="shared" si="73"/>
        <v>1.40654585030331E-4</v>
      </c>
      <c r="AL190">
        <f t="shared" si="73"/>
        <v>1.1499282904601055E-4</v>
      </c>
      <c r="AM190">
        <f t="shared" si="73"/>
        <v>2.7216293247725644E-4</v>
      </c>
      <c r="AN190">
        <f t="shared" si="73"/>
        <v>0</v>
      </c>
      <c r="AP190" t="str">
        <f t="shared" si="61"/>
        <v>2023-29</v>
      </c>
      <c r="AQ190">
        <f t="shared" ca="1" si="62"/>
        <v>1.4657770469853309E-4</v>
      </c>
      <c r="AR190">
        <f t="shared" ca="1" si="62"/>
        <v>1.8381821681495963E-4</v>
      </c>
      <c r="AS190">
        <f t="shared" ca="1" si="56"/>
        <v>1.4417087663642442E-4</v>
      </c>
      <c r="AT190">
        <f t="shared" ca="1" si="56"/>
        <v>2.4659763357584498E-4</v>
      </c>
      <c r="AU190" t="e">
        <f t="shared" ca="1" si="56"/>
        <v>#DIV/0!</v>
      </c>
      <c r="AW190" t="str">
        <f t="shared" si="63"/>
        <v>2023-29</v>
      </c>
      <c r="AX190">
        <f t="shared" ca="1" si="74"/>
        <v>1.1715596825768509E-2</v>
      </c>
      <c r="AY190">
        <f t="shared" ca="1" si="74"/>
        <v>2.0737488011620311E-2</v>
      </c>
      <c r="AZ190">
        <f t="shared" ca="1" si="74"/>
        <v>1.0749089399144681E-2</v>
      </c>
      <c r="BA190">
        <f t="shared" ca="1" si="74"/>
        <v>2.0205682572060346E-2</v>
      </c>
      <c r="BB190" t="e">
        <f t="shared" ca="1" si="74"/>
        <v>#DIV/0!</v>
      </c>
      <c r="BD190">
        <f t="shared" ca="1" si="65"/>
        <v>1.770075252675827</v>
      </c>
      <c r="BE190">
        <f t="shared" ca="1" si="65"/>
        <v>0.91750250192137106</v>
      </c>
      <c r="BF190">
        <f t="shared" ca="1" si="65"/>
        <v>1.7246823079143399</v>
      </c>
      <c r="BG190">
        <f t="shared" ca="1" si="66"/>
        <v>1.8797576075298192</v>
      </c>
      <c r="BI190" t="str">
        <f t="shared" si="67"/>
        <v>2023-29</v>
      </c>
      <c r="BJ190">
        <f t="shared" ca="1" si="68"/>
        <v>0.93093589238550145</v>
      </c>
      <c r="BK190">
        <f t="shared" ca="1" si="68"/>
        <v>1.0104249818260713</v>
      </c>
      <c r="BL190">
        <f t="shared" ca="1" si="68"/>
        <v>1.3179439009106459</v>
      </c>
      <c r="BM190">
        <f t="shared" ca="1" si="57"/>
        <v>1.3043461163527621</v>
      </c>
    </row>
    <row r="191" spans="1:65" x14ac:dyDescent="0.55000000000000004">
      <c r="A191" s="6" t="s">
        <v>76</v>
      </c>
      <c r="B191">
        <v>3824352</v>
      </c>
      <c r="C191">
        <v>92425</v>
      </c>
      <c r="D191">
        <v>2504504</v>
      </c>
      <c r="E191">
        <v>3270100</v>
      </c>
      <c r="F191">
        <v>369</v>
      </c>
      <c r="G191">
        <v>410</v>
      </c>
      <c r="H191">
        <v>14</v>
      </c>
      <c r="I191">
        <v>254</v>
      </c>
      <c r="J191">
        <v>862</v>
      </c>
      <c r="K191">
        <v>0</v>
      </c>
      <c r="M191" s="7" t="str">
        <f t="shared" si="58"/>
        <v>2023-30</v>
      </c>
      <c r="N191">
        <f t="shared" si="76"/>
        <v>410</v>
      </c>
      <c r="O191">
        <f t="shared" si="76"/>
        <v>14</v>
      </c>
      <c r="P191">
        <f t="shared" si="76"/>
        <v>254</v>
      </c>
      <c r="Q191">
        <f t="shared" si="76"/>
        <v>862</v>
      </c>
      <c r="R191">
        <f t="shared" si="76"/>
        <v>0</v>
      </c>
      <c r="U191" t="str">
        <f t="shared" si="59"/>
        <v>2023-30</v>
      </c>
      <c r="V191">
        <f t="shared" si="75"/>
        <v>74370</v>
      </c>
      <c r="W191">
        <f t="shared" si="75"/>
        <v>4354</v>
      </c>
      <c r="X191">
        <f t="shared" si="75"/>
        <v>55980</v>
      </c>
      <c r="Y191">
        <f t="shared" si="75"/>
        <v>79998</v>
      </c>
      <c r="Z191">
        <f t="shared" si="75"/>
        <v>21</v>
      </c>
      <c r="AC191">
        <f t="shared" si="72"/>
        <v>1.0720770473010853E-4</v>
      </c>
      <c r="AD191">
        <f t="shared" si="72"/>
        <v>1.5147416824452258E-4</v>
      </c>
      <c r="AE191">
        <f t="shared" si="72"/>
        <v>1.0141728661643184E-4</v>
      </c>
      <c r="AF191">
        <f t="shared" si="72"/>
        <v>2.6360050151371517E-4</v>
      </c>
      <c r="AG191">
        <f t="shared" si="72"/>
        <v>0</v>
      </c>
      <c r="AI191" t="str">
        <f t="shared" si="60"/>
        <v>2023-30</v>
      </c>
      <c r="AJ191">
        <f t="shared" si="73"/>
        <v>1.0721919955705613E-4</v>
      </c>
      <c r="AK191">
        <f t="shared" si="73"/>
        <v>1.5149711643393205E-4</v>
      </c>
      <c r="AL191">
        <f t="shared" si="73"/>
        <v>1.0142757321259983E-4</v>
      </c>
      <c r="AM191">
        <f t="shared" si="73"/>
        <v>2.6367000658690087E-4</v>
      </c>
      <c r="AN191">
        <f t="shared" si="73"/>
        <v>0</v>
      </c>
      <c r="AP191" t="str">
        <f t="shared" si="61"/>
        <v>2023-30</v>
      </c>
      <c r="AQ191">
        <f t="shared" ca="1" si="62"/>
        <v>1.3307155709642199E-4</v>
      </c>
      <c r="AR191">
        <f t="shared" ca="1" si="62"/>
        <v>1.9872540550808481E-4</v>
      </c>
      <c r="AS191">
        <f t="shared" ca="1" si="56"/>
        <v>1.2756360915421126E-4</v>
      </c>
      <c r="AT191">
        <f t="shared" ca="1" si="56"/>
        <v>2.3857539855954546E-4</v>
      </c>
      <c r="AU191" t="e">
        <f t="shared" ca="1" si="56"/>
        <v>#DIV/0!</v>
      </c>
      <c r="AW191" t="str">
        <f t="shared" si="63"/>
        <v>2023-30</v>
      </c>
      <c r="AX191">
        <f t="shared" ref="AX191:BB206" ca="1" si="77">IF(ROW()&gt;=$B$2, AQ191+AX190,0)</f>
        <v>1.184866838286493E-2</v>
      </c>
      <c r="AY191">
        <f t="shared" ca="1" si="77"/>
        <v>2.0936213417128396E-2</v>
      </c>
      <c r="AZ191">
        <f t="shared" ca="1" si="77"/>
        <v>1.0876653008298893E-2</v>
      </c>
      <c r="BA191">
        <f t="shared" ca="1" si="77"/>
        <v>2.044425797061989E-2</v>
      </c>
      <c r="BB191" t="e">
        <f t="shared" ca="1" si="77"/>
        <v>#DIV/0!</v>
      </c>
      <c r="BD191">
        <f t="shared" ca="1" si="65"/>
        <v>1.7669676237547089</v>
      </c>
      <c r="BE191">
        <f t="shared" ca="1" si="65"/>
        <v>0.91796416752014709</v>
      </c>
      <c r="BF191">
        <f t="shared" ca="1" si="65"/>
        <v>1.7254477304964968</v>
      </c>
      <c r="BG191">
        <f t="shared" ca="1" si="66"/>
        <v>1.8796460597778479</v>
      </c>
      <c r="BI191" t="str">
        <f t="shared" si="67"/>
        <v>2023-30</v>
      </c>
      <c r="BJ191">
        <f t="shared" ca="1" si="68"/>
        <v>0.92930149672999995</v>
      </c>
      <c r="BK191">
        <f t="shared" ca="1" si="68"/>
        <v>1.0109334038230424</v>
      </c>
      <c r="BL191">
        <f t="shared" ca="1" si="68"/>
        <v>1.3185288109657582</v>
      </c>
      <c r="BM191">
        <f t="shared" ca="1" si="57"/>
        <v>1.3042687144172738</v>
      </c>
    </row>
    <row r="192" spans="1:65" x14ac:dyDescent="0.55000000000000004">
      <c r="A192" s="6" t="s">
        <v>77</v>
      </c>
      <c r="B192">
        <v>3823942</v>
      </c>
      <c r="C192">
        <v>92411</v>
      </c>
      <c r="D192">
        <v>2504250</v>
      </c>
      <c r="E192">
        <v>3269238</v>
      </c>
      <c r="F192">
        <v>369</v>
      </c>
      <c r="G192">
        <v>426</v>
      </c>
      <c r="H192">
        <v>13</v>
      </c>
      <c r="I192">
        <v>260</v>
      </c>
      <c r="J192">
        <v>867</v>
      </c>
      <c r="K192">
        <v>0</v>
      </c>
      <c r="M192" s="7" t="str">
        <f t="shared" si="58"/>
        <v>2023-31</v>
      </c>
      <c r="N192">
        <f t="shared" si="76"/>
        <v>426</v>
      </c>
      <c r="O192">
        <f t="shared" si="76"/>
        <v>13</v>
      </c>
      <c r="P192">
        <f t="shared" si="76"/>
        <v>260</v>
      </c>
      <c r="Q192">
        <f t="shared" si="76"/>
        <v>867</v>
      </c>
      <c r="R192">
        <f t="shared" si="76"/>
        <v>0</v>
      </c>
      <c r="U192" t="str">
        <f t="shared" si="59"/>
        <v>2023-31</v>
      </c>
      <c r="V192">
        <f t="shared" si="75"/>
        <v>74796</v>
      </c>
      <c r="W192">
        <f t="shared" si="75"/>
        <v>4367</v>
      </c>
      <c r="X192">
        <f t="shared" si="75"/>
        <v>56240</v>
      </c>
      <c r="Y192">
        <f t="shared" si="75"/>
        <v>80865</v>
      </c>
      <c r="Z192">
        <f t="shared" si="75"/>
        <v>21</v>
      </c>
      <c r="AC192">
        <f t="shared" si="72"/>
        <v>1.1140336333553176E-4</v>
      </c>
      <c r="AD192">
        <f t="shared" si="72"/>
        <v>1.4067589356245468E-4</v>
      </c>
      <c r="AE192">
        <f t="shared" si="72"/>
        <v>1.0382350004991514E-4</v>
      </c>
      <c r="AF192">
        <f t="shared" si="72"/>
        <v>2.6519941344129734E-4</v>
      </c>
      <c r="AG192">
        <f t="shared" si="72"/>
        <v>0</v>
      </c>
      <c r="AI192" t="str">
        <f t="shared" si="60"/>
        <v>2023-31</v>
      </c>
      <c r="AJ192">
        <f t="shared" si="73"/>
        <v>1.1141577554289756E-4</v>
      </c>
      <c r="AK192">
        <f t="shared" si="73"/>
        <v>1.4069568628598381E-4</v>
      </c>
      <c r="AL192">
        <f t="shared" si="73"/>
        <v>1.0383428058161122E-4</v>
      </c>
      <c r="AM192">
        <f t="shared" si="73"/>
        <v>2.6526976438234409E-4</v>
      </c>
      <c r="AN192">
        <f t="shared" si="73"/>
        <v>0</v>
      </c>
      <c r="AP192" t="str">
        <f t="shared" si="61"/>
        <v>2023-31</v>
      </c>
      <c r="AQ192">
        <f t="shared" ca="1" si="62"/>
        <v>1.386897836985466E-4</v>
      </c>
      <c r="AR192">
        <f t="shared" ca="1" si="62"/>
        <v>1.8524401170148144E-4</v>
      </c>
      <c r="AS192">
        <f t="shared" ca="1" si="56"/>
        <v>1.3100126969962819E-4</v>
      </c>
      <c r="AT192">
        <f t="shared" ca="1" si="56"/>
        <v>2.3969428461716787E-4</v>
      </c>
      <c r="AU192" t="e">
        <f t="shared" ca="1" si="56"/>
        <v>#DIV/0!</v>
      </c>
      <c r="AW192" t="str">
        <f t="shared" si="63"/>
        <v>2023-31</v>
      </c>
      <c r="AX192">
        <f t="shared" ca="1" si="77"/>
        <v>1.1987358166563477E-2</v>
      </c>
      <c r="AY192">
        <f t="shared" ca="1" si="77"/>
        <v>2.1121457428829878E-2</v>
      </c>
      <c r="AZ192">
        <f t="shared" ca="1" si="77"/>
        <v>1.100765427799852E-2</v>
      </c>
      <c r="BA192">
        <f t="shared" ca="1" si="77"/>
        <v>2.0683952255237059E-2</v>
      </c>
      <c r="BB192" t="e">
        <f t="shared" ca="1" si="77"/>
        <v>#DIV/0!</v>
      </c>
      <c r="BD192">
        <f t="shared" ca="1" si="65"/>
        <v>1.761977671422573</v>
      </c>
      <c r="BE192">
        <f t="shared" ca="1" si="65"/>
        <v>0.91827190987771945</v>
      </c>
      <c r="BF192">
        <f t="shared" ca="1" si="65"/>
        <v>1.7254804576483855</v>
      </c>
      <c r="BG192">
        <f t="shared" ca="1" si="66"/>
        <v>1.879051770055949</v>
      </c>
      <c r="BI192" t="str">
        <f t="shared" si="67"/>
        <v>2023-31</v>
      </c>
      <c r="BJ192">
        <f t="shared" ca="1" si="68"/>
        <v>0.92667713049457823</v>
      </c>
      <c r="BK192">
        <f t="shared" ca="1" si="68"/>
        <v>1.0112723135975727</v>
      </c>
      <c r="BL192">
        <f t="shared" ca="1" si="68"/>
        <v>1.3185538199485882</v>
      </c>
      <c r="BM192">
        <f t="shared" ca="1" si="57"/>
        <v>1.303856342371196</v>
      </c>
    </row>
    <row r="193" spans="1:65" x14ac:dyDescent="0.55000000000000004">
      <c r="A193" s="6" t="s">
        <v>78</v>
      </c>
      <c r="B193">
        <v>3823516</v>
      </c>
      <c r="C193">
        <v>92398</v>
      </c>
      <c r="D193">
        <v>2503990</v>
      </c>
      <c r="E193">
        <v>3268371</v>
      </c>
      <c r="F193">
        <v>369</v>
      </c>
      <c r="G193">
        <v>462</v>
      </c>
      <c r="H193">
        <v>17</v>
      </c>
      <c r="I193">
        <v>308</v>
      </c>
      <c r="J193">
        <v>876</v>
      </c>
      <c r="K193">
        <v>0</v>
      </c>
      <c r="M193" s="7" t="str">
        <f t="shared" si="58"/>
        <v>2023-32</v>
      </c>
      <c r="N193">
        <f t="shared" si="76"/>
        <v>462</v>
      </c>
      <c r="O193">
        <f t="shared" si="76"/>
        <v>17</v>
      </c>
      <c r="P193">
        <f t="shared" si="76"/>
        <v>308</v>
      </c>
      <c r="Q193">
        <f t="shared" si="76"/>
        <v>876</v>
      </c>
      <c r="R193">
        <f t="shared" si="76"/>
        <v>0</v>
      </c>
      <c r="U193" t="str">
        <f t="shared" si="59"/>
        <v>2023-32</v>
      </c>
      <c r="V193">
        <f t="shared" ref="V193:Z208" si="78">N193+V192</f>
        <v>75258</v>
      </c>
      <c r="W193">
        <f t="shared" si="78"/>
        <v>4384</v>
      </c>
      <c r="X193">
        <f t="shared" si="78"/>
        <v>56548</v>
      </c>
      <c r="Y193">
        <f t="shared" si="78"/>
        <v>81741</v>
      </c>
      <c r="Z193">
        <f t="shared" si="78"/>
        <v>21</v>
      </c>
      <c r="AC193">
        <f t="shared" si="72"/>
        <v>1.2083119306941569E-4</v>
      </c>
      <c r="AD193">
        <f t="shared" si="72"/>
        <v>1.8398666637806012E-4</v>
      </c>
      <c r="AE193">
        <f t="shared" si="72"/>
        <v>1.2300368611695733E-4</v>
      </c>
      <c r="AF193">
        <f t="shared" si="72"/>
        <v>2.6802342818486641E-4</v>
      </c>
      <c r="AG193">
        <f t="shared" si="72"/>
        <v>0</v>
      </c>
      <c r="AI193" t="str">
        <f t="shared" si="60"/>
        <v>2023-32</v>
      </c>
      <c r="AJ193">
        <f t="shared" si="73"/>
        <v>1.2084579515798682E-4</v>
      </c>
      <c r="AK193">
        <f t="shared" si="73"/>
        <v>1.8402052422003515E-4</v>
      </c>
      <c r="AL193">
        <f t="shared" si="73"/>
        <v>1.2301881804020604E-4</v>
      </c>
      <c r="AM193">
        <f t="shared" si="73"/>
        <v>2.680952856077854E-4</v>
      </c>
      <c r="AN193">
        <f t="shared" si="73"/>
        <v>0</v>
      </c>
      <c r="AP193" t="str">
        <f t="shared" si="61"/>
        <v>2023-32</v>
      </c>
      <c r="AQ193">
        <f t="shared" ca="1" si="62"/>
        <v>1.5087400953288596E-4</v>
      </c>
      <c r="AR193">
        <f t="shared" ca="1" si="62"/>
        <v>2.431890572677169E-4</v>
      </c>
      <c r="AS193">
        <f t="shared" ca="1" si="56"/>
        <v>1.5569342762465489E-4</v>
      </c>
      <c r="AT193">
        <f t="shared" ca="1" si="56"/>
        <v>2.4191572712511559E-4</v>
      </c>
      <c r="AU193" t="e">
        <f t="shared" ca="1" si="56"/>
        <v>#DIV/0!</v>
      </c>
      <c r="AW193" t="str">
        <f t="shared" si="63"/>
        <v>2023-32</v>
      </c>
      <c r="AX193">
        <f t="shared" ca="1" si="77"/>
        <v>1.2138232176096362E-2</v>
      </c>
      <c r="AY193">
        <f t="shared" ca="1" si="77"/>
        <v>2.1364646486097594E-2</v>
      </c>
      <c r="AZ193">
        <f t="shared" ca="1" si="77"/>
        <v>1.1163347705623175E-2</v>
      </c>
      <c r="BA193">
        <f t="shared" ca="1" si="77"/>
        <v>2.0925867982362175E-2</v>
      </c>
      <c r="BB193" t="e">
        <f t="shared" ca="1" si="77"/>
        <v>#DIV/0!</v>
      </c>
      <c r="BD193">
        <f t="shared" ca="1" si="65"/>
        <v>1.7601118660566297</v>
      </c>
      <c r="BE193">
        <f t="shared" ca="1" si="65"/>
        <v>0.91968480612909909</v>
      </c>
      <c r="BF193">
        <f t="shared" ca="1" si="65"/>
        <v>1.7239633975342119</v>
      </c>
      <c r="BG193">
        <f t="shared" ca="1" si="66"/>
        <v>1.874515471001718</v>
      </c>
      <c r="BI193" t="str">
        <f t="shared" si="67"/>
        <v>2023-32</v>
      </c>
      <c r="BJ193">
        <f t="shared" ca="1" si="68"/>
        <v>0.92569584725210796</v>
      </c>
      <c r="BK193">
        <f t="shared" ca="1" si="68"/>
        <v>1.0128283046342541</v>
      </c>
      <c r="BL193">
        <f t="shared" ca="1" si="68"/>
        <v>1.3173945339075503</v>
      </c>
      <c r="BM193">
        <f t="shared" ca="1" si="57"/>
        <v>1.3007086471416094</v>
      </c>
    </row>
    <row r="194" spans="1:65" x14ac:dyDescent="0.55000000000000004">
      <c r="A194" s="6" t="s">
        <v>79</v>
      </c>
      <c r="B194">
        <v>3823054</v>
      </c>
      <c r="C194">
        <v>92381</v>
      </c>
      <c r="D194">
        <v>2503682</v>
      </c>
      <c r="E194">
        <v>3267495</v>
      </c>
      <c r="F194">
        <v>369</v>
      </c>
      <c r="G194">
        <v>532</v>
      </c>
      <c r="H194">
        <v>22</v>
      </c>
      <c r="I194">
        <v>288</v>
      </c>
      <c r="J194">
        <v>953</v>
      </c>
      <c r="K194">
        <v>0</v>
      </c>
      <c r="M194" s="7" t="str">
        <f t="shared" si="58"/>
        <v>2023-33</v>
      </c>
      <c r="N194">
        <f t="shared" si="76"/>
        <v>532</v>
      </c>
      <c r="O194">
        <f t="shared" si="76"/>
        <v>22</v>
      </c>
      <c r="P194">
        <f t="shared" si="76"/>
        <v>288</v>
      </c>
      <c r="Q194">
        <f t="shared" si="76"/>
        <v>953</v>
      </c>
      <c r="R194">
        <f t="shared" si="76"/>
        <v>0</v>
      </c>
      <c r="U194" t="str">
        <f t="shared" si="59"/>
        <v>2023-33</v>
      </c>
      <c r="V194">
        <f t="shared" si="78"/>
        <v>75790</v>
      </c>
      <c r="W194">
        <f t="shared" si="78"/>
        <v>4406</v>
      </c>
      <c r="X194">
        <f t="shared" si="78"/>
        <v>56836</v>
      </c>
      <c r="Y194">
        <f t="shared" si="78"/>
        <v>82694</v>
      </c>
      <c r="Z194">
        <f t="shared" si="78"/>
        <v>21</v>
      </c>
      <c r="AC194">
        <f t="shared" si="72"/>
        <v>1.3915576395206555E-4</v>
      </c>
      <c r="AD194">
        <f t="shared" si="72"/>
        <v>2.3814420714216125E-4</v>
      </c>
      <c r="AE194">
        <f t="shared" si="72"/>
        <v>1.1503058295742031E-4</v>
      </c>
      <c r="AF194">
        <f t="shared" si="72"/>
        <v>2.9166073704779959E-4</v>
      </c>
      <c r="AG194">
        <f t="shared" si="72"/>
        <v>0</v>
      </c>
      <c r="AI194" t="str">
        <f t="shared" si="60"/>
        <v>2023-33</v>
      </c>
      <c r="AJ194">
        <f t="shared" si="73"/>
        <v>1.3917513119833736E-4</v>
      </c>
      <c r="AK194">
        <f t="shared" si="73"/>
        <v>2.3820093444091355E-4</v>
      </c>
      <c r="AL194">
        <f t="shared" si="73"/>
        <v>1.1504381664168413E-4</v>
      </c>
      <c r="AM194">
        <f t="shared" si="73"/>
        <v>2.9174582992031112E-4</v>
      </c>
      <c r="AN194">
        <f t="shared" si="73"/>
        <v>0</v>
      </c>
      <c r="AP194" t="str">
        <f t="shared" si="61"/>
        <v>2023-33</v>
      </c>
      <c r="AQ194">
        <f t="shared" ca="1" si="62"/>
        <v>1.742728096095796E-4</v>
      </c>
      <c r="AR194">
        <f t="shared" ca="1" si="62"/>
        <v>3.1596254018622613E-4</v>
      </c>
      <c r="AS194">
        <f t="shared" ca="1" si="56"/>
        <v>1.4605821679999708E-4</v>
      </c>
      <c r="AT194">
        <f t="shared" ca="1" si="56"/>
        <v>2.6289636555096763E-4</v>
      </c>
      <c r="AU194" t="e">
        <f t="shared" ca="1" si="56"/>
        <v>#DIV/0!</v>
      </c>
      <c r="AW194" t="str">
        <f t="shared" si="63"/>
        <v>2023-33</v>
      </c>
      <c r="AX194">
        <f t="shared" ca="1" si="77"/>
        <v>1.2312504985705942E-2</v>
      </c>
      <c r="AY194">
        <f t="shared" ca="1" si="77"/>
        <v>2.1680609026283819E-2</v>
      </c>
      <c r="AZ194">
        <f t="shared" ca="1" si="77"/>
        <v>1.1309405922423172E-2</v>
      </c>
      <c r="BA194">
        <f t="shared" ca="1" si="77"/>
        <v>2.1188764347913142E-2</v>
      </c>
      <c r="BB194" t="e">
        <f t="shared" ca="1" si="77"/>
        <v>#DIV/0!</v>
      </c>
      <c r="BD194">
        <f t="shared" ca="1" si="65"/>
        <v>1.7608609337785988</v>
      </c>
      <c r="BE194">
        <f t="shared" ca="1" si="65"/>
        <v>0.91853005830679413</v>
      </c>
      <c r="BF194">
        <f t="shared" ca="1" si="65"/>
        <v>1.720914174045979</v>
      </c>
      <c r="BG194">
        <f t="shared" ca="1" si="66"/>
        <v>1.8735523769557296</v>
      </c>
      <c r="BI194" t="str">
        <f t="shared" si="67"/>
        <v>2023-33</v>
      </c>
      <c r="BJ194">
        <f t="shared" ca="1" si="68"/>
        <v>0.92608980453000012</v>
      </c>
      <c r="BK194">
        <f t="shared" ca="1" si="68"/>
        <v>1.0115566066880113</v>
      </c>
      <c r="BL194">
        <f t="shared" ca="1" si="68"/>
        <v>1.3150644204249753</v>
      </c>
      <c r="BM194">
        <f t="shared" ca="1" si="57"/>
        <v>1.300040365245297</v>
      </c>
    </row>
    <row r="195" spans="1:65" x14ac:dyDescent="0.55000000000000004">
      <c r="A195" s="6" t="s">
        <v>80</v>
      </c>
      <c r="B195">
        <v>3822522</v>
      </c>
      <c r="C195">
        <v>92359</v>
      </c>
      <c r="D195">
        <v>2503394</v>
      </c>
      <c r="E195">
        <v>3266542</v>
      </c>
      <c r="F195">
        <v>369</v>
      </c>
      <c r="G195">
        <v>484</v>
      </c>
      <c r="H195">
        <v>23</v>
      </c>
      <c r="I195">
        <v>282</v>
      </c>
      <c r="J195">
        <v>1037</v>
      </c>
      <c r="K195">
        <v>1</v>
      </c>
      <c r="M195" s="7" t="str">
        <f t="shared" si="58"/>
        <v>2023-34</v>
      </c>
      <c r="N195">
        <f t="shared" si="76"/>
        <v>484</v>
      </c>
      <c r="O195">
        <f t="shared" si="76"/>
        <v>23</v>
      </c>
      <c r="P195">
        <f t="shared" si="76"/>
        <v>282</v>
      </c>
      <c r="Q195">
        <f t="shared" si="76"/>
        <v>1037</v>
      </c>
      <c r="R195">
        <f t="shared" si="76"/>
        <v>1</v>
      </c>
      <c r="U195" t="str">
        <f t="shared" si="59"/>
        <v>2023-34</v>
      </c>
      <c r="V195">
        <f t="shared" si="78"/>
        <v>76274</v>
      </c>
      <c r="W195">
        <f t="shared" si="78"/>
        <v>4429</v>
      </c>
      <c r="X195">
        <f t="shared" si="78"/>
        <v>57118</v>
      </c>
      <c r="Y195">
        <f t="shared" si="78"/>
        <v>83731</v>
      </c>
      <c r="Z195">
        <f t="shared" si="78"/>
        <v>22</v>
      </c>
      <c r="AC195">
        <f t="shared" si="72"/>
        <v>1.2661797629941697E-4</v>
      </c>
      <c r="AD195">
        <f t="shared" si="72"/>
        <v>2.4902824846522809E-4</v>
      </c>
      <c r="AE195">
        <f t="shared" si="72"/>
        <v>1.1264707033731007E-4</v>
      </c>
      <c r="AF195">
        <f t="shared" si="72"/>
        <v>3.1746109494382743E-4</v>
      </c>
      <c r="AG195">
        <f t="shared" si="72"/>
        <v>2.7100271002710027E-3</v>
      </c>
      <c r="AI195" t="str">
        <f t="shared" si="60"/>
        <v>2023-34</v>
      </c>
      <c r="AJ195">
        <f t="shared" si="73"/>
        <v>1.2663401061082811E-4</v>
      </c>
      <c r="AK195">
        <f t="shared" si="73"/>
        <v>2.4909028026903236E-4</v>
      </c>
      <c r="AL195">
        <f t="shared" si="73"/>
        <v>1.1265976124851032E-4</v>
      </c>
      <c r="AM195">
        <f t="shared" si="73"/>
        <v>3.1756191116374261E-4</v>
      </c>
      <c r="AN195">
        <f t="shared" si="73"/>
        <v>2.7173929764999151E-3</v>
      </c>
      <c r="AP195" t="str">
        <f t="shared" si="61"/>
        <v>2023-34</v>
      </c>
      <c r="AQ195">
        <f t="shared" ca="1" si="62"/>
        <v>1.5903893553537781E-4</v>
      </c>
      <c r="AR195">
        <f t="shared" ca="1" si="62"/>
        <v>3.3163723633861591E-4</v>
      </c>
      <c r="AS195">
        <f t="shared" ca="1" si="56"/>
        <v>1.4348137253827737E-4</v>
      </c>
      <c r="AT195">
        <f t="shared" ca="1" si="56"/>
        <v>2.8576782606727001E-4</v>
      </c>
      <c r="AU195" t="e">
        <f t="shared" ca="1" si="56"/>
        <v>#DIV/0!</v>
      </c>
      <c r="AW195" t="str">
        <f t="shared" si="63"/>
        <v>2023-34</v>
      </c>
      <c r="AX195">
        <f t="shared" ca="1" si="77"/>
        <v>1.2471543921241321E-2</v>
      </c>
      <c r="AY195">
        <f t="shared" ca="1" si="77"/>
        <v>2.2012246262622433E-2</v>
      </c>
      <c r="AZ195">
        <f t="shared" ca="1" si="77"/>
        <v>1.1452887294961449E-2</v>
      </c>
      <c r="BA195">
        <f t="shared" ca="1" si="77"/>
        <v>2.1474532173980411E-2</v>
      </c>
      <c r="BB195" t="e">
        <f t="shared" ca="1" si="77"/>
        <v>#DIV/0!</v>
      </c>
      <c r="BD195">
        <f t="shared" ca="1" si="65"/>
        <v>1.7649976940811274</v>
      </c>
      <c r="BE195">
        <f t="shared" ca="1" si="65"/>
        <v>0.91832152997954708</v>
      </c>
      <c r="BF195">
        <f t="shared" ca="1" si="65"/>
        <v>1.7218824156490644</v>
      </c>
      <c r="BG195">
        <f t="shared" ca="1" si="66"/>
        <v>1.8750321749370444</v>
      </c>
      <c r="BI195" t="str">
        <f t="shared" si="67"/>
        <v>2023-34</v>
      </c>
      <c r="BJ195">
        <f t="shared" ca="1" si="68"/>
        <v>0.92826545137778116</v>
      </c>
      <c r="BK195">
        <f t="shared" ca="1" si="68"/>
        <v>1.0113269591057674</v>
      </c>
      <c r="BL195">
        <f t="shared" ca="1" si="68"/>
        <v>1.3158043179177126</v>
      </c>
      <c r="BM195">
        <f t="shared" ca="1" si="57"/>
        <v>1.301067183140425</v>
      </c>
    </row>
    <row r="196" spans="1:65" x14ac:dyDescent="0.55000000000000004">
      <c r="A196" s="6" t="s">
        <v>81</v>
      </c>
      <c r="B196">
        <v>3822038</v>
      </c>
      <c r="C196">
        <v>92336</v>
      </c>
      <c r="D196">
        <v>2503112</v>
      </c>
      <c r="E196">
        <v>3265505</v>
      </c>
      <c r="F196">
        <v>368</v>
      </c>
      <c r="G196">
        <v>394</v>
      </c>
      <c r="H196">
        <v>16</v>
      </c>
      <c r="I196">
        <v>258</v>
      </c>
      <c r="J196">
        <v>914</v>
      </c>
      <c r="K196">
        <v>0</v>
      </c>
      <c r="M196" s="7" t="str">
        <f t="shared" si="58"/>
        <v>2023-35</v>
      </c>
      <c r="N196">
        <f t="shared" si="76"/>
        <v>394</v>
      </c>
      <c r="O196">
        <f t="shared" si="76"/>
        <v>16</v>
      </c>
      <c r="P196">
        <f t="shared" si="76"/>
        <v>258</v>
      </c>
      <c r="Q196">
        <f t="shared" si="76"/>
        <v>914</v>
      </c>
      <c r="R196">
        <f t="shared" si="76"/>
        <v>0</v>
      </c>
      <c r="U196" t="str">
        <f t="shared" si="59"/>
        <v>2023-35</v>
      </c>
      <c r="V196">
        <f t="shared" si="78"/>
        <v>76668</v>
      </c>
      <c r="W196">
        <f t="shared" si="78"/>
        <v>4445</v>
      </c>
      <c r="X196">
        <f t="shared" si="78"/>
        <v>57376</v>
      </c>
      <c r="Y196">
        <f t="shared" si="78"/>
        <v>84645</v>
      </c>
      <c r="Z196">
        <f t="shared" si="78"/>
        <v>22</v>
      </c>
      <c r="AC196">
        <f t="shared" si="72"/>
        <v>1.030863638718401E-4</v>
      </c>
      <c r="AD196">
        <f t="shared" si="72"/>
        <v>1.7328019407381737E-4</v>
      </c>
      <c r="AE196">
        <f t="shared" si="72"/>
        <v>1.0307169635238056E-4</v>
      </c>
      <c r="AF196">
        <f t="shared" si="72"/>
        <v>2.7989545261758903E-4</v>
      </c>
      <c r="AG196">
        <f t="shared" si="72"/>
        <v>0</v>
      </c>
      <c r="AI196" t="str">
        <f t="shared" si="60"/>
        <v>2023-35</v>
      </c>
      <c r="AJ196">
        <f t="shared" si="73"/>
        <v>1.0309699185719774E-4</v>
      </c>
      <c r="AK196">
        <f t="shared" si="73"/>
        <v>1.7331022573709826E-4</v>
      </c>
      <c r="AL196">
        <f t="shared" si="73"/>
        <v>1.0308232131334935E-4</v>
      </c>
      <c r="AM196">
        <f t="shared" si="73"/>
        <v>2.7997381784442254E-4</v>
      </c>
      <c r="AN196">
        <f t="shared" si="73"/>
        <v>0</v>
      </c>
      <c r="AP196" t="str">
        <f t="shared" si="61"/>
        <v>2023-35</v>
      </c>
      <c r="AQ196">
        <f t="shared" ca="1" si="62"/>
        <v>1.2986263106520737E-4</v>
      </c>
      <c r="AR196">
        <f t="shared" ca="1" si="62"/>
        <v>2.316034712063906E-4</v>
      </c>
      <c r="AS196">
        <f t="shared" ca="1" si="56"/>
        <v>1.3169669276732177E-4</v>
      </c>
      <c r="AT196">
        <f t="shared" ca="1" si="56"/>
        <v>2.5159809160167521E-4</v>
      </c>
      <c r="AU196" t="e">
        <f t="shared" ca="1" si="56"/>
        <v>#DIV/0!</v>
      </c>
      <c r="AW196" t="str">
        <f t="shared" si="63"/>
        <v>2023-35</v>
      </c>
      <c r="AX196">
        <f t="shared" ca="1" si="77"/>
        <v>1.2601406552306528E-2</v>
      </c>
      <c r="AY196">
        <f t="shared" ca="1" si="77"/>
        <v>2.2243849733828824E-2</v>
      </c>
      <c r="AZ196">
        <f t="shared" ca="1" si="77"/>
        <v>1.1584583987728771E-2</v>
      </c>
      <c r="BA196">
        <f t="shared" ca="1" si="77"/>
        <v>2.1726130265582087E-2</v>
      </c>
      <c r="BB196" t="e">
        <f t="shared" ca="1" si="77"/>
        <v>#DIV/0!</v>
      </c>
      <c r="BD196">
        <f t="shared" ca="1" si="65"/>
        <v>1.7651878495863123</v>
      </c>
      <c r="BE196">
        <f t="shared" ca="1" si="65"/>
        <v>0.91930880411189975</v>
      </c>
      <c r="BF196">
        <f t="shared" ca="1" si="65"/>
        <v>1.7241035891827008</v>
      </c>
      <c r="BG196">
        <f t="shared" ca="1" si="66"/>
        <v>1.8754346542436029</v>
      </c>
      <c r="BI196" t="str">
        <f t="shared" si="67"/>
        <v>2023-35</v>
      </c>
      <c r="BJ196">
        <f t="shared" ca="1" si="68"/>
        <v>0.92836545988569275</v>
      </c>
      <c r="BK196">
        <f t="shared" ca="1" si="68"/>
        <v>1.0124142220234715</v>
      </c>
      <c r="BL196">
        <f t="shared" ca="1" si="68"/>
        <v>1.3175016636248535</v>
      </c>
      <c r="BM196">
        <f t="shared" ca="1" si="57"/>
        <v>1.3013464597441313</v>
      </c>
    </row>
    <row r="197" spans="1:65" x14ac:dyDescent="0.55000000000000004">
      <c r="A197" s="6" t="s">
        <v>82</v>
      </c>
      <c r="B197">
        <v>3821644</v>
      </c>
      <c r="C197">
        <v>92320</v>
      </c>
      <c r="D197">
        <v>2502854</v>
      </c>
      <c r="E197">
        <v>3264591</v>
      </c>
      <c r="F197">
        <v>368</v>
      </c>
      <c r="G197">
        <v>439</v>
      </c>
      <c r="H197">
        <v>14</v>
      </c>
      <c r="I197">
        <v>254</v>
      </c>
      <c r="J197">
        <v>882</v>
      </c>
      <c r="K197">
        <v>0</v>
      </c>
      <c r="M197" s="7" t="str">
        <f t="shared" si="58"/>
        <v>2023-36</v>
      </c>
      <c r="N197">
        <f t="shared" si="76"/>
        <v>439</v>
      </c>
      <c r="O197">
        <f t="shared" si="76"/>
        <v>14</v>
      </c>
      <c r="P197">
        <f t="shared" si="76"/>
        <v>254</v>
      </c>
      <c r="Q197">
        <f t="shared" si="76"/>
        <v>882</v>
      </c>
      <c r="R197">
        <f t="shared" si="76"/>
        <v>0</v>
      </c>
      <c r="U197" t="str">
        <f t="shared" si="59"/>
        <v>2023-36</v>
      </c>
      <c r="V197">
        <f t="shared" si="78"/>
        <v>77107</v>
      </c>
      <c r="W197">
        <f t="shared" si="78"/>
        <v>4459</v>
      </c>
      <c r="X197">
        <f t="shared" si="78"/>
        <v>57630</v>
      </c>
      <c r="Y197">
        <f t="shared" si="78"/>
        <v>85527</v>
      </c>
      <c r="Z197">
        <f t="shared" si="78"/>
        <v>22</v>
      </c>
      <c r="AC197">
        <f t="shared" si="72"/>
        <v>1.1487202889646445E-4</v>
      </c>
      <c r="AD197">
        <f t="shared" si="72"/>
        <v>1.5164644714038127E-4</v>
      </c>
      <c r="AE197">
        <f t="shared" si="72"/>
        <v>1.0148414569926971E-4</v>
      </c>
      <c r="AF197">
        <f t="shared" si="72"/>
        <v>2.7017166928414616E-4</v>
      </c>
      <c r="AG197">
        <f t="shared" si="72"/>
        <v>0</v>
      </c>
      <c r="AI197" t="str">
        <f t="shared" si="60"/>
        <v>2023-36</v>
      </c>
      <c r="AJ197">
        <f t="shared" si="73"/>
        <v>1.1488522612181566E-4</v>
      </c>
      <c r="AK197">
        <f t="shared" si="73"/>
        <v>1.5166944756395318E-4</v>
      </c>
      <c r="AL197">
        <f t="shared" si="73"/>
        <v>1.0149444586362167E-4</v>
      </c>
      <c r="AM197">
        <f t="shared" si="73"/>
        <v>2.7024468338556618E-4</v>
      </c>
      <c r="AN197">
        <f t="shared" si="73"/>
        <v>0</v>
      </c>
      <c r="AP197" t="str">
        <f t="shared" si="61"/>
        <v>2023-36</v>
      </c>
      <c r="AQ197">
        <f t="shared" ca="1" si="62"/>
        <v>1.4514012488596852E-4</v>
      </c>
      <c r="AR197">
        <f t="shared" ca="1" si="62"/>
        <v>2.0343859666003593E-4</v>
      </c>
      <c r="AS197">
        <f t="shared" ca="1" si="56"/>
        <v>1.3007592975722729E-4</v>
      </c>
      <c r="AT197">
        <f t="shared" ca="1" si="56"/>
        <v>2.4252252474853096E-4</v>
      </c>
      <c r="AU197" t="e">
        <f t="shared" ca="1" si="56"/>
        <v>#DIV/0!</v>
      </c>
      <c r="AW197" t="str">
        <f t="shared" si="63"/>
        <v>2023-36</v>
      </c>
      <c r="AX197">
        <f t="shared" ca="1" si="77"/>
        <v>1.2746546677192496E-2</v>
      </c>
      <c r="AY197">
        <f t="shared" ca="1" si="77"/>
        <v>2.2447288330488861E-2</v>
      </c>
      <c r="AZ197">
        <f t="shared" ca="1" si="77"/>
        <v>1.1714659917485999E-2</v>
      </c>
      <c r="BA197">
        <f t="shared" ca="1" si="77"/>
        <v>2.1968652790330619E-2</v>
      </c>
      <c r="BB197" t="e">
        <f t="shared" ca="1" si="77"/>
        <v>#DIV/0!</v>
      </c>
      <c r="BD197">
        <f t="shared" ca="1" si="65"/>
        <v>1.761048611750976</v>
      </c>
      <c r="BE197">
        <f t="shared" ca="1" si="65"/>
        <v>0.919045778763525</v>
      </c>
      <c r="BF197">
        <f t="shared" ca="1" si="65"/>
        <v>1.7234983989537587</v>
      </c>
      <c r="BG197">
        <f t="shared" ca="1" si="66"/>
        <v>1.8753128938501149</v>
      </c>
      <c r="BI197" t="str">
        <f t="shared" si="67"/>
        <v>2023-36</v>
      </c>
      <c r="BJ197">
        <f t="shared" ca="1" si="68"/>
        <v>0.92618851002878155</v>
      </c>
      <c r="BK197">
        <f t="shared" ca="1" si="68"/>
        <v>1.0121245580908993</v>
      </c>
      <c r="BL197">
        <f t="shared" ca="1" si="68"/>
        <v>1.3170391977159353</v>
      </c>
      <c r="BM197">
        <f t="shared" ca="1" si="57"/>
        <v>1.30126197135279</v>
      </c>
    </row>
    <row r="198" spans="1:65" x14ac:dyDescent="0.55000000000000004">
      <c r="A198" s="6" t="s">
        <v>83</v>
      </c>
      <c r="B198">
        <v>3821205</v>
      </c>
      <c r="C198">
        <v>92306</v>
      </c>
      <c r="D198">
        <v>2502600</v>
      </c>
      <c r="E198">
        <v>3263709</v>
      </c>
      <c r="F198">
        <v>368</v>
      </c>
      <c r="G198">
        <v>448</v>
      </c>
      <c r="H198">
        <v>19</v>
      </c>
      <c r="I198">
        <v>286</v>
      </c>
      <c r="J198">
        <v>904</v>
      </c>
      <c r="K198">
        <v>0</v>
      </c>
      <c r="M198" s="7" t="str">
        <f t="shared" si="58"/>
        <v>2023-37</v>
      </c>
      <c r="N198">
        <f t="shared" si="76"/>
        <v>448</v>
      </c>
      <c r="O198">
        <f t="shared" si="76"/>
        <v>19</v>
      </c>
      <c r="P198">
        <f t="shared" si="76"/>
        <v>286</v>
      </c>
      <c r="Q198">
        <f t="shared" si="76"/>
        <v>904</v>
      </c>
      <c r="R198">
        <f t="shared" si="76"/>
        <v>0</v>
      </c>
      <c r="U198" t="str">
        <f t="shared" si="59"/>
        <v>2023-37</v>
      </c>
      <c r="V198">
        <f t="shared" si="78"/>
        <v>77555</v>
      </c>
      <c r="W198">
        <f t="shared" si="78"/>
        <v>4478</v>
      </c>
      <c r="X198">
        <f t="shared" si="78"/>
        <v>57916</v>
      </c>
      <c r="Y198">
        <f t="shared" si="78"/>
        <v>86431</v>
      </c>
      <c r="Z198">
        <f t="shared" si="78"/>
        <v>22</v>
      </c>
      <c r="AC198">
        <f t="shared" si="72"/>
        <v>1.1724050397714857E-4</v>
      </c>
      <c r="AD198">
        <f t="shared" si="72"/>
        <v>2.0583710701362859E-4</v>
      </c>
      <c r="AE198">
        <f t="shared" si="72"/>
        <v>1.1428114760648925E-4</v>
      </c>
      <c r="AF198">
        <f t="shared" si="72"/>
        <v>2.769854787911545E-4</v>
      </c>
      <c r="AG198">
        <f t="shared" si="72"/>
        <v>0</v>
      </c>
      <c r="AI198" t="str">
        <f t="shared" si="60"/>
        <v>2023-37</v>
      </c>
      <c r="AJ198">
        <f t="shared" si="73"/>
        <v>1.1725425105901501E-4</v>
      </c>
      <c r="AK198">
        <f t="shared" si="73"/>
        <v>2.058794853782951E-4</v>
      </c>
      <c r="AL198">
        <f t="shared" si="73"/>
        <v>1.1429420940429783E-4</v>
      </c>
      <c r="AM198">
        <f t="shared" si="73"/>
        <v>2.7706222277546063E-4</v>
      </c>
      <c r="AN198">
        <f t="shared" si="73"/>
        <v>0</v>
      </c>
      <c r="AP198" t="str">
        <f t="shared" si="61"/>
        <v>2023-37</v>
      </c>
      <c r="AQ198">
        <f t="shared" ca="1" si="62"/>
        <v>1.4857201424268949E-4</v>
      </c>
      <c r="AR198">
        <f t="shared" ca="1" si="62"/>
        <v>2.7718051074148152E-4</v>
      </c>
      <c r="AS198">
        <f t="shared" ca="1" si="56"/>
        <v>1.4694096004925271E-4</v>
      </c>
      <c r="AT198">
        <f t="shared" ca="1" si="56"/>
        <v>2.4830029479480837E-4</v>
      </c>
      <c r="AU198" t="e">
        <f t="shared" ca="1" si="56"/>
        <v>#DIV/0!</v>
      </c>
      <c r="AW198" t="str">
        <f t="shared" si="63"/>
        <v>2023-37</v>
      </c>
      <c r="AX198">
        <f t="shared" ca="1" si="77"/>
        <v>1.2895118691435186E-2</v>
      </c>
      <c r="AY198">
        <f t="shared" ca="1" si="77"/>
        <v>2.2724468841230343E-2</v>
      </c>
      <c r="AZ198">
        <f t="shared" ca="1" si="77"/>
        <v>1.1861600877535253E-2</v>
      </c>
      <c r="BA198">
        <f t="shared" ca="1" si="77"/>
        <v>2.2216953085125429E-2</v>
      </c>
      <c r="BB198" t="e">
        <f t="shared" ca="1" si="77"/>
        <v>#DIV/0!</v>
      </c>
      <c r="BD198">
        <f t="shared" ca="1" si="65"/>
        <v>1.7622535615995314</v>
      </c>
      <c r="BE198">
        <f t="shared" ca="1" si="65"/>
        <v>0.91985201232879032</v>
      </c>
      <c r="BF198">
        <f t="shared" ca="1" si="65"/>
        <v>1.7228963623174494</v>
      </c>
      <c r="BG198">
        <f t="shared" ca="1" si="66"/>
        <v>1.8730147232657466</v>
      </c>
      <c r="BI198" t="str">
        <f t="shared" si="67"/>
        <v>2023-37</v>
      </c>
      <c r="BJ198">
        <f t="shared" ca="1" si="68"/>
        <v>0.92682222944881698</v>
      </c>
      <c r="BK198">
        <f t="shared" ca="1" si="68"/>
        <v>1.0130124450817521</v>
      </c>
      <c r="BL198">
        <f t="shared" ca="1" si="68"/>
        <v>1.3165791416758705</v>
      </c>
      <c r="BM198">
        <f t="shared" ca="1" si="57"/>
        <v>1.299667292408851</v>
      </c>
    </row>
    <row r="199" spans="1:65" x14ac:dyDescent="0.55000000000000004">
      <c r="A199" s="6" t="s">
        <v>84</v>
      </c>
      <c r="B199">
        <v>3820757</v>
      </c>
      <c r="C199">
        <v>92287</v>
      </c>
      <c r="D199">
        <v>2502314</v>
      </c>
      <c r="E199">
        <v>3262805</v>
      </c>
      <c r="F199">
        <v>368</v>
      </c>
      <c r="G199">
        <v>479</v>
      </c>
      <c r="H199">
        <v>18</v>
      </c>
      <c r="I199">
        <v>264</v>
      </c>
      <c r="J199">
        <v>906</v>
      </c>
      <c r="K199">
        <v>0</v>
      </c>
      <c r="M199" s="7" t="str">
        <f t="shared" si="58"/>
        <v>2023-38</v>
      </c>
      <c r="N199">
        <f t="shared" si="76"/>
        <v>479</v>
      </c>
      <c r="O199">
        <f t="shared" si="76"/>
        <v>18</v>
      </c>
      <c r="P199">
        <f t="shared" si="76"/>
        <v>264</v>
      </c>
      <c r="Q199">
        <f t="shared" si="76"/>
        <v>906</v>
      </c>
      <c r="R199">
        <f t="shared" si="76"/>
        <v>0</v>
      </c>
      <c r="U199" t="str">
        <f t="shared" si="59"/>
        <v>2023-38</v>
      </c>
      <c r="V199">
        <f t="shared" si="78"/>
        <v>78034</v>
      </c>
      <c r="W199">
        <f t="shared" si="78"/>
        <v>4496</v>
      </c>
      <c r="X199">
        <f t="shared" si="78"/>
        <v>58180</v>
      </c>
      <c r="Y199">
        <f t="shared" si="78"/>
        <v>87337</v>
      </c>
      <c r="Z199">
        <f t="shared" si="78"/>
        <v>22</v>
      </c>
      <c r="AC199">
        <f t="shared" si="72"/>
        <v>1.2536782632342229E-4</v>
      </c>
      <c r="AD199">
        <f t="shared" si="72"/>
        <v>1.9504372230108249E-4</v>
      </c>
      <c r="AE199">
        <f t="shared" si="72"/>
        <v>1.0550234702759127E-4</v>
      </c>
      <c r="AF199">
        <f t="shared" si="72"/>
        <v>2.7767519051858752E-4</v>
      </c>
      <c r="AG199">
        <f t="shared" si="72"/>
        <v>0</v>
      </c>
      <c r="AI199" t="str">
        <f t="shared" si="60"/>
        <v>2023-38</v>
      </c>
      <c r="AJ199">
        <f t="shared" si="73"/>
        <v>1.2538354555020371E-4</v>
      </c>
      <c r="AK199">
        <f t="shared" si="73"/>
        <v>1.9508177239464732E-4</v>
      </c>
      <c r="AL199">
        <f t="shared" si="73"/>
        <v>1.0551347904527849E-4</v>
      </c>
      <c r="AM199">
        <f t="shared" si="73"/>
        <v>2.7775231723126592E-4</v>
      </c>
      <c r="AN199">
        <f t="shared" si="73"/>
        <v>0</v>
      </c>
      <c r="AP199" t="str">
        <f t="shared" si="61"/>
        <v>2023-38</v>
      </c>
      <c r="AQ199">
        <f t="shared" ca="1" si="62"/>
        <v>1.5934339493565159E-4</v>
      </c>
      <c r="AR199">
        <f t="shared" ca="1" si="62"/>
        <v>2.6362141060289686E-4</v>
      </c>
      <c r="AS199">
        <f t="shared" ca="1" si="56"/>
        <v>1.3607883146531279E-4</v>
      </c>
      <c r="AT199">
        <f t="shared" ca="1" si="56"/>
        <v>2.4857795505970557E-4</v>
      </c>
      <c r="AU199" t="e">
        <f t="shared" ca="1" si="56"/>
        <v>#DIV/0!</v>
      </c>
      <c r="AW199" t="str">
        <f t="shared" si="63"/>
        <v>2023-38</v>
      </c>
      <c r="AX199">
        <f t="shared" ca="1" si="77"/>
        <v>1.3054462086370837E-2</v>
      </c>
      <c r="AY199">
        <f t="shared" ca="1" si="77"/>
        <v>2.2988090251833241E-2</v>
      </c>
      <c r="AZ199">
        <f t="shared" ca="1" si="77"/>
        <v>1.1997679709000566E-2</v>
      </c>
      <c r="BA199">
        <f t="shared" ca="1" si="77"/>
        <v>2.2465531040185133E-2</v>
      </c>
      <c r="BB199" t="e">
        <f t="shared" ca="1" si="77"/>
        <v>#DIV/0!</v>
      </c>
      <c r="BD199">
        <f t="shared" ca="1" si="65"/>
        <v>1.760937379092268</v>
      </c>
      <c r="BE199">
        <f t="shared" ca="1" si="65"/>
        <v>0.91904818671360067</v>
      </c>
      <c r="BF199">
        <f t="shared" ca="1" si="65"/>
        <v>1.7209082144900993</v>
      </c>
      <c r="BG199">
        <f t="shared" ca="1" si="66"/>
        <v>1.8724896467549195</v>
      </c>
      <c r="BI199" t="str">
        <f t="shared" si="67"/>
        <v>2023-38</v>
      </c>
      <c r="BJ199">
        <f t="shared" ca="1" si="68"/>
        <v>0.92613000942309254</v>
      </c>
      <c r="BK199">
        <f t="shared" ca="1" si="68"/>
        <v>1.0121272099124545</v>
      </c>
      <c r="BL199">
        <f t="shared" ca="1" si="68"/>
        <v>1.3150598663338897</v>
      </c>
      <c r="BM199">
        <f t="shared" ca="1" si="57"/>
        <v>1.2993029467586767</v>
      </c>
    </row>
    <row r="200" spans="1:65" x14ac:dyDescent="0.55000000000000004">
      <c r="A200" s="6" t="s">
        <v>85</v>
      </c>
      <c r="B200">
        <v>3820278</v>
      </c>
      <c r="C200">
        <v>92269</v>
      </c>
      <c r="D200">
        <v>2502050</v>
      </c>
      <c r="E200">
        <v>3261899</v>
      </c>
      <c r="F200">
        <v>368</v>
      </c>
      <c r="G200">
        <v>457</v>
      </c>
      <c r="H200">
        <v>15</v>
      </c>
      <c r="I200">
        <v>244</v>
      </c>
      <c r="J200">
        <v>900</v>
      </c>
      <c r="K200">
        <v>0</v>
      </c>
      <c r="M200" s="7" t="str">
        <f t="shared" si="58"/>
        <v>2023-39</v>
      </c>
      <c r="N200">
        <f t="shared" si="76"/>
        <v>457</v>
      </c>
      <c r="O200">
        <f t="shared" si="76"/>
        <v>15</v>
      </c>
      <c r="P200">
        <f t="shared" si="76"/>
        <v>244</v>
      </c>
      <c r="Q200">
        <f t="shared" si="76"/>
        <v>900</v>
      </c>
      <c r="R200">
        <f t="shared" si="76"/>
        <v>0</v>
      </c>
      <c r="U200" t="str">
        <f t="shared" si="59"/>
        <v>2023-39</v>
      </c>
      <c r="V200">
        <f t="shared" si="78"/>
        <v>78491</v>
      </c>
      <c r="W200">
        <f t="shared" si="78"/>
        <v>4511</v>
      </c>
      <c r="X200">
        <f t="shared" si="78"/>
        <v>58424</v>
      </c>
      <c r="Y200">
        <f t="shared" si="78"/>
        <v>88237</v>
      </c>
      <c r="Z200">
        <f t="shared" si="78"/>
        <v>22</v>
      </c>
      <c r="AC200">
        <f t="shared" si="72"/>
        <v>1.1962480217408262E-4</v>
      </c>
      <c r="AD200">
        <f t="shared" si="72"/>
        <v>1.6256814314666898E-4</v>
      </c>
      <c r="AE200">
        <f t="shared" si="72"/>
        <v>9.752003357247057E-5</v>
      </c>
      <c r="AF200">
        <f t="shared" si="72"/>
        <v>2.759128961381085E-4</v>
      </c>
      <c r="AG200">
        <f t="shared" si="72"/>
        <v>0</v>
      </c>
      <c r="AI200" t="str">
        <f t="shared" si="60"/>
        <v>2023-39</v>
      </c>
      <c r="AJ200">
        <f t="shared" si="73"/>
        <v>1.1963911412216008E-4</v>
      </c>
      <c r="AK200">
        <f t="shared" si="73"/>
        <v>1.6259457620311439E-4</v>
      </c>
      <c r="AL200">
        <f t="shared" si="73"/>
        <v>9.7529544734242679E-5</v>
      </c>
      <c r="AM200">
        <f t="shared" si="73"/>
        <v>2.7598904682670259E-4</v>
      </c>
      <c r="AN200">
        <f t="shared" si="73"/>
        <v>0</v>
      </c>
      <c r="AP200" t="str">
        <f t="shared" si="61"/>
        <v>2023-39</v>
      </c>
      <c r="AQ200">
        <f t="shared" ca="1" si="62"/>
        <v>1.5249366882914573E-4</v>
      </c>
      <c r="AR200">
        <f t="shared" ca="1" si="62"/>
        <v>2.2053849751177925E-4</v>
      </c>
      <c r="AS200">
        <f t="shared" ca="1" si="56"/>
        <v>1.2617775854105285E-4</v>
      </c>
      <c r="AT200">
        <f t="shared" ca="1" si="56"/>
        <v>2.4666172574386178E-4</v>
      </c>
      <c r="AU200" t="e">
        <f t="shared" ca="1" si="56"/>
        <v>#DIV/0!</v>
      </c>
      <c r="AW200" t="str">
        <f t="shared" si="63"/>
        <v>2023-39</v>
      </c>
      <c r="AX200">
        <f t="shared" ca="1" si="77"/>
        <v>1.3206955755199982E-2</v>
      </c>
      <c r="AY200">
        <f t="shared" ca="1" si="77"/>
        <v>2.3208628749345019E-2</v>
      </c>
      <c r="AZ200">
        <f t="shared" ca="1" si="77"/>
        <v>1.2123857467541618E-2</v>
      </c>
      <c r="BA200">
        <f t="shared" ca="1" si="77"/>
        <v>2.2712192765928996E-2</v>
      </c>
      <c r="BB200" t="e">
        <f t="shared" ca="1" si="77"/>
        <v>#DIV/0!</v>
      </c>
      <c r="BD200">
        <f t="shared" ca="1" si="65"/>
        <v>1.7573034376379335</v>
      </c>
      <c r="BE200">
        <f t="shared" ca="1" si="65"/>
        <v>0.91799031451802093</v>
      </c>
      <c r="BF200">
        <f t="shared" ca="1" si="65"/>
        <v>1.7197144585713109</v>
      </c>
      <c r="BG200">
        <f t="shared" ca="1" si="66"/>
        <v>1.8733470619177774</v>
      </c>
      <c r="BI200" t="str">
        <f t="shared" si="67"/>
        <v>2023-39</v>
      </c>
      <c r="BJ200">
        <f t="shared" ca="1" si="68"/>
        <v>0.92421881015314422</v>
      </c>
      <c r="BK200">
        <f t="shared" ca="1" si="68"/>
        <v>1.0109621989269209</v>
      </c>
      <c r="BL200">
        <f t="shared" ca="1" si="68"/>
        <v>1.3141476384266841</v>
      </c>
      <c r="BM200">
        <f t="shared" ca="1" si="57"/>
        <v>1.2998978990723666</v>
      </c>
    </row>
    <row r="201" spans="1:65" x14ac:dyDescent="0.55000000000000004">
      <c r="A201" s="6" t="s">
        <v>86</v>
      </c>
      <c r="B201">
        <v>3819821</v>
      </c>
      <c r="C201">
        <v>92254</v>
      </c>
      <c r="D201">
        <v>2501806</v>
      </c>
      <c r="E201">
        <v>3260999</v>
      </c>
      <c r="F201">
        <v>368</v>
      </c>
      <c r="G201">
        <v>516</v>
      </c>
      <c r="H201">
        <v>17</v>
      </c>
      <c r="I201">
        <v>294</v>
      </c>
      <c r="J201">
        <v>912</v>
      </c>
      <c r="K201">
        <v>0</v>
      </c>
      <c r="M201" s="7" t="str">
        <f t="shared" si="58"/>
        <v>2023-40</v>
      </c>
      <c r="N201">
        <f t="shared" si="76"/>
        <v>516</v>
      </c>
      <c r="O201">
        <f t="shared" si="76"/>
        <v>17</v>
      </c>
      <c r="P201">
        <f t="shared" si="76"/>
        <v>294</v>
      </c>
      <c r="Q201">
        <f t="shared" si="76"/>
        <v>912</v>
      </c>
      <c r="R201">
        <f t="shared" si="76"/>
        <v>0</v>
      </c>
      <c r="U201" t="str">
        <f t="shared" si="59"/>
        <v>2023-40</v>
      </c>
      <c r="V201">
        <f t="shared" si="78"/>
        <v>79007</v>
      </c>
      <c r="W201">
        <f t="shared" si="78"/>
        <v>4528</v>
      </c>
      <c r="X201">
        <f t="shared" si="78"/>
        <v>58718</v>
      </c>
      <c r="Y201">
        <f t="shared" si="78"/>
        <v>89149</v>
      </c>
      <c r="Z201">
        <f t="shared" si="78"/>
        <v>22</v>
      </c>
      <c r="AC201">
        <f t="shared" si="72"/>
        <v>1.3508486392425196E-4</v>
      </c>
      <c r="AD201">
        <f t="shared" si="72"/>
        <v>1.8427385262427645E-4</v>
      </c>
      <c r="AE201">
        <f t="shared" si="72"/>
        <v>1.1751510708664061E-4</v>
      </c>
      <c r="AF201">
        <f t="shared" si="72"/>
        <v>2.7966889900916866E-4</v>
      </c>
      <c r="AG201">
        <f t="shared" si="72"/>
        <v>0</v>
      </c>
      <c r="AI201" t="str">
        <f t="shared" si="60"/>
        <v>2023-40</v>
      </c>
      <c r="AJ201">
        <f t="shared" si="73"/>
        <v>1.351031145155432E-4</v>
      </c>
      <c r="AK201">
        <f t="shared" si="73"/>
        <v>1.8430781625720856E-4</v>
      </c>
      <c r="AL201">
        <f t="shared" si="73"/>
        <v>1.175289186452518E-4</v>
      </c>
      <c r="AM201">
        <f t="shared" si="73"/>
        <v>2.7974713740691051E-4</v>
      </c>
      <c r="AN201">
        <f t="shared" si="73"/>
        <v>0</v>
      </c>
      <c r="AP201" t="str">
        <f t="shared" si="61"/>
        <v>2023-40</v>
      </c>
      <c r="AQ201">
        <f t="shared" ca="1" si="62"/>
        <v>1.7271461571656118E-4</v>
      </c>
      <c r="AR201">
        <f t="shared" ca="1" si="62"/>
        <v>2.509206944221158E-4</v>
      </c>
      <c r="AS201">
        <f t="shared" ca="1" si="56"/>
        <v>1.5253002261707228E-4</v>
      </c>
      <c r="AT201">
        <f t="shared" ca="1" si="56"/>
        <v>2.4967816813810547E-4</v>
      </c>
      <c r="AU201" t="e">
        <f t="shared" ca="1" si="56"/>
        <v>#DIV/0!</v>
      </c>
      <c r="AW201" t="str">
        <f t="shared" si="63"/>
        <v>2023-40</v>
      </c>
      <c r="AX201">
        <f t="shared" ca="1" si="77"/>
        <v>1.3379670370916544E-2</v>
      </c>
      <c r="AY201">
        <f t="shared" ca="1" si="77"/>
        <v>2.3459549443767134E-2</v>
      </c>
      <c r="AZ201">
        <f t="shared" ca="1" si="77"/>
        <v>1.2276387490158691E-2</v>
      </c>
      <c r="BA201">
        <f t="shared" ca="1" si="77"/>
        <v>2.29618709340671E-2</v>
      </c>
      <c r="BB201" t="e">
        <f t="shared" ca="1" si="77"/>
        <v>#DIV/0!</v>
      </c>
      <c r="BD201">
        <f t="shared" ca="1" si="65"/>
        <v>1.7533727508535093</v>
      </c>
      <c r="BE201">
        <f t="shared" ca="1" si="65"/>
        <v>0.9175403541214241</v>
      </c>
      <c r="BF201">
        <f t="shared" ca="1" si="65"/>
        <v>1.7161761312131749</v>
      </c>
      <c r="BG201">
        <f t="shared" ca="1" si="66"/>
        <v>1.8704094305001677</v>
      </c>
      <c r="BI201" t="str">
        <f t="shared" si="67"/>
        <v>2023-40</v>
      </c>
      <c r="BJ201">
        <f t="shared" ca="1" si="68"/>
        <v>0.9221515435757407</v>
      </c>
      <c r="BK201">
        <f t="shared" ca="1" si="68"/>
        <v>1.0104666676072769</v>
      </c>
      <c r="BL201">
        <f t="shared" ca="1" si="68"/>
        <v>1.3114437683053979</v>
      </c>
      <c r="BM201">
        <f t="shared" ca="1" si="57"/>
        <v>1.2978595042732253</v>
      </c>
    </row>
    <row r="202" spans="1:65" x14ac:dyDescent="0.55000000000000004">
      <c r="A202" s="6" t="s">
        <v>87</v>
      </c>
      <c r="B202">
        <v>3819305</v>
      </c>
      <c r="C202">
        <v>92237</v>
      </c>
      <c r="D202">
        <v>2501512</v>
      </c>
      <c r="E202">
        <v>3260087</v>
      </c>
      <c r="F202">
        <v>368</v>
      </c>
      <c r="G202">
        <v>483</v>
      </c>
      <c r="H202">
        <v>24</v>
      </c>
      <c r="I202">
        <v>321</v>
      </c>
      <c r="J202">
        <v>1046</v>
      </c>
      <c r="K202">
        <v>0</v>
      </c>
      <c r="M202" s="7" t="str">
        <f t="shared" si="58"/>
        <v>2023-41</v>
      </c>
      <c r="N202">
        <f t="shared" si="76"/>
        <v>483</v>
      </c>
      <c r="O202">
        <f t="shared" si="76"/>
        <v>24</v>
      </c>
      <c r="P202">
        <f t="shared" si="76"/>
        <v>321</v>
      </c>
      <c r="Q202">
        <f t="shared" si="76"/>
        <v>1046</v>
      </c>
      <c r="R202">
        <f t="shared" si="76"/>
        <v>0</v>
      </c>
      <c r="U202" t="str">
        <f t="shared" si="59"/>
        <v>2023-41</v>
      </c>
      <c r="V202">
        <f t="shared" si="78"/>
        <v>79490</v>
      </c>
      <c r="W202">
        <f t="shared" si="78"/>
        <v>4552</v>
      </c>
      <c r="X202">
        <f t="shared" si="78"/>
        <v>59039</v>
      </c>
      <c r="Y202">
        <f t="shared" si="78"/>
        <v>90195</v>
      </c>
      <c r="Z202">
        <f t="shared" si="78"/>
        <v>22</v>
      </c>
      <c r="AC202">
        <f t="shared" si="72"/>
        <v>1.26462798860002E-4</v>
      </c>
      <c r="AD202">
        <f t="shared" si="72"/>
        <v>2.6019926927371879E-4</v>
      </c>
      <c r="AE202">
        <f t="shared" si="72"/>
        <v>1.2832239061815414E-4</v>
      </c>
      <c r="AF202">
        <f t="shared" si="72"/>
        <v>3.2085033313528137E-4</v>
      </c>
      <c r="AG202">
        <f t="shared" si="72"/>
        <v>0</v>
      </c>
      <c r="AI202" t="str">
        <f t="shared" si="60"/>
        <v>2023-41</v>
      </c>
      <c r="AJ202">
        <f t="shared" si="73"/>
        <v>1.2647879389087878E-4</v>
      </c>
      <c r="AK202">
        <f t="shared" si="73"/>
        <v>2.6026699202377285E-4</v>
      </c>
      <c r="AL202">
        <f t="shared" si="73"/>
        <v>1.2833885954362711E-4</v>
      </c>
      <c r="AM202">
        <f t="shared" si="73"/>
        <v>3.209533138671236E-4</v>
      </c>
      <c r="AN202">
        <f t="shared" si="73"/>
        <v>0</v>
      </c>
      <c r="AP202" t="str">
        <f t="shared" si="61"/>
        <v>2023-41</v>
      </c>
      <c r="AQ202">
        <f t="shared" ca="1" si="62"/>
        <v>1.6216851895915505E-4</v>
      </c>
      <c r="AR202">
        <f t="shared" ca="1" si="62"/>
        <v>3.5565276574407658E-4</v>
      </c>
      <c r="AS202">
        <f t="shared" ca="1" si="56"/>
        <v>1.6708318797896911E-4</v>
      </c>
      <c r="AT202">
        <f t="shared" ca="1" si="56"/>
        <v>2.8606306088639589E-4</v>
      </c>
      <c r="AU202" t="e">
        <f t="shared" ca="1" si="56"/>
        <v>#DIV/0!</v>
      </c>
      <c r="AW202" t="str">
        <f t="shared" si="63"/>
        <v>2023-41</v>
      </c>
      <c r="AX202">
        <f t="shared" ca="1" si="77"/>
        <v>1.35418388898757E-2</v>
      </c>
      <c r="AY202">
        <f t="shared" ca="1" si="77"/>
        <v>2.3815202209511211E-2</v>
      </c>
      <c r="AZ202">
        <f t="shared" ca="1" si="77"/>
        <v>1.244347067813766E-2</v>
      </c>
      <c r="BA202">
        <f t="shared" ca="1" si="77"/>
        <v>2.3247933994953496E-2</v>
      </c>
      <c r="BB202" t="e">
        <f t="shared" ca="1" si="77"/>
        <v>#DIV/0!</v>
      </c>
      <c r="BD202">
        <f t="shared" ca="1" si="65"/>
        <v>1.7586387198356197</v>
      </c>
      <c r="BE202">
        <f t="shared" ca="1" si="65"/>
        <v>0.91889076360528754</v>
      </c>
      <c r="BF202">
        <f t="shared" ca="1" si="65"/>
        <v>1.7167486767498301</v>
      </c>
      <c r="BG202">
        <f t="shared" ca="1" si="66"/>
        <v>1.8682837446467848</v>
      </c>
      <c r="BI202" t="str">
        <f t="shared" si="67"/>
        <v>2023-41</v>
      </c>
      <c r="BJ202">
        <f t="shared" ca="1" si="68"/>
        <v>0.92492107528136991</v>
      </c>
      <c r="BK202">
        <f t="shared" ca="1" si="68"/>
        <v>1.0119538433646542</v>
      </c>
      <c r="BL202">
        <f t="shared" ca="1" si="68"/>
        <v>1.3118812882443256</v>
      </c>
      <c r="BM202">
        <f t="shared" ca="1" si="57"/>
        <v>1.296384510861128</v>
      </c>
    </row>
    <row r="203" spans="1:65" x14ac:dyDescent="0.55000000000000004">
      <c r="A203" s="6" t="s">
        <v>88</v>
      </c>
      <c r="B203">
        <v>3818822</v>
      </c>
      <c r="C203">
        <v>92213</v>
      </c>
      <c r="D203">
        <v>2501191</v>
      </c>
      <c r="E203">
        <v>3259041</v>
      </c>
      <c r="F203">
        <v>368</v>
      </c>
      <c r="G203">
        <v>486</v>
      </c>
      <c r="H203">
        <v>16</v>
      </c>
      <c r="I203">
        <v>313</v>
      </c>
      <c r="J203">
        <v>1003</v>
      </c>
      <c r="K203">
        <v>0</v>
      </c>
      <c r="M203" s="7" t="str">
        <f t="shared" si="58"/>
        <v>2023-42</v>
      </c>
      <c r="N203">
        <f t="shared" si="76"/>
        <v>486</v>
      </c>
      <c r="O203">
        <f t="shared" si="76"/>
        <v>16</v>
      </c>
      <c r="P203">
        <f t="shared" si="76"/>
        <v>313</v>
      </c>
      <c r="Q203">
        <f t="shared" si="76"/>
        <v>1003</v>
      </c>
      <c r="R203">
        <f t="shared" si="76"/>
        <v>0</v>
      </c>
      <c r="U203" t="str">
        <f t="shared" si="59"/>
        <v>2023-42</v>
      </c>
      <c r="V203">
        <f t="shared" si="78"/>
        <v>79976</v>
      </c>
      <c r="W203">
        <f t="shared" si="78"/>
        <v>4568</v>
      </c>
      <c r="X203">
        <f t="shared" si="78"/>
        <v>59352</v>
      </c>
      <c r="Y203">
        <f t="shared" si="78"/>
        <v>91198</v>
      </c>
      <c r="Z203">
        <f t="shared" si="78"/>
        <v>22</v>
      </c>
      <c r="AC203">
        <f t="shared" si="72"/>
        <v>1.2726437629195599E-4</v>
      </c>
      <c r="AD203">
        <f t="shared" si="72"/>
        <v>1.7351132703631808E-4</v>
      </c>
      <c r="AE203">
        <f t="shared" si="72"/>
        <v>1.2514038312148092E-4</v>
      </c>
      <c r="AF203">
        <f t="shared" si="72"/>
        <v>3.0775924574130855E-4</v>
      </c>
      <c r="AG203">
        <f t="shared" si="72"/>
        <v>0</v>
      </c>
      <c r="AI203" t="str">
        <f t="shared" si="60"/>
        <v>2023-42</v>
      </c>
      <c r="AJ203">
        <f t="shared" si="73"/>
        <v>1.2728057474676094E-4</v>
      </c>
      <c r="AK203">
        <f t="shared" si="73"/>
        <v>1.7354143887721466E-4</v>
      </c>
      <c r="AL203">
        <f t="shared" si="73"/>
        <v>1.2515604536027117E-4</v>
      </c>
      <c r="AM203">
        <f t="shared" si="73"/>
        <v>3.0785399308470927E-4</v>
      </c>
      <c r="AN203">
        <f t="shared" si="73"/>
        <v>0</v>
      </c>
      <c r="AP203" t="str">
        <f t="shared" si="61"/>
        <v>2023-42</v>
      </c>
      <c r="AQ203">
        <f t="shared" ca="1" si="62"/>
        <v>1.6368017016316246E-4</v>
      </c>
      <c r="AR203">
        <f t="shared" ca="1" si="62"/>
        <v>2.3802614430365671E-4</v>
      </c>
      <c r="AS203">
        <f t="shared" ca="1" si="56"/>
        <v>1.6345205775974696E-4</v>
      </c>
      <c r="AT203">
        <f t="shared" ca="1" si="56"/>
        <v>2.7401207862439553E-4</v>
      </c>
      <c r="AU203" t="e">
        <f t="shared" ca="1" si="56"/>
        <v>#DIV/0!</v>
      </c>
      <c r="AW203" t="str">
        <f t="shared" si="63"/>
        <v>2023-42</v>
      </c>
      <c r="AX203">
        <f t="shared" ca="1" si="77"/>
        <v>1.3705519060038862E-2</v>
      </c>
      <c r="AY203">
        <f t="shared" ca="1" si="77"/>
        <v>2.4053228353814869E-2</v>
      </c>
      <c r="AZ203">
        <f t="shared" ca="1" si="77"/>
        <v>1.2606922735897407E-2</v>
      </c>
      <c r="BA203">
        <f t="shared" ca="1" si="77"/>
        <v>2.3521946073577892E-2</v>
      </c>
      <c r="BB203" t="e">
        <f t="shared" ca="1" si="77"/>
        <v>#DIV/0!</v>
      </c>
      <c r="BD203">
        <f t="shared" ca="1" si="65"/>
        <v>1.7550030938957131</v>
      </c>
      <c r="BE203">
        <f t="shared" ca="1" si="65"/>
        <v>0.91984277871353093</v>
      </c>
      <c r="BF203">
        <f t="shared" ca="1" si="65"/>
        <v>1.7162389815764625</v>
      </c>
      <c r="BG203">
        <f t="shared" ca="1" si="66"/>
        <v>1.8657960048093778</v>
      </c>
      <c r="BI203" t="str">
        <f t="shared" si="67"/>
        <v>2023-42</v>
      </c>
      <c r="BJ203">
        <f t="shared" ca="1" si="68"/>
        <v>0.92300899008972026</v>
      </c>
      <c r="BK203">
        <f t="shared" ca="1" si="68"/>
        <v>1.0130022763078128</v>
      </c>
      <c r="BL203">
        <f t="shared" ca="1" si="68"/>
        <v>1.3114917964277859</v>
      </c>
      <c r="BM203">
        <f t="shared" ca="1" si="57"/>
        <v>1.2946582915962506</v>
      </c>
    </row>
    <row r="204" spans="1:65" x14ac:dyDescent="0.55000000000000004">
      <c r="A204" s="6" t="s">
        <v>89</v>
      </c>
      <c r="B204">
        <v>3818336</v>
      </c>
      <c r="C204">
        <v>92197</v>
      </c>
      <c r="D204">
        <v>2500878</v>
      </c>
      <c r="E204">
        <v>3258038</v>
      </c>
      <c r="F204">
        <v>368</v>
      </c>
      <c r="G204">
        <v>471</v>
      </c>
      <c r="H204">
        <v>21</v>
      </c>
      <c r="I204">
        <v>317</v>
      </c>
      <c r="J204">
        <v>1050</v>
      </c>
      <c r="K204">
        <v>0</v>
      </c>
      <c r="M204" s="7" t="str">
        <f t="shared" si="58"/>
        <v>2023-43</v>
      </c>
      <c r="N204">
        <f t="shared" si="76"/>
        <v>471</v>
      </c>
      <c r="O204">
        <f t="shared" si="76"/>
        <v>21</v>
      </c>
      <c r="P204">
        <f t="shared" si="76"/>
        <v>317</v>
      </c>
      <c r="Q204">
        <f t="shared" si="76"/>
        <v>1050</v>
      </c>
      <c r="R204">
        <f t="shared" si="76"/>
        <v>0</v>
      </c>
      <c r="U204" t="str">
        <f t="shared" si="59"/>
        <v>2023-43</v>
      </c>
      <c r="V204">
        <f t="shared" si="78"/>
        <v>80447</v>
      </c>
      <c r="W204">
        <f t="shared" si="78"/>
        <v>4589</v>
      </c>
      <c r="X204">
        <f t="shared" si="78"/>
        <v>59669</v>
      </c>
      <c r="Y204">
        <f t="shared" si="78"/>
        <v>92248</v>
      </c>
      <c r="Z204">
        <f t="shared" si="78"/>
        <v>22</v>
      </c>
      <c r="AC204">
        <f t="shared" si="72"/>
        <v>1.2335216177937196E-4</v>
      </c>
      <c r="AD204">
        <f t="shared" si="72"/>
        <v>2.2777313795459722E-4</v>
      </c>
      <c r="AE204">
        <f t="shared" si="72"/>
        <v>1.2675548347420386E-4</v>
      </c>
      <c r="AF204">
        <f t="shared" si="72"/>
        <v>3.2227985063403188E-4</v>
      </c>
      <c r="AG204">
        <f t="shared" si="72"/>
        <v>0</v>
      </c>
      <c r="AI204" t="str">
        <f t="shared" si="60"/>
        <v>2023-43</v>
      </c>
      <c r="AJ204">
        <f t="shared" si="73"/>
        <v>1.2336737956881183E-4</v>
      </c>
      <c r="AK204">
        <f t="shared" si="73"/>
        <v>2.2782503136212239E-4</v>
      </c>
      <c r="AL204">
        <f t="shared" si="73"/>
        <v>1.2677155263339155E-4</v>
      </c>
      <c r="AM204">
        <f t="shared" si="73"/>
        <v>3.2238375121249751E-4</v>
      </c>
      <c r="AN204">
        <f t="shared" si="73"/>
        <v>0</v>
      </c>
      <c r="AP204" t="str">
        <f t="shared" si="61"/>
        <v>2023-43</v>
      </c>
      <c r="AQ204">
        <f t="shared" ca="1" si="62"/>
        <v>1.591180270986176E-4</v>
      </c>
      <c r="AR204">
        <f t="shared" ca="1" si="62"/>
        <v>3.136442114132527E-4</v>
      </c>
      <c r="AS204">
        <f t="shared" ca="1" si="56"/>
        <v>1.6608268331135611E-4</v>
      </c>
      <c r="AT204">
        <f t="shared" ca="1" si="56"/>
        <v>2.865517463367775E-4</v>
      </c>
      <c r="AU204" t="e">
        <f t="shared" ca="1" si="56"/>
        <v>#DIV/0!</v>
      </c>
      <c r="AW204" t="str">
        <f t="shared" si="63"/>
        <v>2023-43</v>
      </c>
      <c r="AX204">
        <f t="shared" ca="1" si="77"/>
        <v>1.386463708713748E-2</v>
      </c>
      <c r="AY204">
        <f t="shared" ca="1" si="77"/>
        <v>2.4366872565228122E-2</v>
      </c>
      <c r="AZ204">
        <f t="shared" ca="1" si="77"/>
        <v>1.2773005419208764E-2</v>
      </c>
      <c r="BA204">
        <f t="shared" ca="1" si="77"/>
        <v>2.3808497819914669E-2</v>
      </c>
      <c r="BB204" t="e">
        <f t="shared" ca="1" si="77"/>
        <v>#DIV/0!</v>
      </c>
      <c r="BD204">
        <f t="shared" ca="1" si="65"/>
        <v>1.7574836190868486</v>
      </c>
      <c r="BE204">
        <f t="shared" ca="1" si="65"/>
        <v>0.92126503845229046</v>
      </c>
      <c r="BF204">
        <f t="shared" ca="1" si="65"/>
        <v>1.7172103150108646</v>
      </c>
      <c r="BG204">
        <f t="shared" ca="1" si="66"/>
        <v>1.8639699145598194</v>
      </c>
      <c r="BI204" t="str">
        <f t="shared" si="67"/>
        <v>2023-43</v>
      </c>
      <c r="BJ204">
        <f t="shared" ca="1" si="68"/>
        <v>0.92431357300443173</v>
      </c>
      <c r="BK204">
        <f t="shared" ca="1" si="68"/>
        <v>1.0145685791436947</v>
      </c>
      <c r="BL204">
        <f t="shared" ca="1" si="68"/>
        <v>1.3122340565934676</v>
      </c>
      <c r="BM204">
        <f t="shared" ca="1" si="57"/>
        <v>1.2933911847546131</v>
      </c>
    </row>
    <row r="205" spans="1:65" x14ac:dyDescent="0.55000000000000004">
      <c r="A205" s="6" t="s">
        <v>90</v>
      </c>
      <c r="B205">
        <v>3817865</v>
      </c>
      <c r="C205">
        <v>92176</v>
      </c>
      <c r="D205">
        <v>2500561</v>
      </c>
      <c r="E205">
        <v>3256988</v>
      </c>
      <c r="F205">
        <v>368</v>
      </c>
      <c r="G205">
        <v>514</v>
      </c>
      <c r="H205">
        <v>23</v>
      </c>
      <c r="I205">
        <v>287</v>
      </c>
      <c r="J205">
        <v>969</v>
      </c>
      <c r="K205">
        <v>0</v>
      </c>
      <c r="M205" s="7" t="str">
        <f t="shared" si="58"/>
        <v>2023-44</v>
      </c>
      <c r="N205">
        <f t="shared" si="76"/>
        <v>514</v>
      </c>
      <c r="O205">
        <f t="shared" si="76"/>
        <v>23</v>
      </c>
      <c r="P205">
        <f t="shared" si="76"/>
        <v>287</v>
      </c>
      <c r="Q205">
        <f t="shared" si="76"/>
        <v>969</v>
      </c>
      <c r="R205">
        <f t="shared" si="76"/>
        <v>0</v>
      </c>
      <c r="U205" t="str">
        <f t="shared" si="59"/>
        <v>2023-44</v>
      </c>
      <c r="V205">
        <f t="shared" si="78"/>
        <v>80961</v>
      </c>
      <c r="W205">
        <f t="shared" si="78"/>
        <v>4612</v>
      </c>
      <c r="X205">
        <f t="shared" si="78"/>
        <v>59956</v>
      </c>
      <c r="Y205">
        <f t="shared" si="78"/>
        <v>93217</v>
      </c>
      <c r="Z205">
        <f t="shared" si="78"/>
        <v>22</v>
      </c>
      <c r="AC205">
        <f t="shared" si="72"/>
        <v>1.3463021872172013E-4</v>
      </c>
      <c r="AD205">
        <f t="shared" si="72"/>
        <v>2.4952265231730603E-4</v>
      </c>
      <c r="AE205">
        <f t="shared" si="72"/>
        <v>1.1477424465949841E-4</v>
      </c>
      <c r="AF205">
        <f t="shared" si="72"/>
        <v>2.9751414497075212E-4</v>
      </c>
      <c r="AG205">
        <f t="shared" si="72"/>
        <v>0</v>
      </c>
      <c r="AI205" t="str">
        <f t="shared" si="60"/>
        <v>2023-44</v>
      </c>
      <c r="AJ205">
        <f t="shared" ref="AJ205:AN236" si="79">-LN((1-1.5*AC205)/(1-0.5*AC205))</f>
        <v>1.3464834666154148E-4</v>
      </c>
      <c r="AK205">
        <f t="shared" si="79"/>
        <v>2.4958493070642465E-4</v>
      </c>
      <c r="AL205">
        <f t="shared" si="79"/>
        <v>1.147874194249736E-4</v>
      </c>
      <c r="AM205">
        <f t="shared" si="79"/>
        <v>2.9760268817580503E-4</v>
      </c>
      <c r="AN205">
        <f t="shared" si="79"/>
        <v>0</v>
      </c>
      <c r="AP205" t="str">
        <f t="shared" si="61"/>
        <v>2023-44</v>
      </c>
      <c r="AQ205">
        <f t="shared" ca="1" si="62"/>
        <v>1.7418276310307356E-4</v>
      </c>
      <c r="AR205">
        <f t="shared" ca="1" si="62"/>
        <v>3.4488044351879216E-4</v>
      </c>
      <c r="AS205">
        <f t="shared" ca="1" si="56"/>
        <v>1.5085538552049753E-4</v>
      </c>
      <c r="AT205">
        <f t="shared" ca="1" si="56"/>
        <v>2.6416286367573572E-4</v>
      </c>
      <c r="AU205" t="e">
        <f t="shared" ca="1" si="56"/>
        <v>#DIV/0!</v>
      </c>
      <c r="AW205" t="str">
        <f t="shared" si="63"/>
        <v>2023-44</v>
      </c>
      <c r="AX205">
        <f t="shared" ca="1" si="77"/>
        <v>1.4038819850240554E-2</v>
      </c>
      <c r="AY205">
        <f t="shared" ca="1" si="77"/>
        <v>2.4711753008746916E-2</v>
      </c>
      <c r="AZ205">
        <f t="shared" ca="1" si="77"/>
        <v>1.2923860804729261E-2</v>
      </c>
      <c r="BA205">
        <f t="shared" ca="1" si="77"/>
        <v>2.4072660683590406E-2</v>
      </c>
      <c r="BB205" t="e">
        <f t="shared" ca="1" si="77"/>
        <v>#DIV/0!</v>
      </c>
      <c r="BD205">
        <f t="shared" ca="1" si="65"/>
        <v>1.7602443276828204</v>
      </c>
      <c r="BE205">
        <f t="shared" ca="1" si="65"/>
        <v>0.92058028684710358</v>
      </c>
      <c r="BF205">
        <f t="shared" ca="1" si="65"/>
        <v>1.7147211047927167</v>
      </c>
      <c r="BG205">
        <f t="shared" ca="1" si="66"/>
        <v>1.8626524261837791</v>
      </c>
      <c r="BI205" t="str">
        <f t="shared" si="67"/>
        <v>2023-44</v>
      </c>
      <c r="BJ205">
        <f t="shared" ca="1" si="68"/>
        <v>0.92576551281124064</v>
      </c>
      <c r="BK205">
        <f t="shared" ca="1" si="68"/>
        <v>1.0138144775180562</v>
      </c>
      <c r="BL205">
        <f t="shared" ca="1" si="68"/>
        <v>1.310331886315476</v>
      </c>
      <c r="BM205">
        <f t="shared" ca="1" si="57"/>
        <v>1.2924769919673387</v>
      </c>
    </row>
    <row r="206" spans="1:65" x14ac:dyDescent="0.55000000000000004">
      <c r="A206" s="6" t="s">
        <v>91</v>
      </c>
      <c r="B206">
        <v>3817351</v>
      </c>
      <c r="C206">
        <v>92153</v>
      </c>
      <c r="D206">
        <v>2500274</v>
      </c>
      <c r="E206">
        <v>3256019</v>
      </c>
      <c r="F206">
        <v>368</v>
      </c>
      <c r="G206">
        <v>490</v>
      </c>
      <c r="H206">
        <v>17</v>
      </c>
      <c r="I206">
        <v>290</v>
      </c>
      <c r="J206">
        <v>960</v>
      </c>
      <c r="K206">
        <v>0</v>
      </c>
      <c r="M206" s="7" t="str">
        <f t="shared" si="58"/>
        <v>2023-45</v>
      </c>
      <c r="N206">
        <f t="shared" si="76"/>
        <v>490</v>
      </c>
      <c r="O206">
        <f t="shared" si="76"/>
        <v>17</v>
      </c>
      <c r="P206">
        <f t="shared" si="76"/>
        <v>290</v>
      </c>
      <c r="Q206">
        <f t="shared" si="76"/>
        <v>960</v>
      </c>
      <c r="R206">
        <f t="shared" si="76"/>
        <v>0</v>
      </c>
      <c r="U206" t="str">
        <f t="shared" si="59"/>
        <v>2023-45</v>
      </c>
      <c r="V206">
        <f t="shared" si="78"/>
        <v>81451</v>
      </c>
      <c r="W206">
        <f t="shared" si="78"/>
        <v>4629</v>
      </c>
      <c r="X206">
        <f t="shared" si="78"/>
        <v>60246</v>
      </c>
      <c r="Y206">
        <f t="shared" si="78"/>
        <v>94177</v>
      </c>
      <c r="Z206">
        <f t="shared" si="78"/>
        <v>22</v>
      </c>
      <c r="AC206">
        <f t="shared" si="72"/>
        <v>1.283612641331646E-4</v>
      </c>
      <c r="AD206">
        <f t="shared" si="72"/>
        <v>1.8447581739064383E-4</v>
      </c>
      <c r="AE206">
        <f t="shared" si="72"/>
        <v>1.1598728779325787E-4</v>
      </c>
      <c r="AF206">
        <f t="shared" si="72"/>
        <v>2.9483857434492856E-4</v>
      </c>
      <c r="AG206">
        <f t="shared" si="72"/>
        <v>0</v>
      </c>
      <c r="AI206" t="str">
        <f t="shared" si="60"/>
        <v>2023-45</v>
      </c>
      <c r="AJ206">
        <f t="shared" si="79"/>
        <v>1.2837774303885307E-4</v>
      </c>
      <c r="AK206">
        <f t="shared" si="79"/>
        <v>1.8450985552049656E-4</v>
      </c>
      <c r="AL206">
        <f t="shared" si="79"/>
        <v>1.1600074253484093E-4</v>
      </c>
      <c r="AM206">
        <f t="shared" si="79"/>
        <v>2.9492553190549369E-4</v>
      </c>
      <c r="AN206">
        <f t="shared" si="79"/>
        <v>0</v>
      </c>
      <c r="AP206" t="str">
        <f t="shared" si="61"/>
        <v>2023-45</v>
      </c>
      <c r="AQ206">
        <f t="shared" ca="1" si="62"/>
        <v>1.6656317546417666E-4</v>
      </c>
      <c r="AR206">
        <f t="shared" ca="1" si="62"/>
        <v>2.5590816760531147E-4</v>
      </c>
      <c r="AS206">
        <f t="shared" ca="1" si="62"/>
        <v>1.5292950360533945E-4</v>
      </c>
      <c r="AT206">
        <f t="shared" ca="1" si="62"/>
        <v>2.6142811081922366E-4</v>
      </c>
      <c r="AU206" t="e">
        <f t="shared" ca="1" si="62"/>
        <v>#DIV/0!</v>
      </c>
      <c r="AW206" t="str">
        <f t="shared" si="63"/>
        <v>2023-45</v>
      </c>
      <c r="AX206">
        <f t="shared" ca="1" si="77"/>
        <v>1.420538302570473E-2</v>
      </c>
      <c r="AY206">
        <f t="shared" ca="1" si="77"/>
        <v>2.4967661176352227E-2</v>
      </c>
      <c r="AZ206">
        <f t="shared" ca="1" si="77"/>
        <v>1.3076790308334601E-2</v>
      </c>
      <c r="BA206">
        <f t="shared" ca="1" si="77"/>
        <v>2.4334088794409629E-2</v>
      </c>
      <c r="BB206" t="e">
        <f t="shared" ca="1" si="77"/>
        <v>#DIV/0!</v>
      </c>
      <c r="BD206">
        <f t="shared" ca="1" si="65"/>
        <v>1.7576197087521741</v>
      </c>
      <c r="BE206">
        <f t="shared" ca="1" si="65"/>
        <v>0.92055175736353367</v>
      </c>
      <c r="BF206">
        <f t="shared" ca="1" si="65"/>
        <v>1.7130188429538957</v>
      </c>
      <c r="BG206">
        <f t="shared" ca="1" si="66"/>
        <v>1.8608609773990255</v>
      </c>
      <c r="BI206" t="str">
        <f t="shared" si="67"/>
        <v>2023-45</v>
      </c>
      <c r="BJ206">
        <f t="shared" ca="1" si="68"/>
        <v>0.92438514665862681</v>
      </c>
      <c r="BK206">
        <f t="shared" ca="1" si="68"/>
        <v>1.0137830586359744</v>
      </c>
      <c r="BL206">
        <f t="shared" ca="1" si="68"/>
        <v>1.3090310753789158</v>
      </c>
      <c r="BM206">
        <f t="shared" ca="1" si="68"/>
        <v>1.2912339225121716</v>
      </c>
    </row>
    <row r="207" spans="1:65" x14ac:dyDescent="0.55000000000000004">
      <c r="A207" s="6" t="s">
        <v>92</v>
      </c>
      <c r="B207">
        <v>3816861</v>
      </c>
      <c r="C207">
        <v>92136</v>
      </c>
      <c r="D207">
        <v>2499984</v>
      </c>
      <c r="E207">
        <v>3255059</v>
      </c>
      <c r="F207">
        <v>368</v>
      </c>
      <c r="G207">
        <v>553</v>
      </c>
      <c r="H207">
        <v>18</v>
      </c>
      <c r="I207">
        <v>305</v>
      </c>
      <c r="J207">
        <v>1069</v>
      </c>
      <c r="K207">
        <v>0</v>
      </c>
      <c r="M207" s="7" t="str">
        <f t="shared" ref="M207:M254" si="80">$A207</f>
        <v>2023-46</v>
      </c>
      <c r="N207">
        <f t="shared" si="76"/>
        <v>553</v>
      </c>
      <c r="O207">
        <f t="shared" si="76"/>
        <v>18</v>
      </c>
      <c r="P207">
        <f t="shared" si="76"/>
        <v>305</v>
      </c>
      <c r="Q207">
        <f t="shared" si="76"/>
        <v>1069</v>
      </c>
      <c r="R207">
        <f t="shared" si="76"/>
        <v>0</v>
      </c>
      <c r="U207" t="str">
        <f t="shared" ref="U207:U254" si="81">$A207</f>
        <v>2023-46</v>
      </c>
      <c r="V207">
        <f t="shared" si="78"/>
        <v>82004</v>
      </c>
      <c r="W207">
        <f t="shared" si="78"/>
        <v>4647</v>
      </c>
      <c r="X207">
        <f t="shared" si="78"/>
        <v>60551</v>
      </c>
      <c r="Y207">
        <f t="shared" si="78"/>
        <v>95246</v>
      </c>
      <c r="Z207">
        <f t="shared" si="78"/>
        <v>22</v>
      </c>
      <c r="AC207">
        <f t="shared" si="72"/>
        <v>1.4488345265913536E-4</v>
      </c>
      <c r="AD207">
        <f t="shared" si="72"/>
        <v>1.9536337587913518E-4</v>
      </c>
      <c r="AE207">
        <f t="shared" si="72"/>
        <v>1.2200078080499715E-4</v>
      </c>
      <c r="AF207">
        <f t="shared" si="72"/>
        <v>3.2841186596003331E-4</v>
      </c>
      <c r="AG207">
        <f t="shared" si="72"/>
        <v>0</v>
      </c>
      <c r="AI207" t="str">
        <f t="shared" ref="AI207:AI254" si="82">$A207</f>
        <v>2023-46</v>
      </c>
      <c r="AJ207">
        <f t="shared" si="79"/>
        <v>1.4490444716915913E-4</v>
      </c>
      <c r="AK207">
        <f t="shared" si="79"/>
        <v>1.9540155080730829E-4</v>
      </c>
      <c r="AL207">
        <f t="shared" si="79"/>
        <v>1.220156669630298E-4</v>
      </c>
      <c r="AM207">
        <f t="shared" si="79"/>
        <v>3.2851975870056791E-4</v>
      </c>
      <c r="AN207">
        <f t="shared" si="79"/>
        <v>0</v>
      </c>
      <c r="AP207" t="str">
        <f t="shared" ref="AP207:AP254" si="83">$A207</f>
        <v>2023-46</v>
      </c>
      <c r="AQ207">
        <f t="shared" ref="AQ207:AU254" ca="1" si="84">AJ207*EXP(-AQ$1*(ROW()-$B$2))</f>
        <v>1.8856282461448607E-4</v>
      </c>
      <c r="AR207">
        <f t="shared" ca="1" si="84"/>
        <v>2.7202383231273851E-4</v>
      </c>
      <c r="AS207">
        <f t="shared" ca="1" si="84"/>
        <v>1.6136527814847123E-4</v>
      </c>
      <c r="AT207">
        <f t="shared" ca="1" si="84"/>
        <v>2.9080803867705118E-4</v>
      </c>
      <c r="AU207" t="e">
        <f t="shared" ca="1" si="84"/>
        <v>#DIV/0!</v>
      </c>
      <c r="AW207" t="str">
        <f t="shared" ref="AW207:AW254" si="85">$A207</f>
        <v>2023-46</v>
      </c>
      <c r="AX207">
        <f t="shared" ref="AX207:BB222" ca="1" si="86">IF(ROW()&gt;=$B$2, AQ207+AX206,0)</f>
        <v>1.4393945850319216E-2</v>
      </c>
      <c r="AY207">
        <f t="shared" ca="1" si="86"/>
        <v>2.5239685008664966E-2</v>
      </c>
      <c r="AZ207">
        <f t="shared" ca="1" si="86"/>
        <v>1.3238155586483072E-2</v>
      </c>
      <c r="BA207">
        <f t="shared" ca="1" si="86"/>
        <v>2.462489683308668E-2</v>
      </c>
      <c r="BB207" t="e">
        <f t="shared" ca="1" si="86"/>
        <v>#DIV/0!</v>
      </c>
      <c r="BD207">
        <f t="shared" ref="BD207:BF254" ca="1" si="87">AY207/$AX207</f>
        <v>1.7534931193384491</v>
      </c>
      <c r="BE207">
        <f t="shared" ca="1" si="87"/>
        <v>0.91970302821373251</v>
      </c>
      <c r="BF207">
        <f t="shared" ca="1" si="87"/>
        <v>1.7107815389301726</v>
      </c>
      <c r="BG207">
        <f t="shared" ref="BG207:BG254" ca="1" si="88">BA207/$AZ207</f>
        <v>1.8601455974901921</v>
      </c>
      <c r="BI207" t="str">
        <f t="shared" ref="BI207:BI254" si="89">$A207</f>
        <v>2023-46</v>
      </c>
      <c r="BJ207">
        <f t="shared" ref="BJ207:BM254" ca="1" si="90">BD207/(OFFSET(BD$1,$B$1+$B$2-2,0))</f>
        <v>0.92221484898762818</v>
      </c>
      <c r="BK207">
        <f t="shared" ca="1" si="90"/>
        <v>1.0128483722084527</v>
      </c>
      <c r="BL207">
        <f t="shared" ca="1" si="90"/>
        <v>1.3073214032966907</v>
      </c>
      <c r="BM207">
        <f t="shared" ca="1" si="90"/>
        <v>1.2907375271247739</v>
      </c>
    </row>
    <row r="208" spans="1:65" x14ac:dyDescent="0.55000000000000004">
      <c r="A208" s="6" t="s">
        <v>93</v>
      </c>
      <c r="B208">
        <v>3816308</v>
      </c>
      <c r="C208">
        <v>92118</v>
      </c>
      <c r="D208">
        <v>2499679</v>
      </c>
      <c r="E208">
        <v>3253990</v>
      </c>
      <c r="F208">
        <v>368</v>
      </c>
      <c r="G208">
        <v>508</v>
      </c>
      <c r="H208">
        <v>23</v>
      </c>
      <c r="I208">
        <v>307</v>
      </c>
      <c r="J208">
        <v>1050</v>
      </c>
      <c r="K208">
        <v>0</v>
      </c>
      <c r="M208" s="7" t="str">
        <f t="shared" si="80"/>
        <v>2023-47</v>
      </c>
      <c r="N208">
        <f t="shared" si="76"/>
        <v>508</v>
      </c>
      <c r="O208">
        <f t="shared" si="76"/>
        <v>23</v>
      </c>
      <c r="P208">
        <f t="shared" si="76"/>
        <v>307</v>
      </c>
      <c r="Q208">
        <f t="shared" si="76"/>
        <v>1050</v>
      </c>
      <c r="R208">
        <f t="shared" si="76"/>
        <v>0</v>
      </c>
      <c r="U208" t="str">
        <f t="shared" si="81"/>
        <v>2023-47</v>
      </c>
      <c r="V208">
        <f t="shared" si="78"/>
        <v>82512</v>
      </c>
      <c r="W208">
        <f t="shared" si="78"/>
        <v>4670</v>
      </c>
      <c r="X208">
        <f t="shared" si="78"/>
        <v>60858</v>
      </c>
      <c r="Y208">
        <f t="shared" si="78"/>
        <v>96296</v>
      </c>
      <c r="Z208">
        <f t="shared" si="78"/>
        <v>22</v>
      </c>
      <c r="AC208">
        <f t="shared" si="72"/>
        <v>1.3311294581045346E-4</v>
      </c>
      <c r="AD208">
        <f t="shared" si="72"/>
        <v>2.4967975857052908E-4</v>
      </c>
      <c r="AE208">
        <f t="shared" si="72"/>
        <v>1.2281576954480954E-4</v>
      </c>
      <c r="AF208">
        <f t="shared" si="72"/>
        <v>3.2268077037729065E-4</v>
      </c>
      <c r="AG208">
        <f t="shared" si="72"/>
        <v>0</v>
      </c>
      <c r="AI208" t="str">
        <f t="shared" si="82"/>
        <v>2023-47</v>
      </c>
      <c r="AJ208">
        <f t="shared" si="79"/>
        <v>1.3313066742233663E-4</v>
      </c>
      <c r="AK208">
        <f t="shared" si="79"/>
        <v>2.4974211541944842E-4</v>
      </c>
      <c r="AL208">
        <f t="shared" si="79"/>
        <v>1.2283085526528466E-4</v>
      </c>
      <c r="AM208">
        <f t="shared" si="79"/>
        <v>3.2278492966869517E-4</v>
      </c>
      <c r="AN208">
        <f t="shared" si="79"/>
        <v>0</v>
      </c>
      <c r="AP208" t="str">
        <f t="shared" si="83"/>
        <v>2023-47</v>
      </c>
      <c r="AQ208">
        <f t="shared" ca="1" si="84"/>
        <v>1.7375510582482855E-4</v>
      </c>
      <c r="AR208">
        <f t="shared" ca="1" si="84"/>
        <v>3.4896759853346844E-4</v>
      </c>
      <c r="AS208">
        <f t="shared" ca="1" si="84"/>
        <v>1.6295434749819448E-4</v>
      </c>
      <c r="AT208">
        <f t="shared" ca="1" si="84"/>
        <v>2.8534033132721634E-4</v>
      </c>
      <c r="AU208" t="e">
        <f t="shared" ca="1" si="84"/>
        <v>#DIV/0!</v>
      </c>
      <c r="AW208" t="str">
        <f t="shared" si="85"/>
        <v>2023-47</v>
      </c>
      <c r="AX208">
        <f t="shared" ca="1" si="86"/>
        <v>1.4567700956144045E-2</v>
      </c>
      <c r="AY208">
        <f t="shared" ca="1" si="86"/>
        <v>2.5588652607198434E-2</v>
      </c>
      <c r="AZ208">
        <f t="shared" ca="1" si="86"/>
        <v>1.3401109933981267E-2</v>
      </c>
      <c r="BA208">
        <f t="shared" ca="1" si="86"/>
        <v>2.4910237164413897E-2</v>
      </c>
      <c r="BB208" t="e">
        <f t="shared" ca="1" si="86"/>
        <v>#DIV/0!</v>
      </c>
      <c r="BD208">
        <f t="shared" ca="1" si="87"/>
        <v>1.756533353082472</v>
      </c>
      <c r="BE208">
        <f t="shared" ca="1" si="87"/>
        <v>0.91991934584085766</v>
      </c>
      <c r="BF208">
        <f t="shared" ca="1" si="87"/>
        <v>1.7099635171950591</v>
      </c>
      <c r="BG208">
        <f t="shared" ca="1" si="88"/>
        <v>1.8588189550813903</v>
      </c>
      <c r="BI208" t="str">
        <f t="shared" si="89"/>
        <v>2023-47</v>
      </c>
      <c r="BJ208">
        <f t="shared" ca="1" si="90"/>
        <v>0.92381379948946363</v>
      </c>
      <c r="BK208">
        <f t="shared" ca="1" si="90"/>
        <v>1.013086597972414</v>
      </c>
      <c r="BL208">
        <f t="shared" ca="1" si="90"/>
        <v>1.3066962987474888</v>
      </c>
      <c r="BM208">
        <f t="shared" ca="1" si="90"/>
        <v>1.2898169824403007</v>
      </c>
    </row>
    <row r="209" spans="1:65" x14ac:dyDescent="0.55000000000000004">
      <c r="A209" s="6" t="s">
        <v>94</v>
      </c>
      <c r="B209">
        <v>3815800</v>
      </c>
      <c r="C209">
        <v>92095</v>
      </c>
      <c r="D209">
        <v>2499372</v>
      </c>
      <c r="E209">
        <v>3252940</v>
      </c>
      <c r="F209">
        <v>368</v>
      </c>
      <c r="G209">
        <v>554</v>
      </c>
      <c r="H209">
        <v>17</v>
      </c>
      <c r="I209">
        <v>327</v>
      </c>
      <c r="J209">
        <v>1120</v>
      </c>
      <c r="K209">
        <v>1</v>
      </c>
      <c r="M209" s="7" t="str">
        <f t="shared" si="80"/>
        <v>2023-48</v>
      </c>
      <c r="N209">
        <f t="shared" si="76"/>
        <v>554</v>
      </c>
      <c r="O209">
        <f t="shared" si="76"/>
        <v>17</v>
      </c>
      <c r="P209">
        <f t="shared" si="76"/>
        <v>327</v>
      </c>
      <c r="Q209">
        <f t="shared" si="76"/>
        <v>1120</v>
      </c>
      <c r="R209">
        <f t="shared" si="76"/>
        <v>1</v>
      </c>
      <c r="U209" t="str">
        <f t="shared" si="81"/>
        <v>2023-48</v>
      </c>
      <c r="V209">
        <f t="shared" ref="V209:Z224" si="91">N209+V208</f>
        <v>83066</v>
      </c>
      <c r="W209">
        <f t="shared" si="91"/>
        <v>4687</v>
      </c>
      <c r="X209">
        <f t="shared" si="91"/>
        <v>61185</v>
      </c>
      <c r="Y209">
        <f t="shared" si="91"/>
        <v>97416</v>
      </c>
      <c r="Z209">
        <f t="shared" si="91"/>
        <v>23</v>
      </c>
      <c r="AC209">
        <f t="shared" si="72"/>
        <v>1.4518580638398239E-4</v>
      </c>
      <c r="AD209">
        <f t="shared" si="72"/>
        <v>1.8459199739399534E-4</v>
      </c>
      <c r="AE209">
        <f t="shared" si="72"/>
        <v>1.308328652157422E-4</v>
      </c>
      <c r="AF209">
        <f t="shared" si="72"/>
        <v>3.4430392199056854E-4</v>
      </c>
      <c r="AG209">
        <f t="shared" si="72"/>
        <v>2.717391304347826E-3</v>
      </c>
      <c r="AI209" t="str">
        <f t="shared" si="82"/>
        <v>2023-48</v>
      </c>
      <c r="AJ209">
        <f t="shared" si="79"/>
        <v>1.4520688861835467E-4</v>
      </c>
      <c r="AK209">
        <f t="shared" si="79"/>
        <v>1.846260784150063E-4</v>
      </c>
      <c r="AL209">
        <f t="shared" si="79"/>
        <v>1.3084998488089957E-4</v>
      </c>
      <c r="AM209">
        <f t="shared" si="79"/>
        <v>3.4442251141573083E-4</v>
      </c>
      <c r="AN209">
        <f t="shared" si="79"/>
        <v>2.7247973261851424E-3</v>
      </c>
      <c r="AP209" t="str">
        <f t="shared" si="83"/>
        <v>2023-48</v>
      </c>
      <c r="AQ209">
        <f t="shared" ca="1" si="84"/>
        <v>1.9007797256110736E-4</v>
      </c>
      <c r="AR209">
        <f t="shared" ca="1" si="84"/>
        <v>2.5894094823138901E-4</v>
      </c>
      <c r="AS209">
        <f t="shared" ca="1" si="84"/>
        <v>1.7413903586855405E-4</v>
      </c>
      <c r="AT209">
        <f t="shared" ca="1" si="84"/>
        <v>3.040510022822156E-4</v>
      </c>
      <c r="AU209" t="e">
        <f t="shared" ca="1" si="84"/>
        <v>#DIV/0!</v>
      </c>
      <c r="AW209" t="str">
        <f t="shared" si="85"/>
        <v>2023-48</v>
      </c>
      <c r="AX209">
        <f t="shared" ca="1" si="86"/>
        <v>1.4757778928705152E-2</v>
      </c>
      <c r="AY209">
        <f t="shared" ca="1" si="86"/>
        <v>2.5847593555429822E-2</v>
      </c>
      <c r="AZ209">
        <f t="shared" ca="1" si="86"/>
        <v>1.3575248969849822E-2</v>
      </c>
      <c r="BA209">
        <f t="shared" ca="1" si="86"/>
        <v>2.5214288166696113E-2</v>
      </c>
      <c r="BB209" t="e">
        <f t="shared" ca="1" si="86"/>
        <v>#DIV/0!</v>
      </c>
      <c r="BD209">
        <f t="shared" ca="1" si="87"/>
        <v>1.7514555327261356</v>
      </c>
      <c r="BE209">
        <f t="shared" ca="1" si="87"/>
        <v>0.9198707363372135</v>
      </c>
      <c r="BF209">
        <f t="shared" ca="1" si="87"/>
        <v>1.7085422060125965</v>
      </c>
      <c r="BG209">
        <f t="shared" ca="1" si="88"/>
        <v>1.8573720616613523</v>
      </c>
      <c r="BI209" t="str">
        <f t="shared" si="89"/>
        <v>2023-48</v>
      </c>
      <c r="BJ209">
        <f t="shared" ca="1" si="90"/>
        <v>0.92114322081341393</v>
      </c>
      <c r="BK209">
        <f t="shared" ca="1" si="90"/>
        <v>1.0130330654133928</v>
      </c>
      <c r="BL209">
        <f t="shared" ca="1" si="90"/>
        <v>1.3056101808023886</v>
      </c>
      <c r="BM209">
        <f t="shared" ca="1" si="90"/>
        <v>1.2888129967106283</v>
      </c>
    </row>
    <row r="210" spans="1:65" x14ac:dyDescent="0.55000000000000004">
      <c r="A210" s="6" t="s">
        <v>95</v>
      </c>
      <c r="B210">
        <v>3815246</v>
      </c>
      <c r="C210">
        <v>92078</v>
      </c>
      <c r="D210">
        <v>2499045</v>
      </c>
      <c r="E210">
        <v>3251820</v>
      </c>
      <c r="F210">
        <v>367</v>
      </c>
      <c r="G210">
        <v>590</v>
      </c>
      <c r="H210">
        <v>24</v>
      </c>
      <c r="I210">
        <v>322</v>
      </c>
      <c r="J210">
        <v>1118</v>
      </c>
      <c r="K210">
        <v>1</v>
      </c>
      <c r="M210" s="7" t="str">
        <f t="shared" si="80"/>
        <v>2023-49</v>
      </c>
      <c r="N210">
        <f t="shared" si="76"/>
        <v>590</v>
      </c>
      <c r="O210">
        <f t="shared" si="76"/>
        <v>24</v>
      </c>
      <c r="P210">
        <f t="shared" si="76"/>
        <v>322</v>
      </c>
      <c r="Q210">
        <f t="shared" si="76"/>
        <v>1118</v>
      </c>
      <c r="R210">
        <f t="shared" si="76"/>
        <v>1</v>
      </c>
      <c r="U210" t="str">
        <f t="shared" si="81"/>
        <v>2023-49</v>
      </c>
      <c r="V210">
        <f t="shared" si="91"/>
        <v>83656</v>
      </c>
      <c r="W210">
        <f t="shared" si="91"/>
        <v>4711</v>
      </c>
      <c r="X210">
        <f t="shared" si="91"/>
        <v>61507</v>
      </c>
      <c r="Y210">
        <f t="shared" si="91"/>
        <v>98534</v>
      </c>
      <c r="Z210">
        <f t="shared" si="91"/>
        <v>24</v>
      </c>
      <c r="AC210">
        <f t="shared" si="72"/>
        <v>1.5464271504380059E-4</v>
      </c>
      <c r="AD210">
        <f t="shared" si="72"/>
        <v>2.6064858055127176E-4</v>
      </c>
      <c r="AE210">
        <f t="shared" si="72"/>
        <v>1.2884922040219365E-4</v>
      </c>
      <c r="AF210">
        <f t="shared" si="72"/>
        <v>3.4380746781802191E-4</v>
      </c>
      <c r="AG210">
        <f t="shared" si="72"/>
        <v>2.7247956403269754E-3</v>
      </c>
      <c r="AI210" t="str">
        <f t="shared" si="82"/>
        <v>2023-49</v>
      </c>
      <c r="AJ210">
        <f t="shared" si="79"/>
        <v>1.5466663342013037E-4</v>
      </c>
      <c r="AK210">
        <f t="shared" si="79"/>
        <v>2.6071653742318481E-4</v>
      </c>
      <c r="AL210">
        <f t="shared" si="79"/>
        <v>1.2886582484162288E-4</v>
      </c>
      <c r="AM210">
        <f t="shared" si="79"/>
        <v>3.4392571543628728E-4</v>
      </c>
      <c r="AN210">
        <f t="shared" si="79"/>
        <v>2.7322421368730621E-3</v>
      </c>
      <c r="AP210" t="str">
        <f t="shared" si="83"/>
        <v>2023-49</v>
      </c>
      <c r="AQ210">
        <f t="shared" ca="1" si="84"/>
        <v>2.0306090099781631E-4</v>
      </c>
      <c r="AR210">
        <f t="shared" ca="1" si="84"/>
        <v>3.6702076727880372E-4</v>
      </c>
      <c r="AS210">
        <f t="shared" ca="1" si="84"/>
        <v>1.720379266098073E-4</v>
      </c>
      <c r="AT210">
        <f t="shared" ca="1" si="84"/>
        <v>3.0319676178362732E-4</v>
      </c>
      <c r="AU210" t="e">
        <f t="shared" ca="1" si="84"/>
        <v>#DIV/0!</v>
      </c>
      <c r="AW210" t="str">
        <f t="shared" si="85"/>
        <v>2023-49</v>
      </c>
      <c r="AX210">
        <f t="shared" ca="1" si="86"/>
        <v>1.4960839829702968E-2</v>
      </c>
      <c r="AY210">
        <f t="shared" ca="1" si="86"/>
        <v>2.6214614322708624E-2</v>
      </c>
      <c r="AZ210">
        <f t="shared" ca="1" si="86"/>
        <v>1.374728689645963E-2</v>
      </c>
      <c r="BA210">
        <f t="shared" ca="1" si="86"/>
        <v>2.5517484928479741E-2</v>
      </c>
      <c r="BB210" t="e">
        <f t="shared" ca="1" si="86"/>
        <v>#DIV/0!</v>
      </c>
      <c r="BD210">
        <f t="shared" ca="1" si="87"/>
        <v>1.7522154251436224</v>
      </c>
      <c r="BE210">
        <f t="shared" ca="1" si="87"/>
        <v>0.91888470519990639</v>
      </c>
      <c r="BF210">
        <f t="shared" ca="1" si="87"/>
        <v>1.7056184825812926</v>
      </c>
      <c r="BG210">
        <f t="shared" ca="1" si="88"/>
        <v>1.856183341532744</v>
      </c>
      <c r="BI210" t="str">
        <f t="shared" si="89"/>
        <v>2023-49</v>
      </c>
      <c r="BJ210">
        <f t="shared" ca="1" si="90"/>
        <v>0.92154287112473299</v>
      </c>
      <c r="BK210">
        <f t="shared" ca="1" si="90"/>
        <v>1.0119471713783279</v>
      </c>
      <c r="BL210">
        <f t="shared" ca="1" si="90"/>
        <v>1.3033759702196313</v>
      </c>
      <c r="BM210">
        <f t="shared" ca="1" si="90"/>
        <v>1.2879881549986067</v>
      </c>
    </row>
    <row r="211" spans="1:65" x14ac:dyDescent="0.55000000000000004">
      <c r="A211" s="6" t="s">
        <v>96</v>
      </c>
      <c r="B211">
        <v>3814656</v>
      </c>
      <c r="C211">
        <v>92054</v>
      </c>
      <c r="D211">
        <v>2498723</v>
      </c>
      <c r="E211">
        <v>3250702</v>
      </c>
      <c r="F211">
        <v>366</v>
      </c>
      <c r="G211">
        <v>511</v>
      </c>
      <c r="H211">
        <v>21</v>
      </c>
      <c r="I211">
        <v>312</v>
      </c>
      <c r="J211">
        <v>1145</v>
      </c>
      <c r="K211">
        <v>0</v>
      </c>
      <c r="M211" s="7" t="str">
        <f t="shared" si="80"/>
        <v>2023-50</v>
      </c>
      <c r="N211">
        <f t="shared" si="76"/>
        <v>511</v>
      </c>
      <c r="O211">
        <f t="shared" si="76"/>
        <v>21</v>
      </c>
      <c r="P211">
        <f t="shared" si="76"/>
        <v>312</v>
      </c>
      <c r="Q211">
        <f t="shared" si="76"/>
        <v>1145</v>
      </c>
      <c r="R211">
        <f t="shared" si="76"/>
        <v>0</v>
      </c>
      <c r="U211" t="str">
        <f t="shared" si="81"/>
        <v>2023-50</v>
      </c>
      <c r="V211">
        <f t="shared" si="91"/>
        <v>84167</v>
      </c>
      <c r="W211">
        <f t="shared" si="91"/>
        <v>4732</v>
      </c>
      <c r="X211">
        <f t="shared" si="91"/>
        <v>61819</v>
      </c>
      <c r="Y211">
        <f t="shared" si="91"/>
        <v>99679</v>
      </c>
      <c r="Z211">
        <f t="shared" si="91"/>
        <v>24</v>
      </c>
      <c r="AC211">
        <f t="shared" si="72"/>
        <v>1.3395703308502786E-4</v>
      </c>
      <c r="AD211">
        <f t="shared" si="72"/>
        <v>2.2812696895300585E-4</v>
      </c>
      <c r="AE211">
        <f t="shared" si="72"/>
        <v>1.2486378041903806E-4</v>
      </c>
      <c r="AF211">
        <f t="shared" si="72"/>
        <v>3.5223161027987188E-4</v>
      </c>
      <c r="AG211">
        <f t="shared" si="72"/>
        <v>0</v>
      </c>
      <c r="AI211" t="str">
        <f t="shared" si="82"/>
        <v>2023-50</v>
      </c>
      <c r="AJ211">
        <f t="shared" si="79"/>
        <v>1.3397498017628627E-4</v>
      </c>
      <c r="AK211">
        <f t="shared" si="79"/>
        <v>2.2817902373187181E-4</v>
      </c>
      <c r="AL211">
        <f t="shared" si="79"/>
        <v>1.2487937349202336E-4</v>
      </c>
      <c r="AM211">
        <f t="shared" si="79"/>
        <v>3.5235572474845602E-4</v>
      </c>
      <c r="AN211">
        <f t="shared" si="79"/>
        <v>0</v>
      </c>
      <c r="AP211" t="str">
        <f t="shared" si="83"/>
        <v>2023-50</v>
      </c>
      <c r="AQ211">
        <f t="shared" ca="1" si="84"/>
        <v>1.7641620806447148E-4</v>
      </c>
      <c r="AR211">
        <f t="shared" ca="1" si="84"/>
        <v>3.2241270481942597E-4</v>
      </c>
      <c r="AS211">
        <f t="shared" ca="1" si="84"/>
        <v>1.6724037635581864E-4</v>
      </c>
      <c r="AT211">
        <f t="shared" ca="1" si="84"/>
        <v>3.1020317610893901E-4</v>
      </c>
      <c r="AU211" t="e">
        <f t="shared" ca="1" si="84"/>
        <v>#DIV/0!</v>
      </c>
      <c r="AW211" t="str">
        <f t="shared" si="85"/>
        <v>2023-50</v>
      </c>
      <c r="AX211">
        <f t="shared" ca="1" si="86"/>
        <v>1.513725603776744E-2</v>
      </c>
      <c r="AY211">
        <f t="shared" ca="1" si="86"/>
        <v>2.6537027027528051E-2</v>
      </c>
      <c r="AZ211">
        <f t="shared" ca="1" si="86"/>
        <v>1.3914527272815449E-2</v>
      </c>
      <c r="BA211">
        <f t="shared" ca="1" si="86"/>
        <v>2.5827688104588679E-2</v>
      </c>
      <c r="BB211" t="e">
        <f t="shared" ca="1" si="86"/>
        <v>#DIV/0!</v>
      </c>
      <c r="BD211">
        <f t="shared" ca="1" si="87"/>
        <v>1.7530936228678562</v>
      </c>
      <c r="BE211">
        <f t="shared" ca="1" si="87"/>
        <v>0.91922388298769042</v>
      </c>
      <c r="BF211">
        <f t="shared" ca="1" si="87"/>
        <v>1.7062331534954962</v>
      </c>
      <c r="BG211">
        <f t="shared" ca="1" si="88"/>
        <v>1.8561671265000681</v>
      </c>
      <c r="BI211" t="str">
        <f t="shared" si="89"/>
        <v>2023-50</v>
      </c>
      <c r="BJ211">
        <f t="shared" ca="1" si="90"/>
        <v>0.92200474176038227</v>
      </c>
      <c r="BK211">
        <f t="shared" ca="1" si="90"/>
        <v>1.0123207002889736</v>
      </c>
      <c r="BL211">
        <f t="shared" ca="1" si="90"/>
        <v>1.3038456809476444</v>
      </c>
      <c r="BM211">
        <f t="shared" ca="1" si="90"/>
        <v>1.2879769035400077</v>
      </c>
    </row>
    <row r="212" spans="1:65" x14ac:dyDescent="0.55000000000000004">
      <c r="A212" s="6" t="s">
        <v>97</v>
      </c>
      <c r="B212">
        <v>3814145</v>
      </c>
      <c r="C212">
        <v>92033</v>
      </c>
      <c r="D212">
        <v>2498411</v>
      </c>
      <c r="E212">
        <v>3249557</v>
      </c>
      <c r="F212">
        <v>366</v>
      </c>
      <c r="G212">
        <v>604</v>
      </c>
      <c r="H212">
        <v>16</v>
      </c>
      <c r="I212">
        <v>321</v>
      </c>
      <c r="J212">
        <v>1097</v>
      </c>
      <c r="K212">
        <v>0</v>
      </c>
      <c r="M212" s="7" t="str">
        <f t="shared" si="80"/>
        <v>2023-51</v>
      </c>
      <c r="N212">
        <f t="shared" si="76"/>
        <v>604</v>
      </c>
      <c r="O212">
        <f t="shared" si="76"/>
        <v>16</v>
      </c>
      <c r="P212">
        <f t="shared" si="76"/>
        <v>321</v>
      </c>
      <c r="Q212">
        <f t="shared" si="76"/>
        <v>1097</v>
      </c>
      <c r="R212">
        <f t="shared" si="76"/>
        <v>0</v>
      </c>
      <c r="U212" t="str">
        <f t="shared" si="81"/>
        <v>2023-51</v>
      </c>
      <c r="V212">
        <f t="shared" si="91"/>
        <v>84771</v>
      </c>
      <c r="W212">
        <f t="shared" si="91"/>
        <v>4748</v>
      </c>
      <c r="X212">
        <f t="shared" si="91"/>
        <v>62140</v>
      </c>
      <c r="Y212">
        <f t="shared" si="91"/>
        <v>100776</v>
      </c>
      <c r="Z212">
        <f t="shared" si="91"/>
        <v>24</v>
      </c>
      <c r="AC212">
        <f t="shared" si="72"/>
        <v>1.5835790196754449E-4</v>
      </c>
      <c r="AD212">
        <f t="shared" si="72"/>
        <v>1.7385068399378484E-4</v>
      </c>
      <c r="AE212">
        <f t="shared" si="72"/>
        <v>1.2848166294496783E-4</v>
      </c>
      <c r="AF212">
        <f t="shared" si="72"/>
        <v>3.3758447689946663E-4</v>
      </c>
      <c r="AG212">
        <f t="shared" si="72"/>
        <v>0</v>
      </c>
      <c r="AI212" t="str">
        <f t="shared" si="82"/>
        <v>2023-51</v>
      </c>
      <c r="AJ212">
        <f t="shared" si="79"/>
        <v>1.5838298349565405E-4</v>
      </c>
      <c r="AK212">
        <f t="shared" si="79"/>
        <v>1.7388091374760957E-4</v>
      </c>
      <c r="AL212">
        <f t="shared" si="79"/>
        <v>1.2849817278071647E-4</v>
      </c>
      <c r="AM212">
        <f t="shared" si="79"/>
        <v>3.3769848187295673E-4</v>
      </c>
      <c r="AN212">
        <f t="shared" si="79"/>
        <v>0</v>
      </c>
      <c r="AP212" t="str">
        <f t="shared" si="83"/>
        <v>2023-51</v>
      </c>
      <c r="AQ212">
        <f t="shared" ca="1" si="84"/>
        <v>2.0917433951329491E-4</v>
      </c>
      <c r="AR212">
        <f t="shared" ca="1" si="84"/>
        <v>2.4660547443410068E-4</v>
      </c>
      <c r="AS212">
        <f t="shared" ca="1" si="84"/>
        <v>1.7262804815885711E-4</v>
      </c>
      <c r="AT212">
        <f t="shared" ca="1" si="84"/>
        <v>2.9689235561833566E-4</v>
      </c>
      <c r="AU212" t="e">
        <f t="shared" ca="1" si="84"/>
        <v>#DIV/0!</v>
      </c>
      <c r="AW212" t="str">
        <f t="shared" si="85"/>
        <v>2023-51</v>
      </c>
      <c r="AX212">
        <f t="shared" ca="1" si="86"/>
        <v>1.5346430377280736E-2</v>
      </c>
      <c r="AY212">
        <f t="shared" ca="1" si="86"/>
        <v>2.6783632501962151E-2</v>
      </c>
      <c r="AZ212">
        <f t="shared" ca="1" si="86"/>
        <v>1.4087155320974305E-2</v>
      </c>
      <c r="BA212">
        <f t="shared" ca="1" si="86"/>
        <v>2.6124580460207016E-2</v>
      </c>
      <c r="BB212" t="e">
        <f t="shared" ca="1" si="86"/>
        <v>#DIV/0!</v>
      </c>
      <c r="BD212">
        <f t="shared" ca="1" si="87"/>
        <v>1.7452679120490036</v>
      </c>
      <c r="BE212">
        <f t="shared" ca="1" si="87"/>
        <v>0.91794345490462104</v>
      </c>
      <c r="BF212">
        <f t="shared" ca="1" si="87"/>
        <v>1.70232293881726</v>
      </c>
      <c r="BG212">
        <f t="shared" ca="1" si="88"/>
        <v>1.8544965157947992</v>
      </c>
      <c r="BI212" t="str">
        <f t="shared" si="89"/>
        <v>2023-51</v>
      </c>
      <c r="BJ212">
        <f t="shared" ca="1" si="90"/>
        <v>0.91788896472000714</v>
      </c>
      <c r="BK212">
        <f t="shared" ca="1" si="90"/>
        <v>1.0109105934828826</v>
      </c>
      <c r="BL212">
        <f t="shared" ca="1" si="90"/>
        <v>1.3008576271114196</v>
      </c>
      <c r="BM212">
        <f t="shared" ca="1" si="90"/>
        <v>1.2868176824911737</v>
      </c>
    </row>
    <row r="213" spans="1:65" x14ac:dyDescent="0.55000000000000004">
      <c r="A213" s="6" t="s">
        <v>98</v>
      </c>
      <c r="B213">
        <v>3813541</v>
      </c>
      <c r="C213">
        <v>92017</v>
      </c>
      <c r="D213">
        <v>2498090</v>
      </c>
      <c r="E213">
        <v>3248460</v>
      </c>
      <c r="F213">
        <v>366</v>
      </c>
      <c r="G213">
        <v>559</v>
      </c>
      <c r="H213">
        <v>24</v>
      </c>
      <c r="I213">
        <v>346</v>
      </c>
      <c r="J213">
        <v>1150</v>
      </c>
      <c r="K213">
        <v>0</v>
      </c>
      <c r="M213" s="7" t="str">
        <f t="shared" si="80"/>
        <v>2023-52</v>
      </c>
      <c r="N213">
        <f t="shared" si="76"/>
        <v>559</v>
      </c>
      <c r="O213">
        <f t="shared" si="76"/>
        <v>24</v>
      </c>
      <c r="P213">
        <f t="shared" si="76"/>
        <v>346</v>
      </c>
      <c r="Q213">
        <f t="shared" si="76"/>
        <v>1150</v>
      </c>
      <c r="R213">
        <f t="shared" si="76"/>
        <v>0</v>
      </c>
      <c r="U213" t="str">
        <f t="shared" si="81"/>
        <v>2023-52</v>
      </c>
      <c r="V213">
        <f t="shared" si="91"/>
        <v>85330</v>
      </c>
      <c r="W213">
        <f t="shared" si="91"/>
        <v>4772</v>
      </c>
      <c r="X213">
        <f t="shared" si="91"/>
        <v>62486</v>
      </c>
      <c r="Y213">
        <f t="shared" si="91"/>
        <v>101926</v>
      </c>
      <c r="Z213">
        <f t="shared" si="91"/>
        <v>24</v>
      </c>
      <c r="AC213">
        <f t="shared" si="72"/>
        <v>1.4658292647174896E-4</v>
      </c>
      <c r="AD213">
        <f t="shared" si="72"/>
        <v>2.6082136996424571E-4</v>
      </c>
      <c r="AE213">
        <f t="shared" si="72"/>
        <v>1.385058184452922E-4</v>
      </c>
      <c r="AF213">
        <f t="shared" si="72"/>
        <v>3.5401390197201138E-4</v>
      </c>
      <c r="AG213">
        <f t="shared" si="72"/>
        <v>0</v>
      </c>
      <c r="AI213" t="str">
        <f t="shared" si="82"/>
        <v>2023-52</v>
      </c>
      <c r="AJ213">
        <f t="shared" si="79"/>
        <v>1.4660441643869784E-4</v>
      </c>
      <c r="AK213">
        <f t="shared" si="79"/>
        <v>2.6088941697876357E-4</v>
      </c>
      <c r="AL213">
        <f t="shared" si="79"/>
        <v>1.3852500518600125E-4</v>
      </c>
      <c r="AM213">
        <f t="shared" si="79"/>
        <v>3.5413927589872049E-4</v>
      </c>
      <c r="AN213">
        <f t="shared" si="79"/>
        <v>0</v>
      </c>
      <c r="AP213" t="str">
        <f t="shared" si="83"/>
        <v>2023-52</v>
      </c>
      <c r="AQ213">
        <f t="shared" ca="1" si="84"/>
        <v>1.9419231786343014E-4</v>
      </c>
      <c r="AR213">
        <f t="shared" ca="1" si="84"/>
        <v>3.7138266814825012E-4</v>
      </c>
      <c r="AS213">
        <f t="shared" ca="1" si="84"/>
        <v>1.8668377149961784E-4</v>
      </c>
      <c r="AT213">
        <f t="shared" ca="1" si="84"/>
        <v>3.109202449913529E-4</v>
      </c>
      <c r="AU213" t="e">
        <f t="shared" ca="1" si="84"/>
        <v>#DIV/0!</v>
      </c>
      <c r="AW213" t="str">
        <f t="shared" si="85"/>
        <v>2023-52</v>
      </c>
      <c r="AX213">
        <f t="shared" ca="1" si="86"/>
        <v>1.5540622695144165E-2</v>
      </c>
      <c r="AY213">
        <f t="shared" ca="1" si="86"/>
        <v>2.7155015170110399E-2</v>
      </c>
      <c r="AZ213">
        <f t="shared" ca="1" si="86"/>
        <v>1.4273839092473923E-2</v>
      </c>
      <c r="BA213">
        <f t="shared" ca="1" si="86"/>
        <v>2.6435500705198369E-2</v>
      </c>
      <c r="BB213" t="e">
        <f t="shared" ca="1" si="86"/>
        <v>#DIV/0!</v>
      </c>
      <c r="BD213">
        <f t="shared" ca="1" si="87"/>
        <v>1.7473569562045461</v>
      </c>
      <c r="BE213">
        <f t="shared" ca="1" si="87"/>
        <v>0.91848565996869214</v>
      </c>
      <c r="BF213">
        <f t="shared" ca="1" si="87"/>
        <v>1.701058009307338</v>
      </c>
      <c r="BG213">
        <f t="shared" ca="1" si="88"/>
        <v>1.8520245698395781</v>
      </c>
      <c r="BI213" t="str">
        <f t="shared" si="89"/>
        <v>2023-52</v>
      </c>
      <c r="BJ213">
        <f t="shared" ca="1" si="90"/>
        <v>0.91898765596617471</v>
      </c>
      <c r="BK213">
        <f t="shared" ca="1" si="90"/>
        <v>1.0115077117914024</v>
      </c>
      <c r="BL213">
        <f t="shared" ca="1" si="90"/>
        <v>1.2998910107525494</v>
      </c>
      <c r="BM213">
        <f t="shared" ca="1" si="90"/>
        <v>1.2851024224525329</v>
      </c>
    </row>
    <row r="214" spans="1:65" x14ac:dyDescent="0.55000000000000004">
      <c r="A214" s="6" t="s">
        <v>99</v>
      </c>
      <c r="B214">
        <v>3812982</v>
      </c>
      <c r="C214">
        <v>91993</v>
      </c>
      <c r="D214">
        <v>2497744</v>
      </c>
      <c r="E214">
        <v>3247310</v>
      </c>
      <c r="F214">
        <v>366</v>
      </c>
      <c r="G214">
        <v>568</v>
      </c>
      <c r="H214">
        <v>12</v>
      </c>
      <c r="I214">
        <v>281</v>
      </c>
      <c r="J214">
        <v>1048</v>
      </c>
      <c r="K214">
        <v>0</v>
      </c>
      <c r="M214" s="7" t="str">
        <f t="shared" si="80"/>
        <v>2024-01</v>
      </c>
      <c r="N214">
        <f t="shared" si="76"/>
        <v>568</v>
      </c>
      <c r="O214">
        <f t="shared" si="76"/>
        <v>12</v>
      </c>
      <c r="P214">
        <f t="shared" si="76"/>
        <v>281</v>
      </c>
      <c r="Q214">
        <f t="shared" si="76"/>
        <v>1048</v>
      </c>
      <c r="R214">
        <f t="shared" si="76"/>
        <v>0</v>
      </c>
      <c r="U214" t="str">
        <f t="shared" si="81"/>
        <v>2024-01</v>
      </c>
      <c r="V214">
        <f t="shared" si="91"/>
        <v>85898</v>
      </c>
      <c r="W214">
        <f t="shared" si="91"/>
        <v>4784</v>
      </c>
      <c r="X214">
        <f t="shared" si="91"/>
        <v>62767</v>
      </c>
      <c r="Y214">
        <f t="shared" si="91"/>
        <v>102974</v>
      </c>
      <c r="Z214">
        <f t="shared" si="91"/>
        <v>24</v>
      </c>
      <c r="AC214">
        <f t="shared" si="72"/>
        <v>1.4896477350273356E-4</v>
      </c>
      <c r="AD214">
        <f t="shared" si="72"/>
        <v>1.3044470774950268E-4</v>
      </c>
      <c r="AE214">
        <f t="shared" si="72"/>
        <v>1.1250152137288689E-4</v>
      </c>
      <c r="AF214">
        <f t="shared" si="72"/>
        <v>3.227286584896422E-4</v>
      </c>
      <c r="AG214">
        <f t="shared" si="72"/>
        <v>0</v>
      </c>
      <c r="AI214" t="str">
        <f t="shared" si="82"/>
        <v>2024-01</v>
      </c>
      <c r="AJ214">
        <f t="shared" si="79"/>
        <v>1.4898696758827639E-4</v>
      </c>
      <c r="AK214">
        <f t="shared" si="79"/>
        <v>1.3046172597620055E-4</v>
      </c>
      <c r="AL214">
        <f t="shared" si="79"/>
        <v>1.1251417950794169E-4</v>
      </c>
      <c r="AM214">
        <f t="shared" si="79"/>
        <v>3.2283284870466704E-4</v>
      </c>
      <c r="AN214">
        <f t="shared" si="79"/>
        <v>0</v>
      </c>
      <c r="AP214" t="str">
        <f t="shared" si="83"/>
        <v>2024-01</v>
      </c>
      <c r="AQ214">
        <f t="shared" ca="1" si="84"/>
        <v>1.9793307781608728E-4</v>
      </c>
      <c r="AR214">
        <f t="shared" ca="1" si="84"/>
        <v>1.8640719005074153E-4</v>
      </c>
      <c r="AS214">
        <f t="shared" ca="1" si="84"/>
        <v>1.5210715088859186E-4</v>
      </c>
      <c r="AT214">
        <f t="shared" ca="1" si="84"/>
        <v>2.830463922499876E-4</v>
      </c>
      <c r="AU214" t="e">
        <f t="shared" ca="1" si="84"/>
        <v>#DIV/0!</v>
      </c>
      <c r="AW214" t="str">
        <f t="shared" si="85"/>
        <v>2024-01</v>
      </c>
      <c r="AX214">
        <f t="shared" ca="1" si="86"/>
        <v>1.5738555772960253E-2</v>
      </c>
      <c r="AY214">
        <f t="shared" ca="1" si="86"/>
        <v>2.7341422360161141E-2</v>
      </c>
      <c r="AZ214">
        <f t="shared" ca="1" si="86"/>
        <v>1.4425946243362514E-2</v>
      </c>
      <c r="BA214">
        <f t="shared" ca="1" si="86"/>
        <v>2.6718547097448357E-2</v>
      </c>
      <c r="BB214" t="e">
        <f t="shared" ca="1" si="86"/>
        <v>#DIV/0!</v>
      </c>
      <c r="BD214">
        <f t="shared" ca="1" si="87"/>
        <v>1.7372256231499514</v>
      </c>
      <c r="BE214">
        <f t="shared" ca="1" si="87"/>
        <v>0.91659911185415899</v>
      </c>
      <c r="BF214">
        <f t="shared" ca="1" si="87"/>
        <v>1.6976492305191282</v>
      </c>
      <c r="BG214">
        <f t="shared" ca="1" si="88"/>
        <v>1.8521174726920779</v>
      </c>
      <c r="BI214" t="str">
        <f t="shared" si="89"/>
        <v>2024-01</v>
      </c>
      <c r="BJ214">
        <f t="shared" ca="1" si="90"/>
        <v>0.91365928274363739</v>
      </c>
      <c r="BK214">
        <f t="shared" ca="1" si="90"/>
        <v>1.0094300985529105</v>
      </c>
      <c r="BL214">
        <f t="shared" ca="1" si="90"/>
        <v>1.2972861372678162</v>
      </c>
      <c r="BM214">
        <f t="shared" ca="1" si="90"/>
        <v>1.2851668868677164</v>
      </c>
    </row>
    <row r="215" spans="1:65" x14ac:dyDescent="0.55000000000000004">
      <c r="A215" s="6" t="s">
        <v>100</v>
      </c>
      <c r="B215">
        <v>3812414</v>
      </c>
      <c r="C215">
        <v>91981</v>
      </c>
      <c r="D215">
        <v>2497463</v>
      </c>
      <c r="E215">
        <v>3246262</v>
      </c>
      <c r="F215">
        <v>366</v>
      </c>
      <c r="G215">
        <v>482</v>
      </c>
      <c r="H215">
        <v>13</v>
      </c>
      <c r="I215">
        <v>315</v>
      </c>
      <c r="J215">
        <v>1012</v>
      </c>
      <c r="K215">
        <v>0</v>
      </c>
      <c r="M215" s="7" t="str">
        <f t="shared" si="80"/>
        <v>2024-02</v>
      </c>
      <c r="N215">
        <f t="shared" si="76"/>
        <v>482</v>
      </c>
      <c r="O215">
        <f t="shared" si="76"/>
        <v>13</v>
      </c>
      <c r="P215">
        <f t="shared" si="76"/>
        <v>315</v>
      </c>
      <c r="Q215">
        <f t="shared" si="76"/>
        <v>1012</v>
      </c>
      <c r="R215">
        <f t="shared" si="76"/>
        <v>0</v>
      </c>
      <c r="U215" t="str">
        <f t="shared" si="81"/>
        <v>2024-02</v>
      </c>
      <c r="V215">
        <f t="shared" si="91"/>
        <v>86380</v>
      </c>
      <c r="W215">
        <f t="shared" si="91"/>
        <v>4797</v>
      </c>
      <c r="X215">
        <f t="shared" si="91"/>
        <v>63082</v>
      </c>
      <c r="Y215">
        <f t="shared" si="91"/>
        <v>103986</v>
      </c>
      <c r="Z215">
        <f t="shared" si="91"/>
        <v>24</v>
      </c>
      <c r="AC215">
        <f t="shared" si="72"/>
        <v>1.2642908141665622E-4</v>
      </c>
      <c r="AD215">
        <f t="shared" si="72"/>
        <v>1.4133353627379569E-4</v>
      </c>
      <c r="AE215">
        <f t="shared" si="72"/>
        <v>1.2612799468901041E-4</v>
      </c>
      <c r="AF215">
        <f t="shared" si="72"/>
        <v>3.1174316798828931E-4</v>
      </c>
      <c r="AG215">
        <f t="shared" si="72"/>
        <v>0</v>
      </c>
      <c r="AI215" t="str">
        <f t="shared" si="82"/>
        <v>2024-02</v>
      </c>
      <c r="AJ215">
        <f t="shared" si="79"/>
        <v>1.264450679188925E-4</v>
      </c>
      <c r="AK215">
        <f t="shared" si="79"/>
        <v>1.4135351450117391E-4</v>
      </c>
      <c r="AL215">
        <f t="shared" si="79"/>
        <v>1.2614390513407259E-4</v>
      </c>
      <c r="AM215">
        <f t="shared" si="79"/>
        <v>3.118403846239982E-4</v>
      </c>
      <c r="AN215">
        <f t="shared" si="79"/>
        <v>0</v>
      </c>
      <c r="AP215" t="str">
        <f t="shared" si="83"/>
        <v>2024-02</v>
      </c>
      <c r="AQ215">
        <f t="shared" ca="1" si="84"/>
        <v>1.6848339158042266E-4</v>
      </c>
      <c r="AR215">
        <f t="shared" ca="1" si="84"/>
        <v>2.0272183145979465E-4</v>
      </c>
      <c r="AS215">
        <f t="shared" ca="1" si="84"/>
        <v>1.7106951687646192E-4</v>
      </c>
      <c r="AT215">
        <f t="shared" ca="1" si="84"/>
        <v>2.7303433327063148E-4</v>
      </c>
      <c r="AU215" t="e">
        <f t="shared" ca="1" si="84"/>
        <v>#DIV/0!</v>
      </c>
      <c r="AW215" t="str">
        <f t="shared" si="85"/>
        <v>2024-02</v>
      </c>
      <c r="AX215">
        <f t="shared" ca="1" si="86"/>
        <v>1.5907039164540674E-2</v>
      </c>
      <c r="AY215">
        <f t="shared" ca="1" si="86"/>
        <v>2.7544144191620937E-2</v>
      </c>
      <c r="AZ215">
        <f t="shared" ca="1" si="86"/>
        <v>1.4597015760238976E-2</v>
      </c>
      <c r="BA215">
        <f t="shared" ca="1" si="86"/>
        <v>2.6991581430718989E-2</v>
      </c>
      <c r="BB215" t="e">
        <f t="shared" ca="1" si="86"/>
        <v>#DIV/0!</v>
      </c>
      <c r="BD215">
        <f t="shared" ca="1" si="87"/>
        <v>1.7315695213111202</v>
      </c>
      <c r="BE215">
        <f t="shared" ca="1" si="87"/>
        <v>0.91764505067530422</v>
      </c>
      <c r="BF215">
        <f t="shared" ca="1" si="87"/>
        <v>1.696832524992302</v>
      </c>
      <c r="BG215">
        <f t="shared" ca="1" si="88"/>
        <v>1.8491164135234923</v>
      </c>
      <c r="BI215" t="str">
        <f t="shared" si="89"/>
        <v>2024-02</v>
      </c>
      <c r="BJ215">
        <f t="shared" ca="1" si="90"/>
        <v>0.91068456841734202</v>
      </c>
      <c r="BK215">
        <f t="shared" ca="1" si="90"/>
        <v>1.0105819675801162</v>
      </c>
      <c r="BL215">
        <f t="shared" ca="1" si="90"/>
        <v>1.296662038520481</v>
      </c>
      <c r="BM215">
        <f t="shared" ca="1" si="90"/>
        <v>1.2830844801489942</v>
      </c>
    </row>
    <row r="216" spans="1:65" x14ac:dyDescent="0.55000000000000004">
      <c r="A216" s="6" t="s">
        <v>101</v>
      </c>
      <c r="B216">
        <v>3811932</v>
      </c>
      <c r="C216">
        <v>91968</v>
      </c>
      <c r="D216">
        <v>2497148</v>
      </c>
      <c r="E216">
        <v>3245250</v>
      </c>
      <c r="F216">
        <v>366</v>
      </c>
      <c r="G216">
        <v>522</v>
      </c>
      <c r="H216">
        <v>16</v>
      </c>
      <c r="I216">
        <v>321</v>
      </c>
      <c r="J216">
        <v>1019</v>
      </c>
      <c r="K216">
        <v>0</v>
      </c>
      <c r="M216" s="7" t="str">
        <f t="shared" si="80"/>
        <v>2024-03</v>
      </c>
      <c r="N216">
        <f t="shared" si="76"/>
        <v>522</v>
      </c>
      <c r="O216">
        <f t="shared" si="76"/>
        <v>16</v>
      </c>
      <c r="P216">
        <f t="shared" si="76"/>
        <v>321</v>
      </c>
      <c r="Q216">
        <f t="shared" si="76"/>
        <v>1019</v>
      </c>
      <c r="R216">
        <f t="shared" si="76"/>
        <v>0</v>
      </c>
      <c r="U216" t="str">
        <f t="shared" si="81"/>
        <v>2024-03</v>
      </c>
      <c r="V216">
        <f t="shared" si="91"/>
        <v>86902</v>
      </c>
      <c r="W216">
        <f t="shared" si="91"/>
        <v>4813</v>
      </c>
      <c r="X216">
        <f t="shared" si="91"/>
        <v>63403</v>
      </c>
      <c r="Y216">
        <f t="shared" si="91"/>
        <v>105005</v>
      </c>
      <c r="Z216">
        <f t="shared" si="91"/>
        <v>24</v>
      </c>
      <c r="AC216">
        <f t="shared" si="72"/>
        <v>1.3693843436871382E-4</v>
      </c>
      <c r="AD216">
        <f t="shared" si="72"/>
        <v>1.7397355601948505E-4</v>
      </c>
      <c r="AE216">
        <f t="shared" si="72"/>
        <v>1.285466460137725E-4</v>
      </c>
      <c r="AF216">
        <f t="shared" si="72"/>
        <v>3.1399738078730452E-4</v>
      </c>
      <c r="AG216">
        <f t="shared" si="72"/>
        <v>0</v>
      </c>
      <c r="AI216" t="str">
        <f t="shared" si="82"/>
        <v>2024-03</v>
      </c>
      <c r="AJ216">
        <f t="shared" si="79"/>
        <v>1.3695718928579794E-4</v>
      </c>
      <c r="AK216">
        <f t="shared" si="79"/>
        <v>1.7400382852318514E-4</v>
      </c>
      <c r="AL216">
        <f t="shared" si="79"/>
        <v>1.28563172555445E-4</v>
      </c>
      <c r="AM216">
        <f t="shared" si="79"/>
        <v>3.1409600869282324E-4</v>
      </c>
      <c r="AN216">
        <f t="shared" si="79"/>
        <v>0</v>
      </c>
      <c r="AP216" t="str">
        <f t="shared" si="83"/>
        <v>2024-03</v>
      </c>
      <c r="AQ216">
        <f t="shared" ca="1" si="84"/>
        <v>1.8303120630230852E-4</v>
      </c>
      <c r="AR216">
        <f t="shared" ca="1" si="84"/>
        <v>2.5047655668718731E-4</v>
      </c>
      <c r="AS216">
        <f t="shared" ca="1" si="84"/>
        <v>1.7489883685639022E-4</v>
      </c>
      <c r="AT216">
        <f t="shared" ca="1" si="84"/>
        <v>2.7463274707399958E-4</v>
      </c>
      <c r="AU216" t="e">
        <f t="shared" ca="1" si="84"/>
        <v>#DIV/0!</v>
      </c>
      <c r="AW216" t="str">
        <f t="shared" si="85"/>
        <v>2024-03</v>
      </c>
      <c r="AX216">
        <f t="shared" ca="1" si="86"/>
        <v>1.6090070370842983E-2</v>
      </c>
      <c r="AY216">
        <f t="shared" ca="1" si="86"/>
        <v>2.7794620748308126E-2</v>
      </c>
      <c r="AZ216">
        <f t="shared" ca="1" si="86"/>
        <v>1.4771914597095365E-2</v>
      </c>
      <c r="BA216">
        <f t="shared" ca="1" si="86"/>
        <v>2.7266214177792989E-2</v>
      </c>
      <c r="BB216" t="e">
        <f t="shared" ca="1" si="86"/>
        <v>#DIV/0!</v>
      </c>
      <c r="BD216">
        <f t="shared" ca="1" si="87"/>
        <v>1.7274393528244043</v>
      </c>
      <c r="BE216">
        <f t="shared" ca="1" si="87"/>
        <v>0.91807644445506809</v>
      </c>
      <c r="BF216">
        <f t="shared" ca="1" si="87"/>
        <v>1.6945988146330568</v>
      </c>
      <c r="BG216">
        <f t="shared" ca="1" si="88"/>
        <v>1.8458145014698641</v>
      </c>
      <c r="BI216" t="str">
        <f t="shared" si="89"/>
        <v>2024-03</v>
      </c>
      <c r="BJ216">
        <f t="shared" ca="1" si="90"/>
        <v>0.90851238840405113</v>
      </c>
      <c r="BK216">
        <f t="shared" ca="1" si="90"/>
        <v>1.0110570518999573</v>
      </c>
      <c r="BL216">
        <f t="shared" ca="1" si="90"/>
        <v>1.2949551125951329</v>
      </c>
      <c r="BM216">
        <f t="shared" ca="1" si="90"/>
        <v>1.2807933144442054</v>
      </c>
    </row>
    <row r="217" spans="1:65" x14ac:dyDescent="0.55000000000000004">
      <c r="A217" s="6" t="s">
        <v>102</v>
      </c>
      <c r="B217">
        <v>3811410</v>
      </c>
      <c r="C217">
        <v>91952</v>
      </c>
      <c r="D217">
        <v>2496827</v>
      </c>
      <c r="E217">
        <v>3244231</v>
      </c>
      <c r="F217">
        <v>366</v>
      </c>
      <c r="G217">
        <v>540</v>
      </c>
      <c r="H217">
        <v>17</v>
      </c>
      <c r="I217">
        <v>289</v>
      </c>
      <c r="J217">
        <v>1121</v>
      </c>
      <c r="K217">
        <v>0</v>
      </c>
      <c r="M217" s="7" t="str">
        <f t="shared" si="80"/>
        <v>2024-04</v>
      </c>
      <c r="N217">
        <f t="shared" si="76"/>
        <v>540</v>
      </c>
      <c r="O217">
        <f t="shared" si="76"/>
        <v>17</v>
      </c>
      <c r="P217">
        <f t="shared" si="76"/>
        <v>289</v>
      </c>
      <c r="Q217">
        <f t="shared" si="76"/>
        <v>1121</v>
      </c>
      <c r="R217">
        <f t="shared" si="76"/>
        <v>0</v>
      </c>
      <c r="U217" t="str">
        <f t="shared" si="81"/>
        <v>2024-04</v>
      </c>
      <c r="V217">
        <f t="shared" si="91"/>
        <v>87442</v>
      </c>
      <c r="W217">
        <f t="shared" si="91"/>
        <v>4830</v>
      </c>
      <c r="X217">
        <f t="shared" si="91"/>
        <v>63692</v>
      </c>
      <c r="Y217">
        <f t="shared" si="91"/>
        <v>106126</v>
      </c>
      <c r="Z217">
        <f t="shared" si="91"/>
        <v>24</v>
      </c>
      <c r="AC217">
        <f t="shared" si="72"/>
        <v>1.4167985076389054E-4</v>
      </c>
      <c r="AD217">
        <f t="shared" si="72"/>
        <v>1.8487906733948147E-4</v>
      </c>
      <c r="AE217">
        <f t="shared" si="72"/>
        <v>1.15746905973061E-4</v>
      </c>
      <c r="AF217">
        <f t="shared" si="72"/>
        <v>3.455364306672367E-4</v>
      </c>
      <c r="AG217">
        <f t="shared" si="72"/>
        <v>0</v>
      </c>
      <c r="AI217" t="str">
        <f t="shared" si="82"/>
        <v>2024-04</v>
      </c>
      <c r="AJ217">
        <f t="shared" si="79"/>
        <v>1.4169992702543589E-4</v>
      </c>
      <c r="AK217">
        <f t="shared" si="79"/>
        <v>1.849132544562471E-4</v>
      </c>
      <c r="AL217">
        <f t="shared" si="79"/>
        <v>1.1576030499948235E-4</v>
      </c>
      <c r="AM217">
        <f t="shared" si="79"/>
        <v>3.4565587080339749E-4</v>
      </c>
      <c r="AN217">
        <f t="shared" si="79"/>
        <v>0</v>
      </c>
      <c r="AP217" t="str">
        <f t="shared" si="83"/>
        <v>2024-04</v>
      </c>
      <c r="AQ217">
        <f t="shared" ca="1" si="84"/>
        <v>1.8993064329804842E-4</v>
      </c>
      <c r="AR217">
        <f t="shared" ca="1" si="84"/>
        <v>2.6717184701541665E-4</v>
      </c>
      <c r="AS217">
        <f t="shared" ca="1" si="84"/>
        <v>1.5797704490572468E-4</v>
      </c>
      <c r="AT217">
        <f t="shared" ca="1" si="84"/>
        <v>3.0181362384433844E-4</v>
      </c>
      <c r="AU217" t="e">
        <f t="shared" ca="1" si="84"/>
        <v>#DIV/0!</v>
      </c>
      <c r="AW217" t="str">
        <f t="shared" si="85"/>
        <v>2024-04</v>
      </c>
      <c r="AX217">
        <f t="shared" ca="1" si="86"/>
        <v>1.6280001014141031E-2</v>
      </c>
      <c r="AY217">
        <f t="shared" ca="1" si="86"/>
        <v>2.8061792595323543E-2</v>
      </c>
      <c r="AZ217">
        <f t="shared" ca="1" si="86"/>
        <v>1.492989164200109E-2</v>
      </c>
      <c r="BA217">
        <f t="shared" ca="1" si="86"/>
        <v>2.7568027801637328E-2</v>
      </c>
      <c r="BB217" t="e">
        <f t="shared" ca="1" si="86"/>
        <v>#DIV/0!</v>
      </c>
      <c r="BD217">
        <f t="shared" ca="1" si="87"/>
        <v>1.7236972264896475</v>
      </c>
      <c r="BE217">
        <f t="shared" ca="1" si="87"/>
        <v>0.91706945405180151</v>
      </c>
      <c r="BF217">
        <f t="shared" ca="1" si="87"/>
        <v>1.693367695597277</v>
      </c>
      <c r="BG217">
        <f t="shared" ca="1" si="88"/>
        <v>1.84649885362077</v>
      </c>
      <c r="BI217" t="str">
        <f t="shared" si="89"/>
        <v>2024-04</v>
      </c>
      <c r="BJ217">
        <f t="shared" ca="1" si="90"/>
        <v>0.90654429144681736</v>
      </c>
      <c r="BK217">
        <f t="shared" ca="1" si="90"/>
        <v>1.0099480758941275</v>
      </c>
      <c r="BL217">
        <f t="shared" ca="1" si="90"/>
        <v>1.2940143330573273</v>
      </c>
      <c r="BM217">
        <f t="shared" ca="1" si="90"/>
        <v>1.2812681799623318</v>
      </c>
    </row>
    <row r="218" spans="1:65" x14ac:dyDescent="0.55000000000000004">
      <c r="A218" s="6" t="s">
        <v>276</v>
      </c>
      <c r="B218">
        <v>3810870</v>
      </c>
      <c r="C218">
        <v>91935</v>
      </c>
      <c r="D218">
        <v>2496538</v>
      </c>
      <c r="E218">
        <v>3243110</v>
      </c>
      <c r="F218">
        <v>366</v>
      </c>
      <c r="G218">
        <v>506</v>
      </c>
      <c r="H218">
        <v>16</v>
      </c>
      <c r="I218">
        <v>336</v>
      </c>
      <c r="J218">
        <v>1085</v>
      </c>
      <c r="K218">
        <v>1</v>
      </c>
      <c r="M218" s="7" t="str">
        <f t="shared" si="80"/>
        <v>2024-05</v>
      </c>
      <c r="N218">
        <f t="shared" si="76"/>
        <v>506</v>
      </c>
      <c r="O218">
        <f t="shared" si="76"/>
        <v>16</v>
      </c>
      <c r="P218">
        <f t="shared" si="76"/>
        <v>336</v>
      </c>
      <c r="Q218">
        <f t="shared" si="76"/>
        <v>1085</v>
      </c>
      <c r="R218">
        <f t="shared" si="76"/>
        <v>1</v>
      </c>
      <c r="U218" t="str">
        <f t="shared" si="81"/>
        <v>2024-05</v>
      </c>
      <c r="V218">
        <f t="shared" si="91"/>
        <v>87948</v>
      </c>
      <c r="W218">
        <f t="shared" si="91"/>
        <v>4846</v>
      </c>
      <c r="X218">
        <f t="shared" si="91"/>
        <v>64028</v>
      </c>
      <c r="Y218">
        <f t="shared" si="91"/>
        <v>107211</v>
      </c>
      <c r="Z218">
        <f t="shared" si="91"/>
        <v>25</v>
      </c>
      <c r="AC218">
        <f t="shared" ref="AC218:AG254" si="92">G218/B218</f>
        <v>1.3277807954614038E-4</v>
      </c>
      <c r="AD218">
        <f t="shared" si="92"/>
        <v>1.7403600369826508E-4</v>
      </c>
      <c r="AE218">
        <f t="shared" si="92"/>
        <v>1.3458637521239413E-4</v>
      </c>
      <c r="AF218">
        <f t="shared" si="92"/>
        <v>3.3455541131814832E-4</v>
      </c>
      <c r="AG218">
        <f t="shared" si="92"/>
        <v>2.7322404371584699E-3</v>
      </c>
      <c r="AI218" t="str">
        <f t="shared" si="82"/>
        <v>2024-05</v>
      </c>
      <c r="AJ218">
        <f t="shared" si="79"/>
        <v>1.3279571210091117E-4</v>
      </c>
      <c r="AK218">
        <f t="shared" si="79"/>
        <v>1.7406629794055407E-4</v>
      </c>
      <c r="AL218">
        <f t="shared" si="79"/>
        <v>1.3460449134608651E-4</v>
      </c>
      <c r="AM218">
        <f t="shared" si="79"/>
        <v>3.3466737922350614E-4</v>
      </c>
      <c r="AN218">
        <f t="shared" si="79"/>
        <v>2.7397277411203274E-3</v>
      </c>
      <c r="AP218" t="str">
        <f t="shared" si="83"/>
        <v>2024-05</v>
      </c>
      <c r="AQ218">
        <f t="shared" ca="1" si="84"/>
        <v>1.7852316178344866E-4</v>
      </c>
      <c r="AR218">
        <f t="shared" ca="1" si="84"/>
        <v>2.5243624629927051E-4</v>
      </c>
      <c r="AS218">
        <f t="shared" ca="1" si="84"/>
        <v>1.8427136700558075E-4</v>
      </c>
      <c r="AT218">
        <f t="shared" ca="1" si="84"/>
        <v>2.9181881133402211E-4</v>
      </c>
      <c r="AU218" t="e">
        <f t="shared" ca="1" si="84"/>
        <v>#DIV/0!</v>
      </c>
      <c r="AW218" t="str">
        <f t="shared" si="85"/>
        <v>2024-05</v>
      </c>
      <c r="AX218">
        <f t="shared" ca="1" si="86"/>
        <v>1.6458524175924479E-2</v>
      </c>
      <c r="AY218">
        <f t="shared" ca="1" si="86"/>
        <v>2.8314228841622813E-2</v>
      </c>
      <c r="AZ218">
        <f t="shared" ca="1" si="86"/>
        <v>1.511416300900667E-2</v>
      </c>
      <c r="BA218">
        <f t="shared" ca="1" si="86"/>
        <v>2.7859846612971351E-2</v>
      </c>
      <c r="BB218" t="e">
        <f t="shared" ca="1" si="86"/>
        <v>#DIV/0!</v>
      </c>
      <c r="BD218">
        <f t="shared" ca="1" si="87"/>
        <v>1.7203382599176695</v>
      </c>
      <c r="BE218">
        <f t="shared" ca="1" si="87"/>
        <v>0.91831824332801726</v>
      </c>
      <c r="BF218">
        <f t="shared" ca="1" si="87"/>
        <v>1.6927305458969839</v>
      </c>
      <c r="BG218">
        <f t="shared" ca="1" si="88"/>
        <v>1.8432940412492183</v>
      </c>
      <c r="BI218" t="str">
        <f t="shared" si="89"/>
        <v>2024-05</v>
      </c>
      <c r="BJ218">
        <f t="shared" ca="1" si="90"/>
        <v>0.90477770975010685</v>
      </c>
      <c r="BK218">
        <f t="shared" ca="1" si="90"/>
        <v>1.0113233395899566</v>
      </c>
      <c r="BL218">
        <f t="shared" ca="1" si="90"/>
        <v>1.2935274448010874</v>
      </c>
      <c r="BM218">
        <f t="shared" ca="1" si="90"/>
        <v>1.2790443908132798</v>
      </c>
    </row>
    <row r="219" spans="1:65" x14ac:dyDescent="0.55000000000000004">
      <c r="A219" s="6" t="s">
        <v>277</v>
      </c>
      <c r="B219">
        <v>3810364</v>
      </c>
      <c r="C219">
        <v>91919</v>
      </c>
      <c r="D219">
        <v>2496202</v>
      </c>
      <c r="E219">
        <v>3242025</v>
      </c>
      <c r="F219">
        <v>365</v>
      </c>
      <c r="G219">
        <v>515</v>
      </c>
      <c r="H219">
        <v>31</v>
      </c>
      <c r="I219">
        <v>331</v>
      </c>
      <c r="J219">
        <v>1195</v>
      </c>
      <c r="K219">
        <v>0</v>
      </c>
      <c r="M219" s="7" t="str">
        <f t="shared" si="80"/>
        <v>2024-06</v>
      </c>
      <c r="N219">
        <f t="shared" si="76"/>
        <v>515</v>
      </c>
      <c r="O219">
        <f t="shared" si="76"/>
        <v>31</v>
      </c>
      <c r="P219">
        <f t="shared" si="76"/>
        <v>331</v>
      </c>
      <c r="Q219">
        <f t="shared" si="76"/>
        <v>1195</v>
      </c>
      <c r="R219">
        <f t="shared" si="76"/>
        <v>0</v>
      </c>
      <c r="U219" t="str">
        <f t="shared" si="81"/>
        <v>2024-06</v>
      </c>
      <c r="V219">
        <f t="shared" si="91"/>
        <v>88463</v>
      </c>
      <c r="W219">
        <f t="shared" si="91"/>
        <v>4877</v>
      </c>
      <c r="X219">
        <f t="shared" si="91"/>
        <v>64359</v>
      </c>
      <c r="Y219">
        <f t="shared" si="91"/>
        <v>108406</v>
      </c>
      <c r="Z219">
        <f t="shared" si="91"/>
        <v>25</v>
      </c>
      <c r="AC219">
        <f t="shared" si="92"/>
        <v>1.3515769097125629E-4</v>
      </c>
      <c r="AD219">
        <f t="shared" si="92"/>
        <v>3.3725345140830514E-4</v>
      </c>
      <c r="AE219">
        <f t="shared" si="92"/>
        <v>1.3260144811998387E-4</v>
      </c>
      <c r="AF219">
        <f t="shared" si="92"/>
        <v>3.6859678750163861E-4</v>
      </c>
      <c r="AG219">
        <f t="shared" si="92"/>
        <v>0</v>
      </c>
      <c r="AI219" t="str">
        <f t="shared" si="82"/>
        <v>2024-06</v>
      </c>
      <c r="AJ219">
        <f t="shared" si="79"/>
        <v>1.3517596124787233E-4</v>
      </c>
      <c r="AK219">
        <f t="shared" si="79"/>
        <v>3.3736723287075234E-4</v>
      </c>
      <c r="AL219">
        <f t="shared" si="79"/>
        <v>1.326190337902168E-4</v>
      </c>
      <c r="AM219">
        <f t="shared" si="79"/>
        <v>3.6873270536868076E-4</v>
      </c>
      <c r="AN219">
        <f t="shared" si="79"/>
        <v>0</v>
      </c>
      <c r="AP219" t="str">
        <f t="shared" si="83"/>
        <v>2024-06</v>
      </c>
      <c r="AQ219">
        <f t="shared" ca="1" si="84"/>
        <v>1.8226156268662277E-4</v>
      </c>
      <c r="AR219">
        <f t="shared" ca="1" si="84"/>
        <v>4.9108231001322559E-4</v>
      </c>
      <c r="AS219">
        <f t="shared" ca="1" si="84"/>
        <v>1.8212440626932846E-4</v>
      </c>
      <c r="AT219">
        <f t="shared" ca="1" si="84"/>
        <v>3.2108244407068201E-4</v>
      </c>
      <c r="AU219" t="e">
        <f t="shared" ca="1" si="84"/>
        <v>#DIV/0!</v>
      </c>
      <c r="AW219" t="str">
        <f t="shared" si="85"/>
        <v>2024-06</v>
      </c>
      <c r="AX219">
        <f t="shared" ca="1" si="86"/>
        <v>1.6640785738611101E-2</v>
      </c>
      <c r="AY219">
        <f t="shared" ca="1" si="86"/>
        <v>2.8805311151636041E-2</v>
      </c>
      <c r="AZ219">
        <f t="shared" ca="1" si="86"/>
        <v>1.5296287415275998E-2</v>
      </c>
      <c r="BA219">
        <f t="shared" ca="1" si="86"/>
        <v>2.8180929057042035E-2</v>
      </c>
      <c r="BB219" t="e">
        <f t="shared" ca="1" si="86"/>
        <v>#DIV/0!</v>
      </c>
      <c r="BD219">
        <f t="shared" ca="1" si="87"/>
        <v>1.7310066726476723</v>
      </c>
      <c r="BE219">
        <f t="shared" ca="1" si="87"/>
        <v>0.91920463706136757</v>
      </c>
      <c r="BF219">
        <f t="shared" ca="1" si="87"/>
        <v>1.6934854819778549</v>
      </c>
      <c r="BG219">
        <f t="shared" ca="1" si="88"/>
        <v>1.8423378361012284</v>
      </c>
      <c r="BI219" t="str">
        <f t="shared" si="89"/>
        <v>2024-06</v>
      </c>
      <c r="BJ219">
        <f t="shared" ca="1" si="90"/>
        <v>0.91038854935149005</v>
      </c>
      <c r="BK219">
        <f t="shared" ca="1" si="90"/>
        <v>1.0122995051808248</v>
      </c>
      <c r="BL219">
        <f t="shared" ca="1" si="90"/>
        <v>1.2941043414265097</v>
      </c>
      <c r="BM219">
        <f t="shared" ca="1" si="90"/>
        <v>1.2783808890584678</v>
      </c>
    </row>
    <row r="220" spans="1:65" x14ac:dyDescent="0.55000000000000004">
      <c r="A220" s="6" t="s">
        <v>278</v>
      </c>
      <c r="B220">
        <v>3809849</v>
      </c>
      <c r="C220">
        <v>91888</v>
      </c>
      <c r="D220">
        <v>2495871</v>
      </c>
      <c r="E220">
        <v>3240830</v>
      </c>
      <c r="F220">
        <v>365</v>
      </c>
      <c r="G220">
        <v>468</v>
      </c>
      <c r="H220">
        <v>21</v>
      </c>
      <c r="I220">
        <v>298</v>
      </c>
      <c r="J220">
        <v>1051</v>
      </c>
      <c r="K220">
        <v>0</v>
      </c>
      <c r="M220" s="7" t="str">
        <f t="shared" si="80"/>
        <v>2024-07</v>
      </c>
      <c r="N220">
        <f t="shared" si="76"/>
        <v>468</v>
      </c>
      <c r="O220">
        <f t="shared" si="76"/>
        <v>21</v>
      </c>
      <c r="P220">
        <f t="shared" si="76"/>
        <v>298</v>
      </c>
      <c r="Q220">
        <f t="shared" si="76"/>
        <v>1051</v>
      </c>
      <c r="R220">
        <f t="shared" si="76"/>
        <v>0</v>
      </c>
      <c r="U220" t="str">
        <f t="shared" si="81"/>
        <v>2024-07</v>
      </c>
      <c r="V220">
        <f t="shared" si="91"/>
        <v>88931</v>
      </c>
      <c r="W220">
        <f t="shared" si="91"/>
        <v>4898</v>
      </c>
      <c r="X220">
        <f t="shared" si="91"/>
        <v>64657</v>
      </c>
      <c r="Y220">
        <f t="shared" si="91"/>
        <v>109457</v>
      </c>
      <c r="Z220">
        <f t="shared" si="91"/>
        <v>25</v>
      </c>
      <c r="AC220">
        <f t="shared" si="92"/>
        <v>1.2283951411197662E-4</v>
      </c>
      <c r="AD220">
        <f t="shared" si="92"/>
        <v>2.2853909106738639E-4</v>
      </c>
      <c r="AE220">
        <f t="shared" si="92"/>
        <v>1.1939719640959008E-4</v>
      </c>
      <c r="AF220">
        <f t="shared" si="92"/>
        <v>3.2429963928993496E-4</v>
      </c>
      <c r="AG220">
        <f t="shared" si="92"/>
        <v>0</v>
      </c>
      <c r="AI220" t="str">
        <f t="shared" si="82"/>
        <v>2024-07</v>
      </c>
      <c r="AJ220">
        <f t="shared" si="79"/>
        <v>1.2285460566653785E-4</v>
      </c>
      <c r="AK220">
        <f t="shared" si="79"/>
        <v>2.2859133411829439E-4</v>
      </c>
      <c r="AL220">
        <f t="shared" si="79"/>
        <v>1.1941145394427511E-4</v>
      </c>
      <c r="AM220">
        <f t="shared" si="79"/>
        <v>3.2440484650872399E-4</v>
      </c>
      <c r="AN220">
        <f t="shared" si="79"/>
        <v>0</v>
      </c>
      <c r="AP220" t="str">
        <f t="shared" si="83"/>
        <v>2024-07</v>
      </c>
      <c r="AQ220">
        <f t="shared" ca="1" si="84"/>
        <v>1.6613922124317514E-4</v>
      </c>
      <c r="AR220">
        <f t="shared" ca="1" si="84"/>
        <v>3.3398389369401798E-4</v>
      </c>
      <c r="AS220">
        <f t="shared" ca="1" si="84"/>
        <v>1.645024077274337E-4</v>
      </c>
      <c r="AT220">
        <f t="shared" ca="1" si="84"/>
        <v>2.8209619817557807E-4</v>
      </c>
      <c r="AU220" t="e">
        <f t="shared" ca="1" si="84"/>
        <v>#DIV/0!</v>
      </c>
      <c r="AW220" t="str">
        <f t="shared" si="85"/>
        <v>2024-07</v>
      </c>
      <c r="AX220">
        <f t="shared" ca="1" si="86"/>
        <v>1.6806924959854277E-2</v>
      </c>
      <c r="AY220">
        <f t="shared" ca="1" si="86"/>
        <v>2.9139295045330058E-2</v>
      </c>
      <c r="AZ220">
        <f t="shared" ca="1" si="86"/>
        <v>1.5460789823003432E-2</v>
      </c>
      <c r="BA220">
        <f t="shared" ca="1" si="86"/>
        <v>2.8463025255217614E-2</v>
      </c>
      <c r="BB220" t="e">
        <f t="shared" ca="1" si="86"/>
        <v>#DIV/0!</v>
      </c>
      <c r="BD220">
        <f t="shared" ca="1" si="87"/>
        <v>1.733767189115998</v>
      </c>
      <c r="BE220">
        <f t="shared" ca="1" si="87"/>
        <v>0.91990592329850462</v>
      </c>
      <c r="BF220">
        <f t="shared" ca="1" si="87"/>
        <v>1.6935296208679211</v>
      </c>
      <c r="BG220">
        <f t="shared" ca="1" si="88"/>
        <v>1.8409813199108835</v>
      </c>
      <c r="BI220" t="str">
        <f t="shared" si="89"/>
        <v>2024-07</v>
      </c>
      <c r="BJ220">
        <f t="shared" ca="1" si="90"/>
        <v>0.91184038811258272</v>
      </c>
      <c r="BK220">
        <f t="shared" ca="1" si="90"/>
        <v>1.0130718160267682</v>
      </c>
      <c r="BL220">
        <f t="shared" ca="1" si="90"/>
        <v>1.294138070873776</v>
      </c>
      <c r="BM220">
        <f t="shared" ca="1" si="90"/>
        <v>1.2774396152380783</v>
      </c>
    </row>
    <row r="221" spans="1:65" x14ac:dyDescent="0.55000000000000004">
      <c r="A221" s="6" t="s">
        <v>279</v>
      </c>
      <c r="B221">
        <v>3809381</v>
      </c>
      <c r="C221">
        <v>91867</v>
      </c>
      <c r="D221">
        <v>2495573</v>
      </c>
      <c r="E221">
        <v>3239779</v>
      </c>
      <c r="F221">
        <v>365</v>
      </c>
      <c r="G221">
        <v>447</v>
      </c>
      <c r="H221">
        <v>19</v>
      </c>
      <c r="I221">
        <v>281</v>
      </c>
      <c r="J221">
        <v>1057</v>
      </c>
      <c r="K221">
        <v>0</v>
      </c>
      <c r="M221" s="7" t="str">
        <f t="shared" si="80"/>
        <v>2024-08</v>
      </c>
      <c r="N221">
        <f t="shared" si="76"/>
        <v>447</v>
      </c>
      <c r="O221">
        <f t="shared" si="76"/>
        <v>19</v>
      </c>
      <c r="P221">
        <f t="shared" si="76"/>
        <v>281</v>
      </c>
      <c r="Q221">
        <f t="shared" si="76"/>
        <v>1057</v>
      </c>
      <c r="R221">
        <f t="shared" si="76"/>
        <v>0</v>
      </c>
      <c r="U221" t="str">
        <f t="shared" si="81"/>
        <v>2024-08</v>
      </c>
      <c r="V221">
        <f t="shared" si="91"/>
        <v>89378</v>
      </c>
      <c r="W221">
        <f t="shared" si="91"/>
        <v>4917</v>
      </c>
      <c r="X221">
        <f t="shared" si="91"/>
        <v>64938</v>
      </c>
      <c r="Y221">
        <f t="shared" si="91"/>
        <v>110514</v>
      </c>
      <c r="Z221">
        <f t="shared" si="91"/>
        <v>25</v>
      </c>
      <c r="AC221">
        <f t="shared" si="92"/>
        <v>1.1734189885443331E-4</v>
      </c>
      <c r="AD221">
        <f t="shared" si="92"/>
        <v>2.0682072996832377E-4</v>
      </c>
      <c r="AE221">
        <f t="shared" si="92"/>
        <v>1.1259939100158561E-4</v>
      </c>
      <c r="AF221">
        <f t="shared" si="92"/>
        <v>3.2625682183877355E-4</v>
      </c>
      <c r="AG221">
        <f t="shared" si="92"/>
        <v>0</v>
      </c>
      <c r="AI221" t="str">
        <f t="shared" si="82"/>
        <v>2024-08</v>
      </c>
      <c r="AJ221">
        <f t="shared" si="79"/>
        <v>1.1735566972621035E-4</v>
      </c>
      <c r="AK221">
        <f t="shared" si="79"/>
        <v>2.0686351436893246E-4</v>
      </c>
      <c r="AL221">
        <f t="shared" si="79"/>
        <v>1.1261207117123567E-4</v>
      </c>
      <c r="AM221">
        <f t="shared" si="79"/>
        <v>3.2636330298870729E-4</v>
      </c>
      <c r="AN221">
        <f t="shared" si="79"/>
        <v>0</v>
      </c>
      <c r="AP221" t="str">
        <f t="shared" si="83"/>
        <v>2024-08</v>
      </c>
      <c r="AQ221">
        <f t="shared" ca="1" si="84"/>
        <v>1.5917318613786657E-4</v>
      </c>
      <c r="AR221">
        <f t="shared" ca="1" si="84"/>
        <v>3.033639915842642E-4</v>
      </c>
      <c r="AS221">
        <f t="shared" ca="1" si="84"/>
        <v>1.5562350834445119E-4</v>
      </c>
      <c r="AT221">
        <f t="shared" ca="1" si="84"/>
        <v>2.8341068396919633E-4</v>
      </c>
      <c r="AU221" t="e">
        <f t="shared" ca="1" si="84"/>
        <v>#DIV/0!</v>
      </c>
      <c r="AW221" t="str">
        <f t="shared" si="85"/>
        <v>2024-08</v>
      </c>
      <c r="AX221">
        <f t="shared" ca="1" si="86"/>
        <v>1.6966098145992144E-2</v>
      </c>
      <c r="AY221">
        <f t="shared" ca="1" si="86"/>
        <v>2.9442659036914322E-2</v>
      </c>
      <c r="AZ221">
        <f t="shared" ca="1" si="86"/>
        <v>1.5616413331347882E-2</v>
      </c>
      <c r="BA221">
        <f t="shared" ca="1" si="86"/>
        <v>2.8746435939186809E-2</v>
      </c>
      <c r="BB221" t="e">
        <f t="shared" ca="1" si="86"/>
        <v>#DIV/0!</v>
      </c>
      <c r="BD221">
        <f t="shared" ca="1" si="87"/>
        <v>1.7353818646787378</v>
      </c>
      <c r="BE221">
        <f t="shared" ca="1" si="87"/>
        <v>0.92044813114775625</v>
      </c>
      <c r="BF221">
        <f t="shared" ca="1" si="87"/>
        <v>1.6943457294556263</v>
      </c>
      <c r="BG221">
        <f t="shared" ca="1" si="88"/>
        <v>1.8407834967765706</v>
      </c>
      <c r="BI221" t="str">
        <f t="shared" si="89"/>
        <v>2024-08</v>
      </c>
      <c r="BJ221">
        <f t="shared" ca="1" si="90"/>
        <v>0.91268959462718702</v>
      </c>
      <c r="BK221">
        <f t="shared" ca="1" si="90"/>
        <v>1.0136689374025452</v>
      </c>
      <c r="BL221">
        <f t="shared" ca="1" si="90"/>
        <v>1.2947617134604199</v>
      </c>
      <c r="BM221">
        <f t="shared" ca="1" si="90"/>
        <v>1.2773023476265881</v>
      </c>
    </row>
    <row r="222" spans="1:65" x14ac:dyDescent="0.55000000000000004">
      <c r="A222" s="6" t="s">
        <v>280</v>
      </c>
      <c r="B222">
        <v>3808934</v>
      </c>
      <c r="C222">
        <v>91848</v>
      </c>
      <c r="D222">
        <v>2495292</v>
      </c>
      <c r="E222">
        <v>3238722</v>
      </c>
      <c r="F222">
        <v>365</v>
      </c>
      <c r="G222">
        <v>409</v>
      </c>
      <c r="H222">
        <v>14</v>
      </c>
      <c r="I222">
        <v>273</v>
      </c>
      <c r="J222">
        <v>946</v>
      </c>
      <c r="K222">
        <v>0</v>
      </c>
      <c r="M222" s="7" t="str">
        <f t="shared" si="80"/>
        <v>2024-09</v>
      </c>
      <c r="N222">
        <f t="shared" si="76"/>
        <v>409</v>
      </c>
      <c r="O222">
        <f t="shared" si="76"/>
        <v>14</v>
      </c>
      <c r="P222">
        <f t="shared" si="76"/>
        <v>273</v>
      </c>
      <c r="Q222">
        <f t="shared" si="76"/>
        <v>946</v>
      </c>
      <c r="R222">
        <f t="shared" si="76"/>
        <v>0</v>
      </c>
      <c r="U222" t="str">
        <f t="shared" si="81"/>
        <v>2024-09</v>
      </c>
      <c r="V222">
        <f t="shared" si="91"/>
        <v>89787</v>
      </c>
      <c r="W222">
        <f t="shared" si="91"/>
        <v>4931</v>
      </c>
      <c r="X222">
        <f t="shared" si="91"/>
        <v>65211</v>
      </c>
      <c r="Y222">
        <f t="shared" si="91"/>
        <v>111460</v>
      </c>
      <c r="Z222">
        <f t="shared" si="91"/>
        <v>25</v>
      </c>
      <c r="AC222">
        <f t="shared" si="92"/>
        <v>1.0737912497302394E-4</v>
      </c>
      <c r="AD222">
        <f t="shared" si="92"/>
        <v>1.5242574688615975E-4</v>
      </c>
      <c r="AE222">
        <f t="shared" si="92"/>
        <v>1.0940603344217831E-4</v>
      </c>
      <c r="AF222">
        <f t="shared" si="92"/>
        <v>2.9209052212570265E-4</v>
      </c>
      <c r="AG222">
        <f t="shared" si="92"/>
        <v>0</v>
      </c>
      <c r="AI222" t="str">
        <f t="shared" si="82"/>
        <v>2024-09</v>
      </c>
      <c r="AJ222">
        <f t="shared" si="79"/>
        <v>1.0739065659098506E-4</v>
      </c>
      <c r="AK222">
        <f t="shared" si="79"/>
        <v>1.5244898433175029E-4</v>
      </c>
      <c r="AL222">
        <f t="shared" si="79"/>
        <v>1.0941800454123429E-4</v>
      </c>
      <c r="AM222">
        <f t="shared" si="79"/>
        <v>2.9217586600484454E-4</v>
      </c>
      <c r="AN222">
        <f t="shared" si="79"/>
        <v>0</v>
      </c>
      <c r="AP222" t="str">
        <f t="shared" si="83"/>
        <v>2024-09</v>
      </c>
      <c r="AQ222">
        <f t="shared" ca="1" si="84"/>
        <v>1.4608897305769505E-4</v>
      </c>
      <c r="AR222">
        <f t="shared" ca="1" si="84"/>
        <v>2.2439802847626044E-4</v>
      </c>
      <c r="AS222">
        <f t="shared" ca="1" si="84"/>
        <v>1.5168513727816158E-4</v>
      </c>
      <c r="AT222">
        <f t="shared" ca="1" si="84"/>
        <v>2.5337527750561638E-4</v>
      </c>
      <c r="AU222" t="e">
        <f t="shared" ca="1" si="84"/>
        <v>#DIV/0!</v>
      </c>
      <c r="AW222" t="str">
        <f t="shared" si="85"/>
        <v>2024-09</v>
      </c>
      <c r="AX222">
        <f t="shared" ca="1" si="86"/>
        <v>1.711218711904984E-2</v>
      </c>
      <c r="AY222">
        <f t="shared" ca="1" si="86"/>
        <v>2.9667057065390582E-2</v>
      </c>
      <c r="AZ222">
        <f t="shared" ca="1" si="86"/>
        <v>1.5768098468626045E-2</v>
      </c>
      <c r="BA222">
        <f t="shared" ca="1" si="86"/>
        <v>2.8999811216692425E-2</v>
      </c>
      <c r="BB222" t="e">
        <f t="shared" ca="1" si="86"/>
        <v>#DIV/0!</v>
      </c>
      <c r="BD222">
        <f t="shared" ca="1" si="87"/>
        <v>1.7336800292678107</v>
      </c>
      <c r="BE222">
        <f t="shared" ca="1" si="87"/>
        <v>0.92145430382025728</v>
      </c>
      <c r="BF222">
        <f t="shared" ca="1" si="87"/>
        <v>1.694687593990186</v>
      </c>
      <c r="BG222">
        <f t="shared" ca="1" si="88"/>
        <v>1.8391444773378134</v>
      </c>
      <c r="BI222" t="str">
        <f t="shared" si="89"/>
        <v>2024-09</v>
      </c>
      <c r="BJ222">
        <f t="shared" ca="1" si="90"/>
        <v>0.91179454812305138</v>
      </c>
      <c r="BK222">
        <f t="shared" ca="1" si="90"/>
        <v>1.0147770128597746</v>
      </c>
      <c r="BL222">
        <f t="shared" ca="1" si="90"/>
        <v>1.2950229547778458</v>
      </c>
      <c r="BM222">
        <f t="shared" ca="1" si="90"/>
        <v>1.2761650474603294</v>
      </c>
    </row>
    <row r="223" spans="1:65" x14ac:dyDescent="0.55000000000000004">
      <c r="A223" s="6" t="s">
        <v>281</v>
      </c>
      <c r="B223">
        <v>3808525</v>
      </c>
      <c r="C223">
        <v>91834</v>
      </c>
      <c r="D223">
        <v>2495019</v>
      </c>
      <c r="E223">
        <v>3237776</v>
      </c>
      <c r="F223">
        <v>365</v>
      </c>
      <c r="G223">
        <v>471</v>
      </c>
      <c r="H223">
        <v>12</v>
      </c>
      <c r="I223">
        <v>268</v>
      </c>
      <c r="J223">
        <v>910</v>
      </c>
      <c r="K223">
        <v>0</v>
      </c>
      <c r="M223" s="7" t="str">
        <f t="shared" si="80"/>
        <v>2024-10</v>
      </c>
      <c r="N223">
        <f t="shared" si="76"/>
        <v>471</v>
      </c>
      <c r="O223">
        <f t="shared" si="76"/>
        <v>12</v>
      </c>
      <c r="P223">
        <f t="shared" si="76"/>
        <v>268</v>
      </c>
      <c r="Q223">
        <f t="shared" si="76"/>
        <v>910</v>
      </c>
      <c r="R223">
        <f t="shared" si="76"/>
        <v>0</v>
      </c>
      <c r="U223" t="str">
        <f t="shared" si="81"/>
        <v>2024-10</v>
      </c>
      <c r="V223">
        <f t="shared" si="91"/>
        <v>90258</v>
      </c>
      <c r="W223">
        <f t="shared" si="91"/>
        <v>4943</v>
      </c>
      <c r="X223">
        <f t="shared" si="91"/>
        <v>65479</v>
      </c>
      <c r="Y223">
        <f t="shared" si="91"/>
        <v>112370</v>
      </c>
      <c r="Z223">
        <f t="shared" si="91"/>
        <v>25</v>
      </c>
      <c r="AC223">
        <f t="shared" si="92"/>
        <v>1.2366992470838449E-4</v>
      </c>
      <c r="AD223">
        <f t="shared" si="92"/>
        <v>1.3067055774549732E-4</v>
      </c>
      <c r="AE223">
        <f t="shared" si="92"/>
        <v>1.0741401167686499E-4</v>
      </c>
      <c r="AF223">
        <f t="shared" si="92"/>
        <v>2.8105712069025161E-4</v>
      </c>
      <c r="AG223">
        <f t="shared" si="92"/>
        <v>0</v>
      </c>
      <c r="AI223" t="str">
        <f t="shared" si="82"/>
        <v>2024-10</v>
      </c>
      <c r="AJ223">
        <f t="shared" si="79"/>
        <v>1.2368522100795855E-4</v>
      </c>
      <c r="AK223">
        <f t="shared" si="79"/>
        <v>1.306876349576061E-4</v>
      </c>
      <c r="AL223">
        <f t="shared" si="79"/>
        <v>1.0742555078956529E-4</v>
      </c>
      <c r="AM223">
        <f t="shared" si="79"/>
        <v>2.8113613785484378E-4</v>
      </c>
      <c r="AN223">
        <f t="shared" si="79"/>
        <v>0</v>
      </c>
      <c r="AP223" t="str">
        <f t="shared" si="83"/>
        <v>2024-10</v>
      </c>
      <c r="AQ223">
        <f t="shared" ca="1" si="84"/>
        <v>1.687539134817018E-4</v>
      </c>
      <c r="AR223">
        <f t="shared" ca="1" si="84"/>
        <v>1.9308270325324475E-4</v>
      </c>
      <c r="AS223">
        <f t="shared" ca="1" si="84"/>
        <v>1.4939147347169427E-4</v>
      </c>
      <c r="AT223">
        <f t="shared" ca="1" si="84"/>
        <v>2.4346782205265029E-4</v>
      </c>
      <c r="AU223" t="e">
        <f t="shared" ca="1" si="84"/>
        <v>#DIV/0!</v>
      </c>
      <c r="AW223" t="str">
        <f t="shared" si="85"/>
        <v>2024-10</v>
      </c>
      <c r="AX223">
        <f t="shared" ref="AX223:BB238" ca="1" si="93">IF(ROW()&gt;=$B$2, AQ223+AX222,0)</f>
        <v>1.7280941032531541E-2</v>
      </c>
      <c r="AY223">
        <f t="shared" ca="1" si="93"/>
        <v>2.9860139768643826E-2</v>
      </c>
      <c r="AZ223">
        <f t="shared" ca="1" si="93"/>
        <v>1.591748994209774E-2</v>
      </c>
      <c r="BA223">
        <f t="shared" ca="1" si="93"/>
        <v>2.9243279038745074E-2</v>
      </c>
      <c r="BB223" t="e">
        <f t="shared" ca="1" si="93"/>
        <v>#DIV/0!</v>
      </c>
      <c r="BD223">
        <f t="shared" ca="1" si="87"/>
        <v>1.727923248649007</v>
      </c>
      <c r="BE223">
        <f t="shared" ca="1" si="87"/>
        <v>0.92110087709534505</v>
      </c>
      <c r="BF223">
        <f t="shared" ca="1" si="87"/>
        <v>1.6922272336728836</v>
      </c>
      <c r="BG223">
        <f t="shared" ca="1" si="88"/>
        <v>1.8371790492798734</v>
      </c>
      <c r="BI223" t="str">
        <f t="shared" si="89"/>
        <v>2024-10</v>
      </c>
      <c r="BJ223">
        <f t="shared" ca="1" si="90"/>
        <v>0.90876688379379067</v>
      </c>
      <c r="BK223">
        <f t="shared" ca="1" si="90"/>
        <v>1.014387791913403</v>
      </c>
      <c r="BL223">
        <f t="shared" ca="1" si="90"/>
        <v>1.2931428306185433</v>
      </c>
      <c r="BM223">
        <f t="shared" ca="1" si="90"/>
        <v>1.2748012554245503</v>
      </c>
    </row>
    <row r="224" spans="1:65" x14ac:dyDescent="0.55000000000000004">
      <c r="A224" s="6" t="s">
        <v>282</v>
      </c>
      <c r="B224">
        <v>3808054</v>
      </c>
      <c r="C224">
        <v>91822</v>
      </c>
      <c r="D224">
        <v>2494751</v>
      </c>
      <c r="E224">
        <v>3236866</v>
      </c>
      <c r="F224">
        <v>365</v>
      </c>
      <c r="G224">
        <v>461</v>
      </c>
      <c r="H224">
        <v>22</v>
      </c>
      <c r="I224">
        <v>246</v>
      </c>
      <c r="J224">
        <v>925</v>
      </c>
      <c r="K224">
        <v>0</v>
      </c>
      <c r="M224" s="7" t="str">
        <f t="shared" si="80"/>
        <v>2024-11</v>
      </c>
      <c r="N224">
        <f t="shared" si="76"/>
        <v>461</v>
      </c>
      <c r="O224">
        <f t="shared" si="76"/>
        <v>22</v>
      </c>
      <c r="P224">
        <f t="shared" si="76"/>
        <v>246</v>
      </c>
      <c r="Q224">
        <f t="shared" si="76"/>
        <v>925</v>
      </c>
      <c r="R224">
        <f t="shared" si="76"/>
        <v>0</v>
      </c>
      <c r="U224" t="str">
        <f t="shared" si="81"/>
        <v>2024-11</v>
      </c>
      <c r="V224">
        <f t="shared" si="91"/>
        <v>90719</v>
      </c>
      <c r="W224">
        <f t="shared" si="91"/>
        <v>4965</v>
      </c>
      <c r="X224">
        <f t="shared" si="91"/>
        <v>65725</v>
      </c>
      <c r="Y224">
        <f t="shared" si="91"/>
        <v>113295</v>
      </c>
      <c r="Z224">
        <f t="shared" si="91"/>
        <v>25</v>
      </c>
      <c r="AC224">
        <f t="shared" si="92"/>
        <v>1.2105920766879882E-4</v>
      </c>
      <c r="AD224">
        <f t="shared" si="92"/>
        <v>2.3959399708130949E-4</v>
      </c>
      <c r="AE224">
        <f t="shared" si="92"/>
        <v>9.8607035331381768E-5</v>
      </c>
      <c r="AF224">
        <f t="shared" si="92"/>
        <v>2.8577024813507881E-4</v>
      </c>
      <c r="AG224">
        <f t="shared" si="92"/>
        <v>0</v>
      </c>
      <c r="AI224" t="str">
        <f t="shared" si="82"/>
        <v>2024-11</v>
      </c>
      <c r="AJ224">
        <f t="shared" si="79"/>
        <v>1.2107386492284951E-4</v>
      </c>
      <c r="AK224">
        <f t="shared" si="79"/>
        <v>2.3965141726897403E-4</v>
      </c>
      <c r="AL224">
        <f t="shared" si="79"/>
        <v>9.8616759717611526E-5</v>
      </c>
      <c r="AM224">
        <f t="shared" si="79"/>
        <v>2.8585193806019153E-4</v>
      </c>
      <c r="AN224">
        <f t="shared" si="79"/>
        <v>0</v>
      </c>
      <c r="AP224" t="str">
        <f t="shared" si="83"/>
        <v>2024-11</v>
      </c>
      <c r="AQ224">
        <f t="shared" ca="1" si="84"/>
        <v>1.6568056047786274E-4</v>
      </c>
      <c r="AR224">
        <f t="shared" ca="1" si="84"/>
        <v>3.5538839640705783E-4</v>
      </c>
      <c r="AS224">
        <f t="shared" ca="1" si="84"/>
        <v>1.3757291307913867E-4</v>
      </c>
      <c r="AT224">
        <f t="shared" ca="1" si="84"/>
        <v>2.4721284719166775E-4</v>
      </c>
      <c r="AU224" t="e">
        <f t="shared" ca="1" si="84"/>
        <v>#DIV/0!</v>
      </c>
      <c r="AW224" t="str">
        <f t="shared" si="85"/>
        <v>2024-11</v>
      </c>
      <c r="AX224">
        <f t="shared" ca="1" si="93"/>
        <v>1.7446621593009404E-2</v>
      </c>
      <c r="AY224">
        <f t="shared" ca="1" si="93"/>
        <v>3.0215528165050885E-2</v>
      </c>
      <c r="AZ224">
        <f t="shared" ca="1" si="93"/>
        <v>1.6055062855176879E-2</v>
      </c>
      <c r="BA224">
        <f t="shared" ca="1" si="93"/>
        <v>2.9490491885936741E-2</v>
      </c>
      <c r="BB224" t="e">
        <f t="shared" ca="1" si="93"/>
        <v>#DIV/0!</v>
      </c>
      <c r="BD224">
        <f t="shared" ca="1" si="87"/>
        <v>1.7318841933935099</v>
      </c>
      <c r="BE224">
        <f t="shared" ca="1" si="87"/>
        <v>0.92023907147787842</v>
      </c>
      <c r="BF224">
        <f t="shared" ca="1" si="87"/>
        <v>1.6903267907038881</v>
      </c>
      <c r="BG224">
        <f t="shared" ca="1" si="88"/>
        <v>1.8368344086817245</v>
      </c>
      <c r="BI224" t="str">
        <f t="shared" si="89"/>
        <v>2024-11</v>
      </c>
      <c r="BJ224">
        <f t="shared" ca="1" si="90"/>
        <v>0.9108500639438093</v>
      </c>
      <c r="BK224">
        <f t="shared" ca="1" si="90"/>
        <v>1.0134387046645477</v>
      </c>
      <c r="BL224">
        <f t="shared" ca="1" si="90"/>
        <v>1.2916905763636453</v>
      </c>
      <c r="BM224">
        <f t="shared" ca="1" si="90"/>
        <v>1.2745621125563782</v>
      </c>
    </row>
    <row r="225" spans="1:65" x14ac:dyDescent="0.55000000000000004">
      <c r="A225" s="6" t="s">
        <v>283</v>
      </c>
      <c r="B225">
        <v>3807593</v>
      </c>
      <c r="C225">
        <v>91800</v>
      </c>
      <c r="D225">
        <v>2494505</v>
      </c>
      <c r="E225">
        <v>3235941</v>
      </c>
      <c r="F225">
        <v>365</v>
      </c>
      <c r="G225">
        <v>412</v>
      </c>
      <c r="H225">
        <v>15</v>
      </c>
      <c r="I225">
        <v>281</v>
      </c>
      <c r="J225">
        <v>915</v>
      </c>
      <c r="K225">
        <v>0</v>
      </c>
      <c r="M225" s="7" t="str">
        <f t="shared" si="80"/>
        <v>2024-12</v>
      </c>
      <c r="N225">
        <f t="shared" si="76"/>
        <v>412</v>
      </c>
      <c r="O225">
        <f t="shared" si="76"/>
        <v>15</v>
      </c>
      <c r="P225">
        <f t="shared" si="76"/>
        <v>281</v>
      </c>
      <c r="Q225">
        <f t="shared" si="76"/>
        <v>915</v>
      </c>
      <c r="R225">
        <f t="shared" si="76"/>
        <v>0</v>
      </c>
      <c r="U225" t="str">
        <f t="shared" si="81"/>
        <v>2024-12</v>
      </c>
      <c r="V225">
        <f t="shared" ref="V225:Z240" si="94">N225+V224</f>
        <v>91131</v>
      </c>
      <c r="W225">
        <f t="shared" si="94"/>
        <v>4980</v>
      </c>
      <c r="X225">
        <f t="shared" si="94"/>
        <v>66006</v>
      </c>
      <c r="Y225">
        <f t="shared" si="94"/>
        <v>114210</v>
      </c>
      <c r="Z225">
        <f t="shared" si="94"/>
        <v>25</v>
      </c>
      <c r="AC225">
        <f t="shared" si="92"/>
        <v>1.082048422717449E-4</v>
      </c>
      <c r="AD225">
        <f t="shared" si="92"/>
        <v>1.6339869281045751E-4</v>
      </c>
      <c r="AE225">
        <f t="shared" si="92"/>
        <v>1.1264759942353293E-4</v>
      </c>
      <c r="AF225">
        <f t="shared" si="92"/>
        <v>2.8276164491256175E-4</v>
      </c>
      <c r="AG225">
        <f t="shared" si="92"/>
        <v>0</v>
      </c>
      <c r="AI225" t="str">
        <f t="shared" si="82"/>
        <v>2024-12</v>
      </c>
      <c r="AJ225">
        <f t="shared" si="79"/>
        <v>1.0821655193223578E-4</v>
      </c>
      <c r="AK225">
        <f t="shared" si="79"/>
        <v>1.6342539667030335E-4</v>
      </c>
      <c r="AL225">
        <f t="shared" si="79"/>
        <v>1.1266029045396552E-4</v>
      </c>
      <c r="AM225">
        <f t="shared" si="79"/>
        <v>2.8284162356035622E-4</v>
      </c>
      <c r="AN225">
        <f t="shared" si="79"/>
        <v>0</v>
      </c>
      <c r="AP225" t="str">
        <f t="shared" si="83"/>
        <v>2024-12</v>
      </c>
      <c r="AQ225">
        <f t="shared" ca="1" si="84"/>
        <v>1.4852513167682482E-4</v>
      </c>
      <c r="AR225">
        <f t="shared" ca="1" si="84"/>
        <v>2.4325241469049143E-4</v>
      </c>
      <c r="AS225">
        <f t="shared" ca="1" si="84"/>
        <v>1.5765837808596128E-4</v>
      </c>
      <c r="AT225">
        <f t="shared" ca="1" si="84"/>
        <v>2.4427454664824414E-4</v>
      </c>
      <c r="AU225" t="e">
        <f t="shared" ca="1" si="84"/>
        <v>#DIV/0!</v>
      </c>
      <c r="AW225" t="str">
        <f t="shared" si="85"/>
        <v>2024-12</v>
      </c>
      <c r="AX225">
        <f t="shared" ca="1" si="93"/>
        <v>1.759514672468623E-2</v>
      </c>
      <c r="AY225">
        <f t="shared" ca="1" si="93"/>
        <v>3.0458780579741378E-2</v>
      </c>
      <c r="AZ225">
        <f t="shared" ca="1" si="93"/>
        <v>1.6212721233262839E-2</v>
      </c>
      <c r="BA225">
        <f t="shared" ca="1" si="93"/>
        <v>2.9734766432584984E-2</v>
      </c>
      <c r="BB225" t="e">
        <f t="shared" ca="1" si="93"/>
        <v>#DIV/0!</v>
      </c>
      <c r="BD225">
        <f t="shared" ca="1" si="87"/>
        <v>1.7310898883842381</v>
      </c>
      <c r="BE225">
        <f t="shared" ca="1" si="87"/>
        <v>0.92143143145923134</v>
      </c>
      <c r="BF225">
        <f t="shared" ca="1" si="87"/>
        <v>1.6899413740532612</v>
      </c>
      <c r="BG225">
        <f t="shared" ca="1" si="88"/>
        <v>1.8340392093820521</v>
      </c>
      <c r="BI225" t="str">
        <f t="shared" si="89"/>
        <v>2024-12</v>
      </c>
      <c r="BJ225">
        <f t="shared" ca="1" si="90"/>
        <v>0.91043231501391786</v>
      </c>
      <c r="BK225">
        <f t="shared" ca="1" si="90"/>
        <v>1.0147518240402069</v>
      </c>
      <c r="BL225">
        <f t="shared" ca="1" si="90"/>
        <v>1.2913960539918019</v>
      </c>
      <c r="BM225">
        <f t="shared" ca="1" si="90"/>
        <v>1.2726225500636636</v>
      </c>
    </row>
    <row r="226" spans="1:65" x14ac:dyDescent="0.55000000000000004">
      <c r="A226" s="6" t="s">
        <v>284</v>
      </c>
      <c r="B226">
        <v>3807181</v>
      </c>
      <c r="C226">
        <v>91785</v>
      </c>
      <c r="D226">
        <v>2494224</v>
      </c>
      <c r="E226">
        <v>3235026</v>
      </c>
      <c r="F226">
        <v>365</v>
      </c>
      <c r="G226">
        <v>434</v>
      </c>
      <c r="H226">
        <v>21</v>
      </c>
      <c r="I226">
        <v>232</v>
      </c>
      <c r="J226">
        <v>982</v>
      </c>
      <c r="K226">
        <v>0</v>
      </c>
      <c r="M226" s="7" t="str">
        <f t="shared" si="80"/>
        <v>2024-13</v>
      </c>
      <c r="N226">
        <f t="shared" si="76"/>
        <v>434</v>
      </c>
      <c r="O226">
        <f t="shared" si="76"/>
        <v>21</v>
      </c>
      <c r="P226">
        <f t="shared" si="76"/>
        <v>232</v>
      </c>
      <c r="Q226">
        <f t="shared" si="76"/>
        <v>982</v>
      </c>
      <c r="R226">
        <f t="shared" si="76"/>
        <v>0</v>
      </c>
      <c r="U226" t="str">
        <f t="shared" si="81"/>
        <v>2024-13</v>
      </c>
      <c r="V226">
        <f t="shared" si="94"/>
        <v>91565</v>
      </c>
      <c r="W226">
        <f t="shared" si="94"/>
        <v>5001</v>
      </c>
      <c r="X226">
        <f t="shared" si="94"/>
        <v>66238</v>
      </c>
      <c r="Y226">
        <f t="shared" si="94"/>
        <v>115192</v>
      </c>
      <c r="Z226">
        <f t="shared" si="94"/>
        <v>25</v>
      </c>
      <c r="AC226">
        <f t="shared" si="92"/>
        <v>1.1399510556498364E-4</v>
      </c>
      <c r="AD226">
        <f t="shared" si="92"/>
        <v>2.2879555482922047E-4</v>
      </c>
      <c r="AE226">
        <f t="shared" si="92"/>
        <v>9.3014901628723004E-5</v>
      </c>
      <c r="AF226">
        <f t="shared" si="92"/>
        <v>3.0355242894492966E-4</v>
      </c>
      <c r="AG226">
        <f t="shared" si="92"/>
        <v>0</v>
      </c>
      <c r="AI226" t="str">
        <f t="shared" si="82"/>
        <v>2024-13</v>
      </c>
      <c r="AJ226">
        <f t="shared" si="79"/>
        <v>1.1400810205407568E-4</v>
      </c>
      <c r="AK226">
        <f t="shared" si="79"/>
        <v>2.2884791521346823E-4</v>
      </c>
      <c r="AL226">
        <f t="shared" si="79"/>
        <v>9.3023554272540158E-5</v>
      </c>
      <c r="AM226">
        <f t="shared" si="79"/>
        <v>3.0364460333403426E-4</v>
      </c>
      <c r="AN226">
        <f t="shared" si="79"/>
        <v>0</v>
      </c>
      <c r="AP226" t="str">
        <f t="shared" si="83"/>
        <v>2024-13</v>
      </c>
      <c r="AQ226">
        <f t="shared" ca="1" si="84"/>
        <v>1.5693762466720688E-4</v>
      </c>
      <c r="AR226">
        <f t="shared" ca="1" si="84"/>
        <v>3.4189987569391072E-4</v>
      </c>
      <c r="AS226">
        <f t="shared" ca="1" si="84"/>
        <v>1.3058794873770351E-4</v>
      </c>
      <c r="AT226">
        <f t="shared" ca="1" si="84"/>
        <v>2.6188188621119009E-4</v>
      </c>
      <c r="AU226" t="e">
        <f t="shared" ca="1" si="84"/>
        <v>#DIV/0!</v>
      </c>
      <c r="AW226" t="str">
        <f t="shared" si="85"/>
        <v>2024-13</v>
      </c>
      <c r="AX226">
        <f t="shared" ca="1" si="93"/>
        <v>1.7752084349353436E-2</v>
      </c>
      <c r="AY226">
        <f t="shared" ca="1" si="93"/>
        <v>3.0800680455435287E-2</v>
      </c>
      <c r="AZ226">
        <f t="shared" ca="1" si="93"/>
        <v>1.6343309182000543E-2</v>
      </c>
      <c r="BA226">
        <f t="shared" ca="1" si="93"/>
        <v>2.9996648318796174E-2</v>
      </c>
      <c r="BB226" t="e">
        <f t="shared" ca="1" si="93"/>
        <v>#DIV/0!</v>
      </c>
      <c r="BD226">
        <f t="shared" ca="1" si="87"/>
        <v>1.7350458599278289</v>
      </c>
      <c r="BE226">
        <f t="shared" ca="1" si="87"/>
        <v>0.92064170383438926</v>
      </c>
      <c r="BF226">
        <f t="shared" ca="1" si="87"/>
        <v>1.6897535933513468</v>
      </c>
      <c r="BG226">
        <f t="shared" ca="1" si="88"/>
        <v>1.8354084833585924</v>
      </c>
      <c r="BI226" t="str">
        <f t="shared" si="89"/>
        <v>2024-13</v>
      </c>
      <c r="BJ226">
        <f t="shared" ca="1" si="90"/>
        <v>0.91251287960777738</v>
      </c>
      <c r="BK226">
        <f t="shared" ca="1" si="90"/>
        <v>1.0138821146723223</v>
      </c>
      <c r="BL226">
        <f t="shared" ca="1" si="90"/>
        <v>1.2912525583290579</v>
      </c>
      <c r="BM226">
        <f t="shared" ca="1" si="90"/>
        <v>1.2735726763918502</v>
      </c>
    </row>
    <row r="227" spans="1:65" x14ac:dyDescent="0.55000000000000004">
      <c r="A227" s="6" t="s">
        <v>285</v>
      </c>
      <c r="B227">
        <v>3806747</v>
      </c>
      <c r="C227">
        <v>91764</v>
      </c>
      <c r="D227">
        <v>2493992</v>
      </c>
      <c r="E227">
        <v>3234044</v>
      </c>
      <c r="F227">
        <v>365</v>
      </c>
      <c r="G227">
        <v>404</v>
      </c>
      <c r="H227">
        <v>19</v>
      </c>
      <c r="I227">
        <v>264</v>
      </c>
      <c r="J227">
        <v>996</v>
      </c>
      <c r="K227">
        <v>0</v>
      </c>
      <c r="M227" s="7" t="str">
        <f t="shared" si="80"/>
        <v>2024-14</v>
      </c>
      <c r="N227">
        <f t="shared" si="76"/>
        <v>404</v>
      </c>
      <c r="O227">
        <f t="shared" si="76"/>
        <v>19</v>
      </c>
      <c r="P227">
        <f t="shared" si="76"/>
        <v>264</v>
      </c>
      <c r="Q227">
        <f t="shared" si="76"/>
        <v>996</v>
      </c>
      <c r="R227">
        <f t="shared" si="76"/>
        <v>0</v>
      </c>
      <c r="U227" t="str">
        <f t="shared" si="81"/>
        <v>2024-14</v>
      </c>
      <c r="V227">
        <f t="shared" si="94"/>
        <v>91969</v>
      </c>
      <c r="W227">
        <f t="shared" si="94"/>
        <v>5020</v>
      </c>
      <c r="X227">
        <f t="shared" si="94"/>
        <v>66502</v>
      </c>
      <c r="Y227">
        <f t="shared" si="94"/>
        <v>116188</v>
      </c>
      <c r="Z227">
        <f t="shared" si="94"/>
        <v>25</v>
      </c>
      <c r="AC227">
        <f t="shared" si="92"/>
        <v>1.0612735755751564E-4</v>
      </c>
      <c r="AD227">
        <f t="shared" si="92"/>
        <v>2.0705287476570334E-4</v>
      </c>
      <c r="AE227">
        <f t="shared" si="92"/>
        <v>1.0585438926828955E-4</v>
      </c>
      <c r="AF227">
        <f t="shared" si="92"/>
        <v>3.0797354643288713E-4</v>
      </c>
      <c r="AG227">
        <f t="shared" si="92"/>
        <v>0</v>
      </c>
      <c r="AI227" t="str">
        <f t="shared" si="82"/>
        <v>2024-14</v>
      </c>
      <c r="AJ227">
        <f t="shared" si="79"/>
        <v>1.0613862186870918E-4</v>
      </c>
      <c r="AK227">
        <f t="shared" si="79"/>
        <v>2.0709575527715947E-4</v>
      </c>
      <c r="AL227">
        <f t="shared" si="79"/>
        <v>1.0586559570517807E-4</v>
      </c>
      <c r="AM227">
        <f t="shared" si="79"/>
        <v>3.0806842579423656E-4</v>
      </c>
      <c r="AN227">
        <f t="shared" si="79"/>
        <v>0</v>
      </c>
      <c r="AP227" t="str">
        <f t="shared" si="83"/>
        <v>2024-14</v>
      </c>
      <c r="AQ227">
        <f t="shared" ca="1" si="84"/>
        <v>1.4653788152946962E-4</v>
      </c>
      <c r="AR227">
        <f t="shared" ca="1" si="84"/>
        <v>3.1055430232977617E-4</v>
      </c>
      <c r="AS227">
        <f t="shared" ca="1" si="84"/>
        <v>1.4908330075747505E-4</v>
      </c>
      <c r="AT227">
        <f t="shared" ca="1" si="84"/>
        <v>2.6533349757017617E-4</v>
      </c>
      <c r="AU227" t="e">
        <f t="shared" ca="1" si="84"/>
        <v>#DIV/0!</v>
      </c>
      <c r="AW227" t="str">
        <f t="shared" si="85"/>
        <v>2024-14</v>
      </c>
      <c r="AX227">
        <f t="shared" ca="1" si="93"/>
        <v>1.7898622230882906E-2</v>
      </c>
      <c r="AY227">
        <f t="shared" ca="1" si="93"/>
        <v>3.1111234757765064E-2</v>
      </c>
      <c r="AZ227">
        <f t="shared" ca="1" si="93"/>
        <v>1.6492392482758019E-2</v>
      </c>
      <c r="BA227">
        <f t="shared" ca="1" si="93"/>
        <v>3.026198181636635E-2</v>
      </c>
      <c r="BB227" t="e">
        <f t="shared" ca="1" si="93"/>
        <v>#DIV/0!</v>
      </c>
      <c r="BD227">
        <f t="shared" ca="1" si="87"/>
        <v>1.7381915968975901</v>
      </c>
      <c r="BE227">
        <f t="shared" ca="1" si="87"/>
        <v>0.92143363159547953</v>
      </c>
      <c r="BF227">
        <f t="shared" ca="1" si="87"/>
        <v>1.6907436464104635</v>
      </c>
      <c r="BG227">
        <f t="shared" ca="1" si="88"/>
        <v>1.834905508585474</v>
      </c>
      <c r="BI227" t="str">
        <f t="shared" si="89"/>
        <v>2024-14</v>
      </c>
      <c r="BJ227">
        <f t="shared" ca="1" si="90"/>
        <v>0.91416731743392499</v>
      </c>
      <c r="BK227">
        <f t="shared" ca="1" si="90"/>
        <v>1.0147542470010422</v>
      </c>
      <c r="BL227">
        <f t="shared" ca="1" si="90"/>
        <v>1.292009123398957</v>
      </c>
      <c r="BM227">
        <f t="shared" ca="1" si="90"/>
        <v>1.2732236669295065</v>
      </c>
    </row>
    <row r="228" spans="1:65" x14ac:dyDescent="0.55000000000000004">
      <c r="A228" s="6" t="s">
        <v>286</v>
      </c>
      <c r="B228">
        <v>3806343</v>
      </c>
      <c r="C228">
        <v>91745</v>
      </c>
      <c r="D228">
        <v>2493728</v>
      </c>
      <c r="E228">
        <v>3233048</v>
      </c>
      <c r="F228">
        <v>365</v>
      </c>
      <c r="G228">
        <v>417</v>
      </c>
      <c r="H228">
        <v>20</v>
      </c>
      <c r="I228">
        <v>251</v>
      </c>
      <c r="J228">
        <v>874</v>
      </c>
      <c r="K228">
        <v>0</v>
      </c>
      <c r="M228" s="7" t="str">
        <f t="shared" si="80"/>
        <v>2024-15</v>
      </c>
      <c r="N228">
        <f t="shared" si="76"/>
        <v>417</v>
      </c>
      <c r="O228">
        <f t="shared" si="76"/>
        <v>20</v>
      </c>
      <c r="P228">
        <f t="shared" si="76"/>
        <v>251</v>
      </c>
      <c r="Q228">
        <f t="shared" si="76"/>
        <v>874</v>
      </c>
      <c r="R228">
        <f t="shared" si="76"/>
        <v>0</v>
      </c>
      <c r="U228" t="str">
        <f t="shared" si="81"/>
        <v>2024-15</v>
      </c>
      <c r="V228">
        <f t="shared" si="94"/>
        <v>92386</v>
      </c>
      <c r="W228">
        <f t="shared" si="94"/>
        <v>5040</v>
      </c>
      <c r="X228">
        <f t="shared" si="94"/>
        <v>66753</v>
      </c>
      <c r="Y228">
        <f t="shared" si="94"/>
        <v>117062</v>
      </c>
      <c r="Z228">
        <f t="shared" si="94"/>
        <v>25</v>
      </c>
      <c r="AC228">
        <f t="shared" si="92"/>
        <v>1.0955397345956473E-4</v>
      </c>
      <c r="AD228">
        <f t="shared" si="92"/>
        <v>2.1799553109161263E-4</v>
      </c>
      <c r="AE228">
        <f t="shared" si="92"/>
        <v>1.0065251703473675E-4</v>
      </c>
      <c r="AF228">
        <f t="shared" si="92"/>
        <v>2.7033313455290488E-4</v>
      </c>
      <c r="AG228">
        <f t="shared" si="92"/>
        <v>0</v>
      </c>
      <c r="AI228" t="str">
        <f t="shared" si="82"/>
        <v>2024-15</v>
      </c>
      <c r="AJ228">
        <f t="shared" si="79"/>
        <v>1.0956597695731026E-4</v>
      </c>
      <c r="AK228">
        <f t="shared" si="79"/>
        <v>2.1804306436887491E-4</v>
      </c>
      <c r="AL228">
        <f t="shared" si="79"/>
        <v>1.0066264906869887E-4</v>
      </c>
      <c r="AM228">
        <f t="shared" si="79"/>
        <v>2.7040623596557092E-4</v>
      </c>
      <c r="AN228">
        <f t="shared" si="79"/>
        <v>0</v>
      </c>
      <c r="AP228" t="str">
        <f t="shared" si="83"/>
        <v>2024-15</v>
      </c>
      <c r="AQ228">
        <f t="shared" ca="1" si="84"/>
        <v>1.5171806150161832E-4</v>
      </c>
      <c r="AR228">
        <f t="shared" ca="1" si="84"/>
        <v>3.281882286631567E-4</v>
      </c>
      <c r="AS228">
        <f t="shared" ca="1" si="84"/>
        <v>1.4220225792533194E-4</v>
      </c>
      <c r="AT228">
        <f t="shared" ca="1" si="84"/>
        <v>2.3257690899260329E-4</v>
      </c>
      <c r="AU228" t="e">
        <f t="shared" ca="1" si="84"/>
        <v>#DIV/0!</v>
      </c>
      <c r="AW228" t="str">
        <f t="shared" si="85"/>
        <v>2024-15</v>
      </c>
      <c r="AX228">
        <f t="shared" ca="1" si="93"/>
        <v>1.8050340292384524E-2</v>
      </c>
      <c r="AY228">
        <f t="shared" ca="1" si="93"/>
        <v>3.1439422986428218E-2</v>
      </c>
      <c r="AZ228">
        <f t="shared" ca="1" si="93"/>
        <v>1.6634594740683351E-2</v>
      </c>
      <c r="BA228">
        <f t="shared" ca="1" si="93"/>
        <v>3.0494558725358951E-2</v>
      </c>
      <c r="BB228" t="e">
        <f t="shared" ca="1" si="93"/>
        <v>#DIV/0!</v>
      </c>
      <c r="BD228">
        <f t="shared" ca="1" si="87"/>
        <v>1.7417634502820192</v>
      </c>
      <c r="BE228">
        <f t="shared" ca="1" si="87"/>
        <v>0.92156682207822527</v>
      </c>
      <c r="BF228">
        <f t="shared" ca="1" si="87"/>
        <v>1.6894173866752344</v>
      </c>
      <c r="BG228">
        <f t="shared" ca="1" si="88"/>
        <v>1.833201181077059</v>
      </c>
      <c r="BI228" t="str">
        <f t="shared" si="89"/>
        <v>2024-15</v>
      </c>
      <c r="BJ228">
        <f t="shared" ca="1" si="90"/>
        <v>0.91604586271773536</v>
      </c>
      <c r="BK228">
        <f t="shared" ca="1" si="90"/>
        <v>1.014900926700363</v>
      </c>
      <c r="BL228">
        <f t="shared" ca="1" si="90"/>
        <v>1.2909956405557415</v>
      </c>
      <c r="BM228">
        <f t="shared" ca="1" si="90"/>
        <v>1.2720410501082262</v>
      </c>
    </row>
    <row r="229" spans="1:65" x14ac:dyDescent="0.55000000000000004">
      <c r="A229" s="6" t="s">
        <v>287</v>
      </c>
      <c r="B229">
        <v>3805926</v>
      </c>
      <c r="C229">
        <v>91725</v>
      </c>
      <c r="D229">
        <v>2493477</v>
      </c>
      <c r="E229">
        <v>3232174</v>
      </c>
      <c r="F229">
        <v>365</v>
      </c>
      <c r="G229">
        <v>442</v>
      </c>
      <c r="H229">
        <v>14</v>
      </c>
      <c r="I229">
        <v>243</v>
      </c>
      <c r="J229">
        <v>891</v>
      </c>
      <c r="K229">
        <v>0</v>
      </c>
      <c r="M229" s="7" t="str">
        <f t="shared" si="80"/>
        <v>2024-16</v>
      </c>
      <c r="N229">
        <f t="shared" si="76"/>
        <v>442</v>
      </c>
      <c r="O229">
        <f t="shared" si="76"/>
        <v>14</v>
      </c>
      <c r="P229">
        <f t="shared" si="76"/>
        <v>243</v>
      </c>
      <c r="Q229">
        <f t="shared" si="76"/>
        <v>891</v>
      </c>
      <c r="R229">
        <f t="shared" si="76"/>
        <v>0</v>
      </c>
      <c r="U229" t="str">
        <f t="shared" si="81"/>
        <v>2024-16</v>
      </c>
      <c r="V229">
        <f t="shared" si="94"/>
        <v>92828</v>
      </c>
      <c r="W229">
        <f t="shared" si="94"/>
        <v>5054</v>
      </c>
      <c r="X229">
        <f t="shared" si="94"/>
        <v>66996</v>
      </c>
      <c r="Y229">
        <f t="shared" si="94"/>
        <v>117953</v>
      </c>
      <c r="Z229">
        <f t="shared" si="94"/>
        <v>25</v>
      </c>
      <c r="AC229">
        <f t="shared" si="92"/>
        <v>1.1613468049562709E-4</v>
      </c>
      <c r="AD229">
        <f t="shared" si="92"/>
        <v>1.5263014445352958E-4</v>
      </c>
      <c r="AE229">
        <f t="shared" si="92"/>
        <v>9.7454277701378432E-5</v>
      </c>
      <c r="AF229">
        <f t="shared" si="92"/>
        <v>2.7566585214781132E-4</v>
      </c>
      <c r="AG229">
        <f t="shared" si="92"/>
        <v>0</v>
      </c>
      <c r="AI229" t="str">
        <f t="shared" si="82"/>
        <v>2024-16</v>
      </c>
      <c r="AJ229">
        <f t="shared" si="79"/>
        <v>1.1614816945670577E-4</v>
      </c>
      <c r="AK229">
        <f t="shared" si="79"/>
        <v>1.5265344426724635E-4</v>
      </c>
      <c r="AL229">
        <f t="shared" si="79"/>
        <v>9.7463776040373928E-5</v>
      </c>
      <c r="AM229">
        <f t="shared" si="79"/>
        <v>2.7574186651106546E-4</v>
      </c>
      <c r="AN229">
        <f t="shared" si="79"/>
        <v>0</v>
      </c>
      <c r="AP229" t="str">
        <f t="shared" si="83"/>
        <v>2024-16</v>
      </c>
      <c r="AQ229">
        <f t="shared" ca="1" si="84"/>
        <v>1.6130916543050439E-4</v>
      </c>
      <c r="AR229">
        <f t="shared" ca="1" si="84"/>
        <v>2.3062251329416673E-4</v>
      </c>
      <c r="AS229">
        <f t="shared" ca="1" si="84"/>
        <v>1.3811643288889566E-4</v>
      </c>
      <c r="AT229">
        <f t="shared" ca="1" si="84"/>
        <v>2.3684139014624596E-4</v>
      </c>
      <c r="AU229" t="e">
        <f t="shared" ca="1" si="84"/>
        <v>#DIV/0!</v>
      </c>
      <c r="AW229" t="str">
        <f t="shared" si="85"/>
        <v>2024-16</v>
      </c>
      <c r="AX229">
        <f t="shared" ca="1" si="93"/>
        <v>1.8211649457815029E-2</v>
      </c>
      <c r="AY229">
        <f t="shared" ca="1" si="93"/>
        <v>3.1670045499722382E-2</v>
      </c>
      <c r="AZ229">
        <f t="shared" ca="1" si="93"/>
        <v>1.6772711173572246E-2</v>
      </c>
      <c r="BA229">
        <f t="shared" ca="1" si="93"/>
        <v>3.0731400115505198E-2</v>
      </c>
      <c r="BB229" t="e">
        <f t="shared" ca="1" si="93"/>
        <v>#DIV/0!</v>
      </c>
      <c r="BD229">
        <f t="shared" ca="1" si="87"/>
        <v>1.7389992912548651</v>
      </c>
      <c r="BE229">
        <f t="shared" ca="1" si="87"/>
        <v>0.9209880308987991</v>
      </c>
      <c r="BF229">
        <f t="shared" ca="1" si="87"/>
        <v>1.6874583593699506</v>
      </c>
      <c r="BG229">
        <f t="shared" ca="1" si="88"/>
        <v>1.832226155776582</v>
      </c>
      <c r="BI229" t="str">
        <f t="shared" si="89"/>
        <v>2024-16</v>
      </c>
      <c r="BJ229">
        <f t="shared" ca="1" si="90"/>
        <v>0.91459210822523618</v>
      </c>
      <c r="BK229">
        <f t="shared" ca="1" si="90"/>
        <v>1.0142635169213945</v>
      </c>
      <c r="BL229">
        <f t="shared" ca="1" si="90"/>
        <v>1.2894986181320358</v>
      </c>
      <c r="BM229">
        <f t="shared" ca="1" si="90"/>
        <v>1.2713644892266911</v>
      </c>
    </row>
    <row r="230" spans="1:65" x14ac:dyDescent="0.55000000000000004">
      <c r="A230" s="6" t="s">
        <v>288</v>
      </c>
      <c r="B230">
        <v>3805484</v>
      </c>
      <c r="C230">
        <v>91711</v>
      </c>
      <c r="D230">
        <v>2493234</v>
      </c>
      <c r="E230">
        <v>3231283</v>
      </c>
      <c r="F230">
        <v>365</v>
      </c>
      <c r="G230">
        <v>379</v>
      </c>
      <c r="H230">
        <v>16</v>
      </c>
      <c r="I230">
        <v>247</v>
      </c>
      <c r="J230">
        <v>864</v>
      </c>
      <c r="K230">
        <v>0</v>
      </c>
      <c r="M230" s="7" t="str">
        <f t="shared" si="80"/>
        <v>2024-17</v>
      </c>
      <c r="N230">
        <f t="shared" si="76"/>
        <v>379</v>
      </c>
      <c r="O230">
        <f t="shared" si="76"/>
        <v>16</v>
      </c>
      <c r="P230">
        <f t="shared" si="76"/>
        <v>247</v>
      </c>
      <c r="Q230">
        <f t="shared" si="76"/>
        <v>864</v>
      </c>
      <c r="R230">
        <f t="shared" si="76"/>
        <v>0</v>
      </c>
      <c r="U230" t="str">
        <f t="shared" si="81"/>
        <v>2024-17</v>
      </c>
      <c r="V230">
        <f t="shared" si="94"/>
        <v>93207</v>
      </c>
      <c r="W230">
        <f t="shared" si="94"/>
        <v>5070</v>
      </c>
      <c r="X230">
        <f t="shared" si="94"/>
        <v>67243</v>
      </c>
      <c r="Y230">
        <f t="shared" si="94"/>
        <v>118817</v>
      </c>
      <c r="Z230">
        <f t="shared" si="94"/>
        <v>25</v>
      </c>
      <c r="AC230">
        <f t="shared" si="92"/>
        <v>9.9593113517229342E-5</v>
      </c>
      <c r="AD230">
        <f t="shared" si="92"/>
        <v>1.7446107882369618E-4</v>
      </c>
      <c r="AE230">
        <f t="shared" si="92"/>
        <v>9.9068117954431874E-5</v>
      </c>
      <c r="AF230">
        <f t="shared" si="92"/>
        <v>2.6738605068017874E-4</v>
      </c>
      <c r="AG230">
        <f t="shared" si="92"/>
        <v>0</v>
      </c>
      <c r="AI230" t="str">
        <f t="shared" si="82"/>
        <v>2024-17</v>
      </c>
      <c r="AJ230">
        <f t="shared" si="79"/>
        <v>9.9603033375845532E-5</v>
      </c>
      <c r="AK230">
        <f t="shared" si="79"/>
        <v>1.7449152124539272E-4</v>
      </c>
      <c r="AL230">
        <f t="shared" si="79"/>
        <v>9.9077933499899844E-5</v>
      </c>
      <c r="AM230">
        <f t="shared" si="79"/>
        <v>2.6745756669663051E-4</v>
      </c>
      <c r="AN230">
        <f t="shared" si="79"/>
        <v>0</v>
      </c>
      <c r="AP230" t="str">
        <f t="shared" si="83"/>
        <v>2024-17</v>
      </c>
      <c r="AQ230">
        <f t="shared" ca="1" si="84"/>
        <v>1.3874084806840854E-4</v>
      </c>
      <c r="AR230">
        <f t="shared" ca="1" si="84"/>
        <v>2.6459631544054697E-4</v>
      </c>
      <c r="AS230">
        <f t="shared" ca="1" si="84"/>
        <v>1.4084552175994304E-4</v>
      </c>
      <c r="AT230">
        <f t="shared" ca="1" si="84"/>
        <v>2.2941128558096445E-4</v>
      </c>
      <c r="AU230" t="e">
        <f t="shared" ca="1" si="84"/>
        <v>#DIV/0!</v>
      </c>
      <c r="AW230" t="str">
        <f t="shared" si="85"/>
        <v>2024-17</v>
      </c>
      <c r="AX230">
        <f t="shared" ca="1" si="93"/>
        <v>1.8350390305883438E-2</v>
      </c>
      <c r="AY230">
        <f t="shared" ca="1" si="93"/>
        <v>3.193464181516293E-2</v>
      </c>
      <c r="AZ230">
        <f t="shared" ca="1" si="93"/>
        <v>1.6913556695332187E-2</v>
      </c>
      <c r="BA230">
        <f t="shared" ca="1" si="93"/>
        <v>3.0960811401086162E-2</v>
      </c>
      <c r="BB230" t="e">
        <f t="shared" ca="1" si="93"/>
        <v>#DIV/0!</v>
      </c>
      <c r="BD230">
        <f t="shared" ca="1" si="87"/>
        <v>1.740270440183725</v>
      </c>
      <c r="BE230">
        <f t="shared" ca="1" si="87"/>
        <v>0.9217001062865362</v>
      </c>
      <c r="BF230">
        <f t="shared" ca="1" si="87"/>
        <v>1.687201791623997</v>
      </c>
      <c r="BG230">
        <f t="shared" ca="1" si="88"/>
        <v>1.8305322741272239</v>
      </c>
      <c r="BI230" t="str">
        <f t="shared" si="89"/>
        <v>2024-17</v>
      </c>
      <c r="BJ230">
        <f t="shared" ca="1" si="90"/>
        <v>0.91526064373560745</v>
      </c>
      <c r="BK230">
        <f t="shared" ca="1" si="90"/>
        <v>1.0150477096175521</v>
      </c>
      <c r="BL230">
        <f t="shared" ca="1" si="90"/>
        <v>1.2893025577362178</v>
      </c>
      <c r="BM230">
        <f t="shared" ca="1" si="90"/>
        <v>1.2701891206887204</v>
      </c>
    </row>
    <row r="231" spans="1:65" x14ac:dyDescent="0.55000000000000004">
      <c r="A231" s="6" t="s">
        <v>289</v>
      </c>
      <c r="B231">
        <v>3805105</v>
      </c>
      <c r="C231">
        <v>91695</v>
      </c>
      <c r="D231">
        <v>2492987</v>
      </c>
      <c r="E231">
        <v>3230419</v>
      </c>
      <c r="F231">
        <v>365</v>
      </c>
      <c r="G231">
        <v>399</v>
      </c>
      <c r="H231">
        <v>21</v>
      </c>
      <c r="I231">
        <v>255</v>
      </c>
      <c r="J231">
        <v>919</v>
      </c>
      <c r="K231">
        <v>0</v>
      </c>
      <c r="M231" s="7" t="str">
        <f t="shared" si="80"/>
        <v>2024-18</v>
      </c>
      <c r="N231">
        <f t="shared" ref="N231:R254" si="95">G231</f>
        <v>399</v>
      </c>
      <c r="O231">
        <f t="shared" si="95"/>
        <v>21</v>
      </c>
      <c r="P231">
        <f t="shared" si="95"/>
        <v>255</v>
      </c>
      <c r="Q231">
        <f t="shared" si="95"/>
        <v>919</v>
      </c>
      <c r="R231">
        <f t="shared" si="95"/>
        <v>0</v>
      </c>
      <c r="U231" t="str">
        <f t="shared" si="81"/>
        <v>2024-18</v>
      </c>
      <c r="V231">
        <f t="shared" si="94"/>
        <v>93606</v>
      </c>
      <c r="W231">
        <f t="shared" si="94"/>
        <v>5091</v>
      </c>
      <c r="X231">
        <f t="shared" si="94"/>
        <v>67498</v>
      </c>
      <c r="Y231">
        <f t="shared" si="94"/>
        <v>119736</v>
      </c>
      <c r="Z231">
        <f t="shared" si="94"/>
        <v>25</v>
      </c>
      <c r="AC231">
        <f t="shared" si="92"/>
        <v>1.0485913003714747E-4</v>
      </c>
      <c r="AD231">
        <f t="shared" si="92"/>
        <v>2.2902012105349256E-4</v>
      </c>
      <c r="AE231">
        <f t="shared" si="92"/>
        <v>1.0228693531093423E-4</v>
      </c>
      <c r="AF231">
        <f t="shared" si="92"/>
        <v>2.844832202881422E-4</v>
      </c>
      <c r="AG231">
        <f t="shared" si="92"/>
        <v>0</v>
      </c>
      <c r="AI231" t="str">
        <f t="shared" si="82"/>
        <v>2024-18</v>
      </c>
      <c r="AJ231">
        <f t="shared" si="79"/>
        <v>1.0487012672345456E-4</v>
      </c>
      <c r="AK231">
        <f t="shared" si="79"/>
        <v>2.290725842860227E-4</v>
      </c>
      <c r="AL231">
        <f t="shared" si="79"/>
        <v>1.022973990876896E-4</v>
      </c>
      <c r="AM231">
        <f t="shared" si="79"/>
        <v>2.845641759410721E-4</v>
      </c>
      <c r="AN231">
        <f t="shared" si="79"/>
        <v>0</v>
      </c>
      <c r="AP231" t="str">
        <f t="shared" si="83"/>
        <v>2024-18</v>
      </c>
      <c r="AQ231">
        <f t="shared" ca="1" si="84"/>
        <v>1.4651047551661413E-4</v>
      </c>
      <c r="AR231">
        <f t="shared" ca="1" si="84"/>
        <v>3.4865584389231938E-4</v>
      </c>
      <c r="AS231">
        <f t="shared" ca="1" si="84"/>
        <v>1.4587963840882135E-4</v>
      </c>
      <c r="AT231">
        <f t="shared" ca="1" si="84"/>
        <v>2.4375027478396144E-4</v>
      </c>
      <c r="AU231" t="e">
        <f t="shared" ca="1" si="84"/>
        <v>#DIV/0!</v>
      </c>
      <c r="AW231" t="str">
        <f t="shared" si="85"/>
        <v>2024-18</v>
      </c>
      <c r="AX231">
        <f t="shared" ca="1" si="93"/>
        <v>1.8496900781400052E-2</v>
      </c>
      <c r="AY231">
        <f t="shared" ca="1" si="93"/>
        <v>3.228329765905525E-2</v>
      </c>
      <c r="AZ231">
        <f t="shared" ca="1" si="93"/>
        <v>1.7059436333741008E-2</v>
      </c>
      <c r="BA231">
        <f t="shared" ca="1" si="93"/>
        <v>3.1204561675870122E-2</v>
      </c>
      <c r="BB231" t="e">
        <f t="shared" ca="1" si="93"/>
        <v>#DIV/0!</v>
      </c>
      <c r="BD231">
        <f t="shared" ca="1" si="87"/>
        <v>1.7453355046115833</v>
      </c>
      <c r="BE231">
        <f t="shared" ca="1" si="87"/>
        <v>0.92228620001549033</v>
      </c>
      <c r="BF231">
        <f t="shared" ca="1" si="87"/>
        <v>1.6870156814188313</v>
      </c>
      <c r="BG231">
        <f t="shared" ca="1" si="88"/>
        <v>1.8291672166302575</v>
      </c>
      <c r="BI231" t="str">
        <f t="shared" si="89"/>
        <v>2024-18</v>
      </c>
      <c r="BJ231">
        <f t="shared" ca="1" si="90"/>
        <v>0.917924513684645</v>
      </c>
      <c r="BK231">
        <f t="shared" ca="1" si="90"/>
        <v>1.0156931615309654</v>
      </c>
      <c r="BL231">
        <f t="shared" ca="1" si="90"/>
        <v>1.2891603386106028</v>
      </c>
      <c r="BM231">
        <f t="shared" ca="1" si="90"/>
        <v>1.2692419201360354</v>
      </c>
    </row>
    <row r="232" spans="1:65" x14ac:dyDescent="0.55000000000000004">
      <c r="A232" s="6" t="s">
        <v>290</v>
      </c>
      <c r="B232">
        <v>3804706</v>
      </c>
      <c r="C232">
        <v>91674</v>
      </c>
      <c r="D232">
        <v>2492732</v>
      </c>
      <c r="E232">
        <v>3229500</v>
      </c>
      <c r="F232">
        <v>365</v>
      </c>
      <c r="G232">
        <v>397</v>
      </c>
      <c r="H232">
        <v>12</v>
      </c>
      <c r="I232">
        <v>264</v>
      </c>
      <c r="J232">
        <v>876</v>
      </c>
      <c r="K232">
        <v>0</v>
      </c>
      <c r="M232" s="7" t="str">
        <f t="shared" si="80"/>
        <v>2024-19</v>
      </c>
      <c r="N232">
        <f t="shared" si="95"/>
        <v>397</v>
      </c>
      <c r="O232">
        <f t="shared" si="95"/>
        <v>12</v>
      </c>
      <c r="P232">
        <f t="shared" si="95"/>
        <v>264</v>
      </c>
      <c r="Q232">
        <f t="shared" si="95"/>
        <v>876</v>
      </c>
      <c r="R232">
        <f t="shared" si="95"/>
        <v>0</v>
      </c>
      <c r="U232" t="str">
        <f t="shared" si="81"/>
        <v>2024-19</v>
      </c>
      <c r="V232">
        <f t="shared" si="94"/>
        <v>94003</v>
      </c>
      <c r="W232">
        <f t="shared" si="94"/>
        <v>5103</v>
      </c>
      <c r="X232">
        <f t="shared" si="94"/>
        <v>67762</v>
      </c>
      <c r="Y232">
        <f t="shared" si="94"/>
        <v>120612</v>
      </c>
      <c r="Z232">
        <f t="shared" si="94"/>
        <v>25</v>
      </c>
      <c r="AC232">
        <f t="shared" si="92"/>
        <v>1.0434446183226772E-4</v>
      </c>
      <c r="AD232">
        <f t="shared" si="92"/>
        <v>1.3089861901956933E-4</v>
      </c>
      <c r="AE232">
        <f t="shared" si="92"/>
        <v>1.0590789543360457E-4</v>
      </c>
      <c r="AF232">
        <f t="shared" si="92"/>
        <v>2.712494194147701E-4</v>
      </c>
      <c r="AG232">
        <f t="shared" si="92"/>
        <v>0</v>
      </c>
      <c r="AI232" t="str">
        <f t="shared" si="82"/>
        <v>2024-19</v>
      </c>
      <c r="AJ232">
        <f t="shared" si="79"/>
        <v>1.0435535082983495E-4</v>
      </c>
      <c r="AK232">
        <f t="shared" si="79"/>
        <v>1.3091575589826475E-4</v>
      </c>
      <c r="AL232">
        <f t="shared" si="79"/>
        <v>1.0591911320304927E-4</v>
      </c>
      <c r="AM232">
        <f t="shared" si="79"/>
        <v>2.7132301728959718E-4</v>
      </c>
      <c r="AN232">
        <f t="shared" si="79"/>
        <v>0</v>
      </c>
      <c r="AP232" t="str">
        <f t="shared" si="83"/>
        <v>2024-19</v>
      </c>
      <c r="AQ232">
        <f t="shared" ca="1" si="84"/>
        <v>1.4622334438041588E-4</v>
      </c>
      <c r="AR232">
        <f t="shared" ca="1" si="84"/>
        <v>2.0000005790977592E-4</v>
      </c>
      <c r="AS232">
        <f t="shared" ca="1" si="84"/>
        <v>1.5151945701925994E-4</v>
      </c>
      <c r="AT232">
        <f t="shared" ca="1" si="84"/>
        <v>2.3209005187213415E-4</v>
      </c>
      <c r="AU232" t="e">
        <f t="shared" ca="1" si="84"/>
        <v>#DIV/0!</v>
      </c>
      <c r="AW232" t="str">
        <f t="shared" si="85"/>
        <v>2024-19</v>
      </c>
      <c r="AX232">
        <f t="shared" ca="1" si="93"/>
        <v>1.864312412578047E-2</v>
      </c>
      <c r="AY232">
        <f t="shared" ca="1" si="93"/>
        <v>3.2483297716965023E-2</v>
      </c>
      <c r="AZ232">
        <f t="shared" ca="1" si="93"/>
        <v>1.7210955790760266E-2</v>
      </c>
      <c r="BA232">
        <f t="shared" ca="1" si="93"/>
        <v>3.1436651727742258E-2</v>
      </c>
      <c r="BB232" t="e">
        <f t="shared" ca="1" si="93"/>
        <v>#DIV/0!</v>
      </c>
      <c r="BD232">
        <f t="shared" ca="1" si="87"/>
        <v>1.7423741588485053</v>
      </c>
      <c r="BE232">
        <f t="shared" ca="1" si="87"/>
        <v>0.9231798101349471</v>
      </c>
      <c r="BF232">
        <f t="shared" ca="1" si="87"/>
        <v>1.6862330323848662</v>
      </c>
      <c r="BG232">
        <f t="shared" ca="1" si="88"/>
        <v>1.8265488628248689</v>
      </c>
      <c r="BI232" t="str">
        <f t="shared" si="89"/>
        <v>2024-19</v>
      </c>
      <c r="BJ232">
        <f t="shared" ca="1" si="90"/>
        <v>0.91636705274819874</v>
      </c>
      <c r="BK232">
        <f t="shared" ca="1" si="90"/>
        <v>1.0166772743664301</v>
      </c>
      <c r="BL232">
        <f t="shared" ca="1" si="90"/>
        <v>1.288562264683518</v>
      </c>
      <c r="BM232">
        <f t="shared" ca="1" si="90"/>
        <v>1.2674250690677831</v>
      </c>
    </row>
    <row r="233" spans="1:65" x14ac:dyDescent="0.55000000000000004">
      <c r="A233" s="6" t="s">
        <v>291</v>
      </c>
      <c r="B233">
        <v>3804309</v>
      </c>
      <c r="C233">
        <v>91662</v>
      </c>
      <c r="D233">
        <v>2492468</v>
      </c>
      <c r="E233">
        <v>3228624</v>
      </c>
      <c r="F233">
        <v>365</v>
      </c>
      <c r="G233">
        <v>379</v>
      </c>
      <c r="H233">
        <v>14</v>
      </c>
      <c r="I233">
        <v>268</v>
      </c>
      <c r="J233">
        <v>876</v>
      </c>
      <c r="K233">
        <v>0</v>
      </c>
      <c r="M233" s="7" t="str">
        <f t="shared" si="80"/>
        <v>2024-20</v>
      </c>
      <c r="N233">
        <f t="shared" si="95"/>
        <v>379</v>
      </c>
      <c r="O233">
        <f t="shared" si="95"/>
        <v>14</v>
      </c>
      <c r="P233">
        <f t="shared" si="95"/>
        <v>268</v>
      </c>
      <c r="Q233">
        <f t="shared" si="95"/>
        <v>876</v>
      </c>
      <c r="R233">
        <f t="shared" si="95"/>
        <v>0</v>
      </c>
      <c r="U233" t="str">
        <f t="shared" si="81"/>
        <v>2024-20</v>
      </c>
      <c r="V233">
        <f t="shared" si="94"/>
        <v>94382</v>
      </c>
      <c r="W233">
        <f t="shared" si="94"/>
        <v>5117</v>
      </c>
      <c r="X233">
        <f t="shared" si="94"/>
        <v>68030</v>
      </c>
      <c r="Y233">
        <f t="shared" si="94"/>
        <v>121488</v>
      </c>
      <c r="Z233">
        <f t="shared" si="94"/>
        <v>25</v>
      </c>
      <c r="AC233">
        <f t="shared" si="92"/>
        <v>9.9623873875649948E-5</v>
      </c>
      <c r="AD233">
        <f t="shared" si="92"/>
        <v>1.5273504832973315E-4</v>
      </c>
      <c r="AE233">
        <f t="shared" si="92"/>
        <v>1.075239481509893E-4</v>
      </c>
      <c r="AF233">
        <f t="shared" si="92"/>
        <v>2.713230156252323E-4</v>
      </c>
      <c r="AG233">
        <f t="shared" si="92"/>
        <v>0</v>
      </c>
      <c r="AI233" t="str">
        <f t="shared" si="82"/>
        <v>2024-20</v>
      </c>
      <c r="AJ233">
        <f t="shared" si="79"/>
        <v>9.9633799863188758E-5</v>
      </c>
      <c r="AK233">
        <f t="shared" si="79"/>
        <v>1.5275838018535229E-4</v>
      </c>
      <c r="AL233">
        <f t="shared" si="79"/>
        <v>1.075355108974179E-4</v>
      </c>
      <c r="AM233">
        <f t="shared" si="79"/>
        <v>2.7139665344904523E-4</v>
      </c>
      <c r="AN233">
        <f t="shared" si="79"/>
        <v>0</v>
      </c>
      <c r="AP233" t="str">
        <f t="shared" si="83"/>
        <v>2024-20</v>
      </c>
      <c r="AQ233">
        <f t="shared" ca="1" si="84"/>
        <v>1.4002119808382109E-4</v>
      </c>
      <c r="AR233">
        <f t="shared" ca="1" si="84"/>
        <v>2.3423814416060799E-4</v>
      </c>
      <c r="AS233">
        <f t="shared" ca="1" si="84"/>
        <v>1.5431564383461992E-4</v>
      </c>
      <c r="AT233">
        <f t="shared" ca="1" si="84"/>
        <v>2.3183519906869805E-4</v>
      </c>
      <c r="AU233" t="e">
        <f t="shared" ca="1" si="84"/>
        <v>#DIV/0!</v>
      </c>
      <c r="AW233" t="str">
        <f t="shared" si="85"/>
        <v>2024-20</v>
      </c>
      <c r="AX233">
        <f t="shared" ca="1" si="93"/>
        <v>1.8783145323864291E-2</v>
      </c>
      <c r="AY233">
        <f t="shared" ca="1" si="93"/>
        <v>3.2717535861125628E-2</v>
      </c>
      <c r="AZ233">
        <f t="shared" ca="1" si="93"/>
        <v>1.7365271434594886E-2</v>
      </c>
      <c r="BA233">
        <f t="shared" ca="1" si="93"/>
        <v>3.1668486926810957E-2</v>
      </c>
      <c r="BB233" t="e">
        <f t="shared" ca="1" si="93"/>
        <v>#DIV/0!</v>
      </c>
      <c r="BD233">
        <f t="shared" ca="1" si="87"/>
        <v>1.741856078787692</v>
      </c>
      <c r="BE233">
        <f t="shared" ca="1" si="87"/>
        <v>0.92451350054413017</v>
      </c>
      <c r="BF233">
        <f t="shared" ca="1" si="87"/>
        <v>1.6860055321286169</v>
      </c>
      <c r="BG233">
        <f t="shared" ca="1" si="88"/>
        <v>1.8236678330130434</v>
      </c>
      <c r="BI233" t="str">
        <f t="shared" si="89"/>
        <v>2024-20</v>
      </c>
      <c r="BJ233">
        <f t="shared" ca="1" si="90"/>
        <v>0.91609457883896162</v>
      </c>
      <c r="BK233">
        <f t="shared" ca="1" si="90"/>
        <v>1.0181460377808496</v>
      </c>
      <c r="BL233">
        <f t="shared" ca="1" si="90"/>
        <v>1.2883884166804374</v>
      </c>
      <c r="BM233">
        <f t="shared" ca="1" si="90"/>
        <v>1.2654259495903044</v>
      </c>
    </row>
    <row r="234" spans="1:65" x14ac:dyDescent="0.55000000000000004">
      <c r="A234" s="6" t="s">
        <v>292</v>
      </c>
      <c r="B234">
        <v>3803930</v>
      </c>
      <c r="C234">
        <v>91648</v>
      </c>
      <c r="D234">
        <v>2492200</v>
      </c>
      <c r="E234">
        <v>3227748</v>
      </c>
      <c r="F234">
        <v>365</v>
      </c>
      <c r="G234">
        <v>398</v>
      </c>
      <c r="H234">
        <v>15</v>
      </c>
      <c r="I234">
        <v>280</v>
      </c>
      <c r="J234">
        <v>897</v>
      </c>
      <c r="K234">
        <v>0</v>
      </c>
      <c r="M234" s="7" t="str">
        <f t="shared" si="80"/>
        <v>2024-21</v>
      </c>
      <c r="N234">
        <f t="shared" si="95"/>
        <v>398</v>
      </c>
      <c r="O234">
        <f t="shared" si="95"/>
        <v>15</v>
      </c>
      <c r="P234">
        <f t="shared" si="95"/>
        <v>280</v>
      </c>
      <c r="Q234">
        <f t="shared" si="95"/>
        <v>897</v>
      </c>
      <c r="R234">
        <f t="shared" si="95"/>
        <v>0</v>
      </c>
      <c r="U234" t="str">
        <f t="shared" si="81"/>
        <v>2024-21</v>
      </c>
      <c r="V234">
        <f t="shared" si="94"/>
        <v>94780</v>
      </c>
      <c r="W234">
        <f t="shared" si="94"/>
        <v>5132</v>
      </c>
      <c r="X234">
        <f t="shared" si="94"/>
        <v>68310</v>
      </c>
      <c r="Y234">
        <f t="shared" si="94"/>
        <v>122385</v>
      </c>
      <c r="Z234">
        <f t="shared" si="94"/>
        <v>25</v>
      </c>
      <c r="AC234">
        <f t="shared" si="92"/>
        <v>1.0462863407055335E-4</v>
      </c>
      <c r="AD234">
        <f t="shared" si="92"/>
        <v>1.6366969273743016E-4</v>
      </c>
      <c r="AE234">
        <f t="shared" si="92"/>
        <v>1.1235053366503491E-4</v>
      </c>
      <c r="AF234">
        <f t="shared" si="92"/>
        <v>2.779027359013157E-4</v>
      </c>
      <c r="AG234">
        <f t="shared" si="92"/>
        <v>0</v>
      </c>
      <c r="AI234" t="str">
        <f t="shared" si="82"/>
        <v>2024-21</v>
      </c>
      <c r="AJ234">
        <f t="shared" si="79"/>
        <v>1.0463958246264508E-4</v>
      </c>
      <c r="AK234">
        <f t="shared" si="79"/>
        <v>1.6369648525633686E-4</v>
      </c>
      <c r="AL234">
        <f t="shared" si="79"/>
        <v>1.1236315784390918E-4</v>
      </c>
      <c r="AM234">
        <f t="shared" si="79"/>
        <v>2.7797998909041084E-4</v>
      </c>
      <c r="AN234">
        <f t="shared" si="79"/>
        <v>0</v>
      </c>
      <c r="AP234" t="str">
        <f t="shared" si="83"/>
        <v>2024-21</v>
      </c>
      <c r="AQ234">
        <f t="shared" ca="1" si="84"/>
        <v>1.4749190965114681E-4</v>
      </c>
      <c r="AR234">
        <f t="shared" ca="1" si="84"/>
        <v>2.5194532194742017E-4</v>
      </c>
      <c r="AS234">
        <f t="shared" ca="1" si="84"/>
        <v>1.6175062651506617E-4</v>
      </c>
      <c r="AT234">
        <f t="shared" ca="1" si="84"/>
        <v>2.3713377723340025E-4</v>
      </c>
      <c r="AU234" t="e">
        <f t="shared" ca="1" si="84"/>
        <v>#DIV/0!</v>
      </c>
      <c r="AW234" t="str">
        <f t="shared" si="85"/>
        <v>2024-21</v>
      </c>
      <c r="AX234">
        <f t="shared" ca="1" si="93"/>
        <v>1.8930637233515436E-2</v>
      </c>
      <c r="AY234">
        <f t="shared" ca="1" si="93"/>
        <v>3.2969481183073052E-2</v>
      </c>
      <c r="AZ234">
        <f t="shared" ca="1" si="93"/>
        <v>1.7527022061109954E-2</v>
      </c>
      <c r="BA234">
        <f t="shared" ca="1" si="93"/>
        <v>3.190562070404436E-2</v>
      </c>
      <c r="BB234" t="e">
        <f t="shared" ca="1" si="93"/>
        <v>#DIV/0!</v>
      </c>
      <c r="BD234">
        <f t="shared" ca="1" si="87"/>
        <v>1.7415938394668919</v>
      </c>
      <c r="BE234">
        <f t="shared" ca="1" si="87"/>
        <v>0.92585483757934595</v>
      </c>
      <c r="BF234">
        <f t="shared" ca="1" si="87"/>
        <v>1.6853960228849336</v>
      </c>
      <c r="BG234">
        <f t="shared" ca="1" si="88"/>
        <v>1.8203674641819807</v>
      </c>
      <c r="BI234" t="str">
        <f t="shared" si="89"/>
        <v>2024-21</v>
      </c>
      <c r="BJ234">
        <f t="shared" ca="1" si="90"/>
        <v>0.91595665928115833</v>
      </c>
      <c r="BK234">
        <f t="shared" ca="1" si="90"/>
        <v>1.019623222253472</v>
      </c>
      <c r="BL234">
        <f t="shared" ca="1" si="90"/>
        <v>1.287922650326498</v>
      </c>
      <c r="BM234">
        <f t="shared" ca="1" si="90"/>
        <v>1.2631358547131331</v>
      </c>
    </row>
    <row r="235" spans="1:65" x14ac:dyDescent="0.55000000000000004">
      <c r="A235" s="6" t="s">
        <v>293</v>
      </c>
      <c r="B235">
        <v>3803532</v>
      </c>
      <c r="C235">
        <v>91633</v>
      </c>
      <c r="D235">
        <v>2491920</v>
      </c>
      <c r="E235">
        <v>3226851</v>
      </c>
      <c r="F235">
        <v>365</v>
      </c>
      <c r="G235">
        <v>410</v>
      </c>
      <c r="H235">
        <v>11</v>
      </c>
      <c r="I235">
        <v>239</v>
      </c>
      <c r="J235">
        <v>895</v>
      </c>
      <c r="K235">
        <v>0</v>
      </c>
      <c r="M235" s="7" t="str">
        <f t="shared" si="80"/>
        <v>2024-22</v>
      </c>
      <c r="N235">
        <f t="shared" si="95"/>
        <v>410</v>
      </c>
      <c r="O235">
        <f t="shared" si="95"/>
        <v>11</v>
      </c>
      <c r="P235">
        <f t="shared" si="95"/>
        <v>239</v>
      </c>
      <c r="Q235">
        <f t="shared" si="95"/>
        <v>895</v>
      </c>
      <c r="R235">
        <f t="shared" si="95"/>
        <v>0</v>
      </c>
      <c r="U235" t="str">
        <f t="shared" si="81"/>
        <v>2024-22</v>
      </c>
      <c r="V235">
        <f t="shared" si="94"/>
        <v>95190</v>
      </c>
      <c r="W235">
        <f t="shared" si="94"/>
        <v>5143</v>
      </c>
      <c r="X235">
        <f t="shared" si="94"/>
        <v>68549</v>
      </c>
      <c r="Y235">
        <f t="shared" si="94"/>
        <v>123280</v>
      </c>
      <c r="Z235">
        <f t="shared" si="94"/>
        <v>25</v>
      </c>
      <c r="AC235">
        <f t="shared" si="92"/>
        <v>1.0779454464955205E-4</v>
      </c>
      <c r="AD235">
        <f t="shared" si="92"/>
        <v>1.2004408891993059E-4</v>
      </c>
      <c r="AE235">
        <f t="shared" si="92"/>
        <v>9.5909981058781989E-5</v>
      </c>
      <c r="AF235">
        <f t="shared" si="92"/>
        <v>2.7736018799752454E-4</v>
      </c>
      <c r="AG235">
        <f t="shared" si="92"/>
        <v>0</v>
      </c>
      <c r="AI235" t="str">
        <f t="shared" si="82"/>
        <v>2024-22</v>
      </c>
      <c r="AJ235">
        <f t="shared" si="79"/>
        <v>1.0780616567048967E-4</v>
      </c>
      <c r="AK235">
        <f t="shared" si="79"/>
        <v>1.2005850137744952E-4</v>
      </c>
      <c r="AL235">
        <f t="shared" si="79"/>
        <v>9.5919180739157081E-5</v>
      </c>
      <c r="AM235">
        <f t="shared" si="79"/>
        <v>2.7743713979379921E-4</v>
      </c>
      <c r="AN235">
        <f t="shared" si="79"/>
        <v>0</v>
      </c>
      <c r="AP235" t="str">
        <f t="shared" si="83"/>
        <v>2024-22</v>
      </c>
      <c r="AQ235">
        <f t="shared" ca="1" si="84"/>
        <v>1.5240559319032218E-4</v>
      </c>
      <c r="AR235">
        <f t="shared" ca="1" si="84"/>
        <v>1.8547023933122896E-4</v>
      </c>
      <c r="AS235">
        <f t="shared" ca="1" si="84"/>
        <v>1.3851330096395278E-4</v>
      </c>
      <c r="AT235">
        <f t="shared" ca="1" si="84"/>
        <v>2.3634666748760161E-4</v>
      </c>
      <c r="AU235" t="e">
        <f t="shared" ca="1" si="84"/>
        <v>#DIV/0!</v>
      </c>
      <c r="AW235" t="str">
        <f t="shared" si="85"/>
        <v>2024-22</v>
      </c>
      <c r="AX235">
        <f t="shared" ca="1" si="93"/>
        <v>1.9083042826705757E-2</v>
      </c>
      <c r="AY235">
        <f t="shared" ca="1" si="93"/>
        <v>3.315495142240428E-2</v>
      </c>
      <c r="AZ235">
        <f t="shared" ca="1" si="93"/>
        <v>1.7665535362073905E-2</v>
      </c>
      <c r="BA235">
        <f t="shared" ca="1" si="93"/>
        <v>3.2141967371531958E-2</v>
      </c>
      <c r="BB235" t="e">
        <f t="shared" ca="1" si="93"/>
        <v>#DIV/0!</v>
      </c>
      <c r="BD235">
        <f t="shared" ca="1" si="87"/>
        <v>1.7374038157062455</v>
      </c>
      <c r="BE235">
        <f t="shared" ca="1" si="87"/>
        <v>0.92571900207402347</v>
      </c>
      <c r="BF235">
        <f t="shared" ca="1" si="87"/>
        <v>1.6843208739515532</v>
      </c>
      <c r="BG235">
        <f t="shared" ca="1" si="88"/>
        <v>1.8194731556529824</v>
      </c>
      <c r="BI235" t="str">
        <f t="shared" si="89"/>
        <v>2024-22</v>
      </c>
      <c r="BJ235">
        <f t="shared" ca="1" si="90"/>
        <v>0.91375299957638745</v>
      </c>
      <c r="BK235">
        <f t="shared" ca="1" si="90"/>
        <v>1.0194736296499538</v>
      </c>
      <c r="BL235">
        <f t="shared" ca="1" si="90"/>
        <v>1.2871010578669377</v>
      </c>
      <c r="BM235">
        <f t="shared" ca="1" si="90"/>
        <v>1.2625153024398252</v>
      </c>
    </row>
    <row r="236" spans="1:65" x14ac:dyDescent="0.55000000000000004">
      <c r="A236" s="6" t="s">
        <v>294</v>
      </c>
      <c r="B236">
        <v>3803122</v>
      </c>
      <c r="C236">
        <v>91622</v>
      </c>
      <c r="D236">
        <v>2491681</v>
      </c>
      <c r="E236">
        <v>3225956</v>
      </c>
      <c r="F236">
        <v>365</v>
      </c>
      <c r="G236">
        <v>404</v>
      </c>
      <c r="H236">
        <v>17</v>
      </c>
      <c r="I236">
        <v>232</v>
      </c>
      <c r="J236">
        <v>859</v>
      </c>
      <c r="K236">
        <v>0</v>
      </c>
      <c r="M236" s="7" t="str">
        <f t="shared" si="80"/>
        <v>2024-23</v>
      </c>
      <c r="N236">
        <f t="shared" si="95"/>
        <v>404</v>
      </c>
      <c r="O236">
        <f t="shared" si="95"/>
        <v>17</v>
      </c>
      <c r="P236">
        <f t="shared" si="95"/>
        <v>232</v>
      </c>
      <c r="Q236">
        <f t="shared" si="95"/>
        <v>859</v>
      </c>
      <c r="R236">
        <f t="shared" si="95"/>
        <v>0</v>
      </c>
      <c r="U236" t="str">
        <f t="shared" si="81"/>
        <v>2024-23</v>
      </c>
      <c r="V236">
        <f t="shared" si="94"/>
        <v>95594</v>
      </c>
      <c r="W236">
        <f t="shared" si="94"/>
        <v>5160</v>
      </c>
      <c r="X236">
        <f t="shared" si="94"/>
        <v>68781</v>
      </c>
      <c r="Y236">
        <f t="shared" si="94"/>
        <v>124139</v>
      </c>
      <c r="Z236">
        <f t="shared" si="94"/>
        <v>25</v>
      </c>
      <c r="AC236">
        <f t="shared" si="92"/>
        <v>1.0622851436267362E-4</v>
      </c>
      <c r="AD236">
        <f t="shared" si="92"/>
        <v>1.8554495645150729E-4</v>
      </c>
      <c r="AE236">
        <f t="shared" si="92"/>
        <v>9.3109832277887903E-5</v>
      </c>
      <c r="AF236">
        <f t="shared" si="92"/>
        <v>2.6627765536789714E-4</v>
      </c>
      <c r="AG236">
        <f t="shared" si="92"/>
        <v>0</v>
      </c>
      <c r="AI236" t="str">
        <f t="shared" si="82"/>
        <v>2024-23</v>
      </c>
      <c r="AJ236">
        <f t="shared" si="79"/>
        <v>1.0623980015874384E-4</v>
      </c>
      <c r="AK236">
        <f t="shared" si="79"/>
        <v>1.8557939030388313E-4</v>
      </c>
      <c r="AL236">
        <f t="shared" si="79"/>
        <v>9.3118502593340994E-5</v>
      </c>
      <c r="AM236">
        <f t="shared" si="79"/>
        <v>2.6634857961738476E-4</v>
      </c>
      <c r="AN236">
        <f t="shared" si="79"/>
        <v>0</v>
      </c>
      <c r="AP236" t="str">
        <f t="shared" si="83"/>
        <v>2024-23</v>
      </c>
      <c r="AQ236">
        <f t="shared" ca="1" si="84"/>
        <v>1.5063630565531247E-4</v>
      </c>
      <c r="AR236">
        <f t="shared" ca="1" si="84"/>
        <v>2.8775668928059014E-4</v>
      </c>
      <c r="AS236">
        <f t="shared" ca="1" si="84"/>
        <v>1.3489193518680491E-4</v>
      </c>
      <c r="AT236">
        <f t="shared" ca="1" si="84"/>
        <v>2.2658975441300136E-4</v>
      </c>
      <c r="AU236" t="e">
        <f t="shared" ca="1" si="84"/>
        <v>#DIV/0!</v>
      </c>
      <c r="AW236" t="str">
        <f t="shared" si="85"/>
        <v>2024-23</v>
      </c>
      <c r="AX236">
        <f t="shared" ca="1" si="93"/>
        <v>1.923367913236107E-2</v>
      </c>
      <c r="AY236">
        <f t="shared" ca="1" si="93"/>
        <v>3.3442708111684871E-2</v>
      </c>
      <c r="AZ236">
        <f t="shared" ca="1" si="93"/>
        <v>1.780042729726071E-2</v>
      </c>
      <c r="BA236">
        <f t="shared" ca="1" si="93"/>
        <v>3.2368557125944962E-2</v>
      </c>
      <c r="BB236" t="e">
        <f t="shared" ca="1" si="93"/>
        <v>#DIV/0!</v>
      </c>
      <c r="BD236">
        <f t="shared" ca="1" si="87"/>
        <v>1.7387577218867507</v>
      </c>
      <c r="BE236">
        <f t="shared" ca="1" si="87"/>
        <v>0.92548218022994444</v>
      </c>
      <c r="BF236">
        <f t="shared" ca="1" si="87"/>
        <v>1.682910321171168</v>
      </c>
      <c r="BG236">
        <f t="shared" ca="1" si="88"/>
        <v>1.8184146136158275</v>
      </c>
      <c r="BI236" t="str">
        <f t="shared" si="89"/>
        <v>2024-23</v>
      </c>
      <c r="BJ236">
        <f t="shared" ca="1" si="90"/>
        <v>0.91446505961815661</v>
      </c>
      <c r="BK236">
        <f t="shared" ca="1" si="90"/>
        <v>1.0192128230505186</v>
      </c>
      <c r="BL236">
        <f t="shared" ca="1" si="90"/>
        <v>1.2860231611289181</v>
      </c>
      <c r="BM236">
        <f t="shared" ca="1" si="90"/>
        <v>1.2617807900805571</v>
      </c>
    </row>
    <row r="237" spans="1:65" x14ac:dyDescent="0.55000000000000004">
      <c r="A237" s="6" t="s">
        <v>295</v>
      </c>
      <c r="B237">
        <v>3802718</v>
      </c>
      <c r="C237">
        <v>91605</v>
      </c>
      <c r="D237">
        <v>2491449</v>
      </c>
      <c r="E237">
        <v>3225097</v>
      </c>
      <c r="F237">
        <v>365</v>
      </c>
      <c r="G237">
        <v>353</v>
      </c>
      <c r="H237">
        <v>15</v>
      </c>
      <c r="I237">
        <v>245</v>
      </c>
      <c r="J237">
        <v>860</v>
      </c>
      <c r="K237">
        <v>0</v>
      </c>
      <c r="M237" s="7" t="str">
        <f t="shared" si="80"/>
        <v>2024-24</v>
      </c>
      <c r="N237">
        <f t="shared" si="95"/>
        <v>353</v>
      </c>
      <c r="O237">
        <f t="shared" si="95"/>
        <v>15</v>
      </c>
      <c r="P237">
        <f t="shared" si="95"/>
        <v>245</v>
      </c>
      <c r="Q237">
        <f t="shared" si="95"/>
        <v>860</v>
      </c>
      <c r="R237">
        <f t="shared" si="95"/>
        <v>0</v>
      </c>
      <c r="U237" t="str">
        <f t="shared" si="81"/>
        <v>2024-24</v>
      </c>
      <c r="V237">
        <f t="shared" si="94"/>
        <v>95947</v>
      </c>
      <c r="W237">
        <f t="shared" si="94"/>
        <v>5175</v>
      </c>
      <c r="X237">
        <f t="shared" si="94"/>
        <v>69026</v>
      </c>
      <c r="Y237">
        <f t="shared" si="94"/>
        <v>124999</v>
      </c>
      <c r="Z237">
        <f t="shared" si="94"/>
        <v>25</v>
      </c>
      <c r="AC237">
        <f t="shared" si="92"/>
        <v>9.2828340150387172E-5</v>
      </c>
      <c r="AD237">
        <f t="shared" si="92"/>
        <v>1.637465203864418E-4</v>
      </c>
      <c r="AE237">
        <f t="shared" si="92"/>
        <v>9.833634965034404E-5</v>
      </c>
      <c r="AF237">
        <f t="shared" si="92"/>
        <v>2.6665864623606669E-4</v>
      </c>
      <c r="AG237">
        <f t="shared" si="92"/>
        <v>0</v>
      </c>
      <c r="AI237" t="str">
        <f t="shared" si="82"/>
        <v>2024-24</v>
      </c>
      <c r="AJ237">
        <f t="shared" ref="AJ237:AN254" si="96">-LN((1-1.5*AC237)/(1-0.5*AC237))</f>
        <v>9.2836958117741805E-5</v>
      </c>
      <c r="AK237">
        <f t="shared" si="96"/>
        <v>1.6377333806664212E-4</v>
      </c>
      <c r="AL237">
        <f t="shared" si="96"/>
        <v>9.8346020718291554E-5</v>
      </c>
      <c r="AM237">
        <f t="shared" si="96"/>
        <v>2.6672977361738668E-4</v>
      </c>
      <c r="AN237">
        <f t="shared" si="96"/>
        <v>0</v>
      </c>
      <c r="AP237" t="str">
        <f t="shared" si="83"/>
        <v>2024-24</v>
      </c>
      <c r="AQ237">
        <f t="shared" ca="1" si="84"/>
        <v>1.3202264159928065E-4</v>
      </c>
      <c r="AR237">
        <f t="shared" ca="1" si="84"/>
        <v>2.5489026910136627E-4</v>
      </c>
      <c r="AS237">
        <f t="shared" ca="1" si="84"/>
        <v>1.4291268437648883E-4</v>
      </c>
      <c r="AT237">
        <f t="shared" ca="1" si="84"/>
        <v>2.2660337764425156E-4</v>
      </c>
      <c r="AU237" t="e">
        <f t="shared" ca="1" si="84"/>
        <v>#DIV/0!</v>
      </c>
      <c r="AW237" t="str">
        <f t="shared" si="85"/>
        <v>2024-24</v>
      </c>
      <c r="AX237">
        <f t="shared" ca="1" si="93"/>
        <v>1.936570177396035E-2</v>
      </c>
      <c r="AY237">
        <f t="shared" ca="1" si="93"/>
        <v>3.3697598380786238E-2</v>
      </c>
      <c r="AZ237">
        <f t="shared" ca="1" si="93"/>
        <v>1.7943339981637198E-2</v>
      </c>
      <c r="BA237">
        <f t="shared" ca="1" si="93"/>
        <v>3.2595160503589217E-2</v>
      </c>
      <c r="BB237" t="e">
        <f t="shared" ca="1" si="93"/>
        <v>#DIV/0!</v>
      </c>
      <c r="BD237">
        <f t="shared" ca="1" si="87"/>
        <v>1.7400659565096137</v>
      </c>
      <c r="BE237">
        <f t="shared" ca="1" si="87"/>
        <v>0.92655253040012742</v>
      </c>
      <c r="BF237">
        <f t="shared" ca="1" si="87"/>
        <v>1.6831386171307026</v>
      </c>
      <c r="BG237">
        <f t="shared" ca="1" si="88"/>
        <v>1.8165603804501478</v>
      </c>
      <c r="BI237" t="str">
        <f t="shared" si="89"/>
        <v>2024-24</v>
      </c>
      <c r="BJ237">
        <f t="shared" ca="1" si="90"/>
        <v>0.91515309961207414</v>
      </c>
      <c r="BK237">
        <f t="shared" ca="1" si="90"/>
        <v>1.0203915757503639</v>
      </c>
      <c r="BL237">
        <f t="shared" ca="1" si="90"/>
        <v>1.2861976171815432</v>
      </c>
      <c r="BM237">
        <f t="shared" ca="1" si="90"/>
        <v>1.2604941551342328</v>
      </c>
    </row>
    <row r="238" spans="1:65" x14ac:dyDescent="0.55000000000000004">
      <c r="A238" s="6" t="s">
        <v>296</v>
      </c>
      <c r="B238">
        <v>3802365</v>
      </c>
      <c r="C238">
        <v>91590</v>
      </c>
      <c r="D238">
        <v>2491204</v>
      </c>
      <c r="E238">
        <v>3224237</v>
      </c>
      <c r="F238">
        <v>365</v>
      </c>
      <c r="G238">
        <v>410</v>
      </c>
      <c r="H238">
        <v>13</v>
      </c>
      <c r="I238">
        <v>284</v>
      </c>
      <c r="J238">
        <v>919</v>
      </c>
      <c r="K238">
        <v>0</v>
      </c>
      <c r="M238" s="7" t="str">
        <f t="shared" si="80"/>
        <v>2024-25</v>
      </c>
      <c r="N238">
        <f t="shared" si="95"/>
        <v>410</v>
      </c>
      <c r="O238">
        <f t="shared" si="95"/>
        <v>13</v>
      </c>
      <c r="P238">
        <f t="shared" si="95"/>
        <v>284</v>
      </c>
      <c r="Q238">
        <f t="shared" si="95"/>
        <v>919</v>
      </c>
      <c r="R238">
        <f t="shared" si="95"/>
        <v>0</v>
      </c>
      <c r="U238" t="str">
        <f t="shared" si="81"/>
        <v>2024-25</v>
      </c>
      <c r="V238">
        <f t="shared" si="94"/>
        <v>96357</v>
      </c>
      <c r="W238">
        <f t="shared" si="94"/>
        <v>5188</v>
      </c>
      <c r="X238">
        <f t="shared" si="94"/>
        <v>69310</v>
      </c>
      <c r="Y238">
        <f t="shared" si="94"/>
        <v>125918</v>
      </c>
      <c r="Z238">
        <f t="shared" si="94"/>
        <v>25</v>
      </c>
      <c r="AC238">
        <f t="shared" si="92"/>
        <v>1.0782762833131486E-4</v>
      </c>
      <c r="AD238">
        <f t="shared" si="92"/>
        <v>1.4193689267387271E-4</v>
      </c>
      <c r="AE238">
        <f t="shared" si="92"/>
        <v>1.1400110147543116E-4</v>
      </c>
      <c r="AF238">
        <f t="shared" si="92"/>
        <v>2.8502867500124836E-4</v>
      </c>
      <c r="AG238">
        <f t="shared" si="92"/>
        <v>0</v>
      </c>
      <c r="AI238" t="str">
        <f t="shared" si="82"/>
        <v>2024-25</v>
      </c>
      <c r="AJ238">
        <f t="shared" si="96"/>
        <v>1.0783925648706856E-4</v>
      </c>
      <c r="AK238">
        <f t="shared" si="96"/>
        <v>1.4195704185376357E-4</v>
      </c>
      <c r="AL238">
        <f t="shared" si="96"/>
        <v>1.1401409933179207E-4</v>
      </c>
      <c r="AM238">
        <f t="shared" si="96"/>
        <v>2.8510994144085585E-4</v>
      </c>
      <c r="AN238">
        <f t="shared" si="96"/>
        <v>0</v>
      </c>
      <c r="AP238" t="str">
        <f t="shared" si="83"/>
        <v>2024-25</v>
      </c>
      <c r="AQ238">
        <f t="shared" ca="1" si="84"/>
        <v>1.5381174747070716E-4</v>
      </c>
      <c r="AR238">
        <f t="shared" ca="1" si="84"/>
        <v>2.2175905682167554E-4</v>
      </c>
      <c r="AS238">
        <f t="shared" ca="1" si="84"/>
        <v>1.6620210828453654E-4</v>
      </c>
      <c r="AT238">
        <f t="shared" ca="1" si="84"/>
        <v>2.4188684087149116E-4</v>
      </c>
      <c r="AU238" t="e">
        <f t="shared" ca="1" si="84"/>
        <v>#DIV/0!</v>
      </c>
      <c r="AW238" t="str">
        <f t="shared" si="85"/>
        <v>2024-25</v>
      </c>
      <c r="AX238">
        <f t="shared" ca="1" si="93"/>
        <v>1.9519513521431057E-2</v>
      </c>
      <c r="AY238">
        <f t="shared" ca="1" si="93"/>
        <v>3.3919357437607912E-2</v>
      </c>
      <c r="AZ238">
        <f t="shared" ca="1" si="93"/>
        <v>1.8109542089921733E-2</v>
      </c>
      <c r="BA238">
        <f t="shared" ca="1" si="93"/>
        <v>3.2837047344460711E-2</v>
      </c>
      <c r="BB238" t="e">
        <f t="shared" ca="1" si="93"/>
        <v>#DIV/0!</v>
      </c>
      <c r="BD238">
        <f t="shared" ca="1" si="87"/>
        <v>1.7377153073188447</v>
      </c>
      <c r="BE238">
        <f t="shared" ca="1" si="87"/>
        <v>0.9277660567738395</v>
      </c>
      <c r="BF238">
        <f t="shared" ca="1" si="87"/>
        <v>1.6822677116623801</v>
      </c>
      <c r="BG238">
        <f t="shared" ca="1" si="88"/>
        <v>1.8132455907173426</v>
      </c>
      <c r="BI238" t="str">
        <f t="shared" si="89"/>
        <v>2024-25</v>
      </c>
      <c r="BJ238">
        <f t="shared" ca="1" si="90"/>
        <v>0.91391682239799199</v>
      </c>
      <c r="BK238">
        <f t="shared" ca="1" si="90"/>
        <v>1.0217280052004587</v>
      </c>
      <c r="BL238">
        <f t="shared" ca="1" si="90"/>
        <v>1.2855321006716456</v>
      </c>
      <c r="BM238">
        <f t="shared" ca="1" si="90"/>
        <v>1.258194053729035</v>
      </c>
    </row>
    <row r="239" spans="1:65" x14ac:dyDescent="0.55000000000000004">
      <c r="A239" s="6" t="s">
        <v>297</v>
      </c>
      <c r="B239">
        <v>3801955</v>
      </c>
      <c r="C239">
        <v>91577</v>
      </c>
      <c r="D239">
        <v>2490920</v>
      </c>
      <c r="E239">
        <v>3223318</v>
      </c>
      <c r="F239">
        <v>365</v>
      </c>
      <c r="G239">
        <v>380</v>
      </c>
      <c r="H239">
        <v>19</v>
      </c>
      <c r="I239">
        <v>251</v>
      </c>
      <c r="J239">
        <v>936</v>
      </c>
      <c r="K239">
        <v>0</v>
      </c>
      <c r="M239" s="7" t="str">
        <f t="shared" si="80"/>
        <v>2024-26</v>
      </c>
      <c r="N239">
        <f t="shared" si="95"/>
        <v>380</v>
      </c>
      <c r="O239">
        <f t="shared" si="95"/>
        <v>19</v>
      </c>
      <c r="P239">
        <f t="shared" si="95"/>
        <v>251</v>
      </c>
      <c r="Q239">
        <f t="shared" si="95"/>
        <v>936</v>
      </c>
      <c r="R239">
        <f t="shared" si="95"/>
        <v>0</v>
      </c>
      <c r="U239" t="str">
        <f t="shared" si="81"/>
        <v>2024-26</v>
      </c>
      <c r="V239">
        <f t="shared" si="94"/>
        <v>96737</v>
      </c>
      <c r="W239">
        <f t="shared" si="94"/>
        <v>5207</v>
      </c>
      <c r="X239">
        <f t="shared" si="94"/>
        <v>69561</v>
      </c>
      <c r="Y239">
        <f t="shared" si="94"/>
        <v>126854</v>
      </c>
      <c r="Z239">
        <f t="shared" si="94"/>
        <v>25</v>
      </c>
      <c r="AC239">
        <f t="shared" si="92"/>
        <v>9.9948579086285867E-5</v>
      </c>
      <c r="AD239">
        <f t="shared" si="92"/>
        <v>2.0747567620690784E-4</v>
      </c>
      <c r="AE239">
        <f t="shared" si="92"/>
        <v>1.0076598204679396E-4</v>
      </c>
      <c r="AF239">
        <f t="shared" si="92"/>
        <v>2.9038400803147563E-4</v>
      </c>
      <c r="AG239">
        <f t="shared" si="92"/>
        <v>0</v>
      </c>
      <c r="AI239" t="str">
        <f t="shared" si="82"/>
        <v>2024-26</v>
      </c>
      <c r="AJ239">
        <f t="shared" si="96"/>
        <v>9.9958569886624322E-5</v>
      </c>
      <c r="AK239">
        <f t="shared" si="96"/>
        <v>2.0751873204074463E-4</v>
      </c>
      <c r="AL239">
        <f t="shared" si="96"/>
        <v>1.0077613693846394E-4</v>
      </c>
      <c r="AM239">
        <f t="shared" si="96"/>
        <v>2.9046835743901545E-4</v>
      </c>
      <c r="AN239">
        <f t="shared" si="96"/>
        <v>0</v>
      </c>
      <c r="AP239" t="str">
        <f t="shared" si="83"/>
        <v>2024-26</v>
      </c>
      <c r="AQ239">
        <f t="shared" ca="1" si="84"/>
        <v>1.4299398209394163E-4</v>
      </c>
      <c r="AR239">
        <f t="shared" ca="1" si="84"/>
        <v>3.2538393007876243E-4</v>
      </c>
      <c r="AS239">
        <f t="shared" ca="1" si="84"/>
        <v>1.4736680139911288E-4</v>
      </c>
      <c r="AT239">
        <f t="shared" ca="1" si="84"/>
        <v>2.4609552098408117E-4</v>
      </c>
      <c r="AU239" t="e">
        <f t="shared" ca="1" si="84"/>
        <v>#DIV/0!</v>
      </c>
      <c r="AW239" t="str">
        <f t="shared" si="85"/>
        <v>2024-26</v>
      </c>
      <c r="AX239">
        <f t="shared" ref="AX239:BB254" ca="1" si="97">IF(ROW()&gt;=$B$2, AQ239+AX238,0)</f>
        <v>1.9662507503524999E-2</v>
      </c>
      <c r="AY239">
        <f t="shared" ca="1" si="97"/>
        <v>3.4244741367686675E-2</v>
      </c>
      <c r="AZ239">
        <f t="shared" ca="1" si="97"/>
        <v>1.8256908891320846E-2</v>
      </c>
      <c r="BA239">
        <f t="shared" ca="1" si="97"/>
        <v>3.3083142865444795E-2</v>
      </c>
      <c r="BB239" t="e">
        <f t="shared" ca="1" si="97"/>
        <v>#DIV/0!</v>
      </c>
      <c r="BD239">
        <f t="shared" ca="1" si="87"/>
        <v>1.7416263597889254</v>
      </c>
      <c r="BE239">
        <f t="shared" ca="1" si="87"/>
        <v>0.92851376601116797</v>
      </c>
      <c r="BF239">
        <f t="shared" ca="1" si="87"/>
        <v>1.682549535429996</v>
      </c>
      <c r="BG239">
        <f t="shared" ca="1" si="88"/>
        <v>1.8120889501273787</v>
      </c>
      <c r="BI239" t="str">
        <f t="shared" si="89"/>
        <v>2024-26</v>
      </c>
      <c r="BJ239">
        <f t="shared" ca="1" si="90"/>
        <v>0.91597376269807074</v>
      </c>
      <c r="BK239">
        <f t="shared" ca="1" si="90"/>
        <v>1.0225514406580807</v>
      </c>
      <c r="BL239">
        <f t="shared" ca="1" si="90"/>
        <v>1.2857474608652051</v>
      </c>
      <c r="BM239">
        <f t="shared" ca="1" si="90"/>
        <v>1.2573914717070274</v>
      </c>
    </row>
    <row r="240" spans="1:65" x14ac:dyDescent="0.55000000000000004">
      <c r="A240" s="6" t="s">
        <v>298</v>
      </c>
      <c r="B240">
        <v>3801575</v>
      </c>
      <c r="C240">
        <v>91558</v>
      </c>
      <c r="D240">
        <v>2490669</v>
      </c>
      <c r="E240">
        <v>3222382</v>
      </c>
      <c r="F240">
        <v>365</v>
      </c>
      <c r="G240">
        <v>347</v>
      </c>
      <c r="H240">
        <v>18</v>
      </c>
      <c r="I240">
        <v>200</v>
      </c>
      <c r="J240">
        <v>749</v>
      </c>
      <c r="K240">
        <v>0</v>
      </c>
      <c r="M240" s="7" t="str">
        <f t="shared" si="80"/>
        <v>2024-27</v>
      </c>
      <c r="N240">
        <f t="shared" si="95"/>
        <v>347</v>
      </c>
      <c r="O240">
        <f t="shared" si="95"/>
        <v>18</v>
      </c>
      <c r="P240">
        <f t="shared" si="95"/>
        <v>200</v>
      </c>
      <c r="Q240">
        <f t="shared" si="95"/>
        <v>749</v>
      </c>
      <c r="R240">
        <f t="shared" si="95"/>
        <v>0</v>
      </c>
      <c r="U240" t="str">
        <f t="shared" si="81"/>
        <v>2024-27</v>
      </c>
      <c r="V240">
        <f t="shared" si="94"/>
        <v>97084</v>
      </c>
      <c r="W240">
        <f t="shared" si="94"/>
        <v>5225</v>
      </c>
      <c r="X240">
        <f t="shared" si="94"/>
        <v>69761</v>
      </c>
      <c r="Y240">
        <f t="shared" si="94"/>
        <v>127603</v>
      </c>
      <c r="Z240">
        <f t="shared" si="94"/>
        <v>25</v>
      </c>
      <c r="AC240">
        <f t="shared" si="92"/>
        <v>9.1277957162491858E-5</v>
      </c>
      <c r="AD240">
        <f t="shared" si="92"/>
        <v>1.9659669280674546E-4</v>
      </c>
      <c r="AE240">
        <f t="shared" si="92"/>
        <v>8.0299710639992705E-5</v>
      </c>
      <c r="AF240">
        <f t="shared" si="92"/>
        <v>2.3243675020528291E-4</v>
      </c>
      <c r="AG240">
        <f t="shared" si="92"/>
        <v>0</v>
      </c>
      <c r="AI240" t="str">
        <f t="shared" si="82"/>
        <v>2024-27</v>
      </c>
      <c r="AJ240">
        <f t="shared" si="96"/>
        <v>9.1286289651878959E-5</v>
      </c>
      <c r="AK240">
        <f t="shared" si="96"/>
        <v>1.966353512999242E-4</v>
      </c>
      <c r="AL240">
        <f t="shared" si="96"/>
        <v>8.0306159244512203E-5</v>
      </c>
      <c r="AM240">
        <f t="shared" si="96"/>
        <v>2.3249079065600507E-4</v>
      </c>
      <c r="AN240">
        <f t="shared" si="96"/>
        <v>0</v>
      </c>
      <c r="AP240" t="str">
        <f t="shared" si="83"/>
        <v>2024-27</v>
      </c>
      <c r="AQ240">
        <f t="shared" ca="1" si="84"/>
        <v>1.3097499398259102E-4</v>
      </c>
      <c r="AR240">
        <f t="shared" ca="1" si="84"/>
        <v>3.0946729855592722E-4</v>
      </c>
      <c r="AS240">
        <f t="shared" ca="1" si="84"/>
        <v>1.1780257658818907E-4</v>
      </c>
      <c r="AT240">
        <f t="shared" ca="1" si="84"/>
        <v>1.9670510634544862E-4</v>
      </c>
      <c r="AU240" t="e">
        <f t="shared" ca="1" si="84"/>
        <v>#DIV/0!</v>
      </c>
      <c r="AW240" t="str">
        <f t="shared" si="85"/>
        <v>2024-27</v>
      </c>
      <c r="AX240">
        <f t="shared" ca="1" si="97"/>
        <v>1.9793482497507588E-2</v>
      </c>
      <c r="AY240">
        <f t="shared" ca="1" si="97"/>
        <v>3.4554208666242599E-2</v>
      </c>
      <c r="AZ240">
        <f t="shared" ca="1" si="97"/>
        <v>1.8374711467909036E-2</v>
      </c>
      <c r="BA240">
        <f t="shared" ca="1" si="97"/>
        <v>3.3279847971790247E-2</v>
      </c>
      <c r="BB240" t="e">
        <f t="shared" ca="1" si="97"/>
        <v>#DIV/0!</v>
      </c>
      <c r="BD240">
        <f t="shared" ca="1" si="87"/>
        <v>1.7457366923983031</v>
      </c>
      <c r="BE240">
        <f t="shared" ca="1" si="87"/>
        <v>0.92832130324831896</v>
      </c>
      <c r="BF240">
        <f t="shared" ca="1" si="87"/>
        <v>1.6813538484691046</v>
      </c>
      <c r="BG240">
        <f t="shared" ca="1" si="88"/>
        <v>1.811176628809255</v>
      </c>
      <c r="BI240" t="str">
        <f t="shared" si="89"/>
        <v>2024-27</v>
      </c>
      <c r="BJ240">
        <f t="shared" ca="1" si="90"/>
        <v>0.91813551042598673</v>
      </c>
      <c r="BK240">
        <f t="shared" ca="1" si="90"/>
        <v>1.0223394857225392</v>
      </c>
      <c r="BL240">
        <f t="shared" ca="1" si="90"/>
        <v>1.284833757320921</v>
      </c>
      <c r="BM240">
        <f t="shared" ca="1" si="90"/>
        <v>1.2567584205288362</v>
      </c>
    </row>
    <row r="241" spans="1:65" x14ac:dyDescent="0.55000000000000004">
      <c r="A241" s="6" t="s">
        <v>299</v>
      </c>
      <c r="B241">
        <v>3801228</v>
      </c>
      <c r="C241">
        <v>91540</v>
      </c>
      <c r="D241">
        <v>2490469</v>
      </c>
      <c r="E241">
        <v>3221633</v>
      </c>
      <c r="F241">
        <v>365</v>
      </c>
      <c r="G241">
        <v>413</v>
      </c>
      <c r="H241">
        <v>14</v>
      </c>
      <c r="I241">
        <v>242</v>
      </c>
      <c r="J241">
        <v>859</v>
      </c>
      <c r="K241">
        <v>1</v>
      </c>
      <c r="M241" s="7" t="str">
        <f t="shared" si="80"/>
        <v>2024-28</v>
      </c>
      <c r="N241">
        <f t="shared" si="95"/>
        <v>413</v>
      </c>
      <c r="O241">
        <f t="shared" si="95"/>
        <v>14</v>
      </c>
      <c r="P241">
        <f t="shared" si="95"/>
        <v>242</v>
      </c>
      <c r="Q241">
        <f t="shared" si="95"/>
        <v>859</v>
      </c>
      <c r="R241">
        <f t="shared" si="95"/>
        <v>1</v>
      </c>
      <c r="U241" t="str">
        <f t="shared" si="81"/>
        <v>2024-28</v>
      </c>
      <c r="V241">
        <f t="shared" ref="V241:Z254" si="98">N241+V240</f>
        <v>97497</v>
      </c>
      <c r="W241">
        <f t="shared" si="98"/>
        <v>5239</v>
      </c>
      <c r="X241">
        <f t="shared" si="98"/>
        <v>70003</v>
      </c>
      <c r="Y241">
        <f t="shared" si="98"/>
        <v>128462</v>
      </c>
      <c r="Z241">
        <f t="shared" si="98"/>
        <v>26</v>
      </c>
      <c r="AC241">
        <f t="shared" si="92"/>
        <v>1.0864909971198781E-4</v>
      </c>
      <c r="AD241">
        <f t="shared" si="92"/>
        <v>1.529386060738475E-4</v>
      </c>
      <c r="AE241">
        <f t="shared" si="92"/>
        <v>9.7170452633620411E-5</v>
      </c>
      <c r="AF241">
        <f t="shared" si="92"/>
        <v>2.6663496431778542E-4</v>
      </c>
      <c r="AG241">
        <f t="shared" si="92"/>
        <v>2.7397260273972603E-3</v>
      </c>
      <c r="AI241" t="str">
        <f t="shared" si="82"/>
        <v>2024-28</v>
      </c>
      <c r="AJ241">
        <f t="shared" si="96"/>
        <v>1.0866090572841795E-4</v>
      </c>
      <c r="AK241">
        <f t="shared" si="96"/>
        <v>1.5296200016702306E-4</v>
      </c>
      <c r="AL241">
        <f t="shared" si="96"/>
        <v>9.7179895724611398E-5</v>
      </c>
      <c r="AM241">
        <f t="shared" si="96"/>
        <v>2.6670607906420426E-4</v>
      </c>
      <c r="AN241">
        <f t="shared" si="96"/>
        <v>2.747254475138807E-3</v>
      </c>
      <c r="AP241" t="str">
        <f t="shared" si="83"/>
        <v>2024-28</v>
      </c>
      <c r="AQ241">
        <f t="shared" ca="1" si="84"/>
        <v>1.5636561510694734E-4</v>
      </c>
      <c r="AR241">
        <f t="shared" ca="1" si="84"/>
        <v>2.4163013110437868E-4</v>
      </c>
      <c r="AS241">
        <f t="shared" ca="1" si="84"/>
        <v>1.4300339420061133E-4</v>
      </c>
      <c r="AT241">
        <f t="shared" ca="1" si="84"/>
        <v>2.2534493103329781E-4</v>
      </c>
      <c r="AU241" t="e">
        <f t="shared" ca="1" si="84"/>
        <v>#DIV/0!</v>
      </c>
      <c r="AW241" t="str">
        <f t="shared" si="85"/>
        <v>2024-28</v>
      </c>
      <c r="AX241">
        <f t="shared" ca="1" si="97"/>
        <v>1.9949848112614535E-2</v>
      </c>
      <c r="AY241">
        <f t="shared" ca="1" si="97"/>
        <v>3.4795838797346976E-2</v>
      </c>
      <c r="AZ241">
        <f t="shared" ca="1" si="97"/>
        <v>1.8517714862109649E-2</v>
      </c>
      <c r="BA241">
        <f t="shared" ca="1" si="97"/>
        <v>3.3505192902823541E-2</v>
      </c>
      <c r="BB241" t="e">
        <f t="shared" ca="1" si="97"/>
        <v>#DIV/0!</v>
      </c>
      <c r="BD241">
        <f t="shared" ca="1" si="87"/>
        <v>1.7441655997042473</v>
      </c>
      <c r="BE241">
        <f t="shared" ca="1" si="87"/>
        <v>0.92821332561427716</v>
      </c>
      <c r="BF241">
        <f t="shared" ca="1" si="87"/>
        <v>1.6794710773581176</v>
      </c>
      <c r="BG241">
        <f t="shared" ca="1" si="88"/>
        <v>1.809358938309434</v>
      </c>
      <c r="BI241" t="str">
        <f t="shared" si="89"/>
        <v>2024-28</v>
      </c>
      <c r="BJ241">
        <f t="shared" ca="1" si="90"/>
        <v>0.91730922545479687</v>
      </c>
      <c r="BK241">
        <f t="shared" ca="1" si="90"/>
        <v>1.0222205723695119</v>
      </c>
      <c r="BL241">
        <f t="shared" ca="1" si="90"/>
        <v>1.2833950073023528</v>
      </c>
      <c r="BM241">
        <f t="shared" ca="1" si="90"/>
        <v>1.2554971421945045</v>
      </c>
    </row>
    <row r="242" spans="1:65" x14ac:dyDescent="0.55000000000000004">
      <c r="A242" s="6" t="s">
        <v>300</v>
      </c>
      <c r="B242">
        <v>3800815</v>
      </c>
      <c r="C242">
        <v>91526</v>
      </c>
      <c r="D242">
        <v>2490227</v>
      </c>
      <c r="E242">
        <v>3220774</v>
      </c>
      <c r="F242">
        <v>364</v>
      </c>
      <c r="G242">
        <v>362</v>
      </c>
      <c r="H242">
        <v>11</v>
      </c>
      <c r="I242">
        <v>200</v>
      </c>
      <c r="J242">
        <v>744</v>
      </c>
      <c r="K242">
        <v>0</v>
      </c>
      <c r="M242" s="7" t="str">
        <f t="shared" si="80"/>
        <v>2024-29</v>
      </c>
      <c r="N242">
        <f t="shared" si="95"/>
        <v>362</v>
      </c>
      <c r="O242">
        <f t="shared" si="95"/>
        <v>11</v>
      </c>
      <c r="P242">
        <f t="shared" si="95"/>
        <v>200</v>
      </c>
      <c r="Q242">
        <f t="shared" si="95"/>
        <v>744</v>
      </c>
      <c r="R242">
        <f t="shared" si="95"/>
        <v>0</v>
      </c>
      <c r="U242" t="str">
        <f t="shared" si="81"/>
        <v>2024-29</v>
      </c>
      <c r="V242">
        <f t="shared" si="98"/>
        <v>97859</v>
      </c>
      <c r="W242">
        <f t="shared" si="98"/>
        <v>5250</v>
      </c>
      <c r="X242">
        <f t="shared" si="98"/>
        <v>70203</v>
      </c>
      <c r="Y242">
        <f t="shared" si="98"/>
        <v>129206</v>
      </c>
      <c r="Z242">
        <f t="shared" si="98"/>
        <v>26</v>
      </c>
      <c r="AC242">
        <f t="shared" si="92"/>
        <v>9.5242730835360309E-5</v>
      </c>
      <c r="AD242">
        <f t="shared" si="92"/>
        <v>1.2018442846841335E-4</v>
      </c>
      <c r="AE242">
        <f t="shared" si="92"/>
        <v>8.0313963345510271E-5</v>
      </c>
      <c r="AF242">
        <f t="shared" si="92"/>
        <v>2.3100037444415535E-4</v>
      </c>
      <c r="AG242">
        <f t="shared" si="92"/>
        <v>0</v>
      </c>
      <c r="AI242" t="str">
        <f t="shared" si="82"/>
        <v>2024-29</v>
      </c>
      <c r="AJ242">
        <f t="shared" si="96"/>
        <v>9.5251802949181279E-5</v>
      </c>
      <c r="AK242">
        <f t="shared" si="96"/>
        <v>1.2019887464612361E-4</v>
      </c>
      <c r="AL242">
        <f t="shared" si="96"/>
        <v>8.0320414239542994E-5</v>
      </c>
      <c r="AM242">
        <f t="shared" si="96"/>
        <v>2.31053748974364E-4</v>
      </c>
      <c r="AN242">
        <f t="shared" si="96"/>
        <v>0</v>
      </c>
      <c r="AP242" t="str">
        <f t="shared" si="83"/>
        <v>2024-29</v>
      </c>
      <c r="AQ242">
        <f t="shared" ca="1" si="84"/>
        <v>1.3747579724987253E-4</v>
      </c>
      <c r="AR242">
        <f t="shared" ca="1" si="84"/>
        <v>1.9058218750230544E-4</v>
      </c>
      <c r="AS242">
        <f t="shared" ca="1" si="84"/>
        <v>1.1856591018549646E-4</v>
      </c>
      <c r="AT242">
        <f t="shared" ca="1" si="84"/>
        <v>1.9495433529397268E-4</v>
      </c>
      <c r="AU242" t="e">
        <f t="shared" ca="1" si="84"/>
        <v>#DIV/0!</v>
      </c>
      <c r="AW242" t="str">
        <f t="shared" si="85"/>
        <v>2024-29</v>
      </c>
      <c r="AX242">
        <f t="shared" ca="1" si="97"/>
        <v>2.0087323909864407E-2</v>
      </c>
      <c r="AY242">
        <f t="shared" ca="1" si="97"/>
        <v>3.4986420984849283E-2</v>
      </c>
      <c r="AZ242">
        <f t="shared" ca="1" si="97"/>
        <v>1.8636280772295146E-2</v>
      </c>
      <c r="BA242">
        <f t="shared" ca="1" si="97"/>
        <v>3.3700147238117512E-2</v>
      </c>
      <c r="BB242" t="e">
        <f t="shared" ca="1" si="97"/>
        <v>#DIV/0!</v>
      </c>
      <c r="BD242">
        <f t="shared" ca="1" si="87"/>
        <v>1.74171637505523</v>
      </c>
      <c r="BE242">
        <f t="shared" ca="1" si="87"/>
        <v>0.9277632429247239</v>
      </c>
      <c r="BF242">
        <f t="shared" ca="1" si="87"/>
        <v>1.6776822731258976</v>
      </c>
      <c r="BG242">
        <f t="shared" ca="1" si="88"/>
        <v>1.8083086239082875</v>
      </c>
      <c r="BI242" t="str">
        <f t="shared" si="89"/>
        <v>2024-29</v>
      </c>
      <c r="BJ242">
        <f t="shared" ca="1" si="90"/>
        <v>0.916021104437999</v>
      </c>
      <c r="BK242">
        <f t="shared" ca="1" si="90"/>
        <v>1.0217249063713705</v>
      </c>
      <c r="BL242">
        <f t="shared" ca="1" si="90"/>
        <v>1.2820280635951211</v>
      </c>
      <c r="BM242">
        <f t="shared" ca="1" si="90"/>
        <v>1.2547683389144448</v>
      </c>
    </row>
    <row r="243" spans="1:65" x14ac:dyDescent="0.55000000000000004">
      <c r="A243" s="6" t="s">
        <v>301</v>
      </c>
      <c r="B243">
        <v>3800453</v>
      </c>
      <c r="C243">
        <v>91515</v>
      </c>
      <c r="D243">
        <v>2490027</v>
      </c>
      <c r="E243">
        <v>3220030</v>
      </c>
      <c r="F243">
        <v>364</v>
      </c>
      <c r="G243">
        <v>356</v>
      </c>
      <c r="H243">
        <v>19</v>
      </c>
      <c r="I243">
        <v>238</v>
      </c>
      <c r="J243">
        <v>787</v>
      </c>
      <c r="K243">
        <v>0</v>
      </c>
      <c r="M243" s="7" t="str">
        <f t="shared" si="80"/>
        <v>2024-30</v>
      </c>
      <c r="N243">
        <f t="shared" si="95"/>
        <v>356</v>
      </c>
      <c r="O243">
        <f t="shared" si="95"/>
        <v>19</v>
      </c>
      <c r="P243">
        <f t="shared" si="95"/>
        <v>238</v>
      </c>
      <c r="Q243">
        <f t="shared" si="95"/>
        <v>787</v>
      </c>
      <c r="R243">
        <f t="shared" si="95"/>
        <v>0</v>
      </c>
      <c r="U243" t="str">
        <f t="shared" si="81"/>
        <v>2024-30</v>
      </c>
      <c r="V243">
        <f t="shared" si="98"/>
        <v>98215</v>
      </c>
      <c r="W243">
        <f t="shared" si="98"/>
        <v>5269</v>
      </c>
      <c r="X243">
        <f t="shared" si="98"/>
        <v>70441</v>
      </c>
      <c r="Y243">
        <f t="shared" si="98"/>
        <v>129993</v>
      </c>
      <c r="Z243">
        <f t="shared" si="98"/>
        <v>26</v>
      </c>
      <c r="AC243">
        <f t="shared" si="92"/>
        <v>9.3673043713473104E-5</v>
      </c>
      <c r="AD243">
        <f t="shared" si="92"/>
        <v>2.0761623777522809E-4</v>
      </c>
      <c r="AE243">
        <f t="shared" si="92"/>
        <v>9.5581292893611198E-5</v>
      </c>
      <c r="AF243">
        <f t="shared" si="92"/>
        <v>2.4440766079819132E-4</v>
      </c>
      <c r="AG243">
        <f t="shared" si="92"/>
        <v>0</v>
      </c>
      <c r="AI243" t="str">
        <f t="shared" si="82"/>
        <v>2024-30</v>
      </c>
      <c r="AJ243">
        <f t="shared" si="96"/>
        <v>9.3681819243049931E-5</v>
      </c>
      <c r="AK243">
        <f t="shared" si="96"/>
        <v>2.0765935197469531E-4</v>
      </c>
      <c r="AL243">
        <f t="shared" si="96"/>
        <v>9.5590429623321942E-5</v>
      </c>
      <c r="AM243">
        <f t="shared" si="96"/>
        <v>2.4446741172376007E-4</v>
      </c>
      <c r="AN243">
        <f t="shared" si="96"/>
        <v>0</v>
      </c>
      <c r="AP243" t="str">
        <f t="shared" si="83"/>
        <v>2024-30</v>
      </c>
      <c r="AQ243">
        <f t="shared" ca="1" si="84"/>
        <v>1.3561054555611047E-4</v>
      </c>
      <c r="AR243">
        <f t="shared" ca="1" si="84"/>
        <v>3.304819697408745E-4</v>
      </c>
      <c r="AS243">
        <f t="shared" ca="1" si="84"/>
        <v>1.415507896769932E-4</v>
      </c>
      <c r="AT243">
        <f t="shared" ca="1" si="84"/>
        <v>2.0598986414669632E-4</v>
      </c>
      <c r="AU243" t="e">
        <f t="shared" ca="1" si="84"/>
        <v>#DIV/0!</v>
      </c>
      <c r="AW243" t="str">
        <f t="shared" si="85"/>
        <v>2024-30</v>
      </c>
      <c r="AX243">
        <f t="shared" ca="1" si="97"/>
        <v>2.0222934455420519E-2</v>
      </c>
      <c r="AY243">
        <f t="shared" ca="1" si="97"/>
        <v>3.5316902954590154E-2</v>
      </c>
      <c r="AZ243">
        <f t="shared" ca="1" si="97"/>
        <v>1.8777831561972141E-2</v>
      </c>
      <c r="BA243">
        <f t="shared" ca="1" si="97"/>
        <v>3.3906137102264207E-2</v>
      </c>
      <c r="BB243" t="e">
        <f t="shared" ca="1" si="97"/>
        <v>#DIV/0!</v>
      </c>
      <c r="BD243">
        <f t="shared" ca="1" si="87"/>
        <v>1.7463787479726454</v>
      </c>
      <c r="BE243">
        <f t="shared" ca="1" si="87"/>
        <v>0.92854138470191028</v>
      </c>
      <c r="BF243">
        <f t="shared" ca="1" si="87"/>
        <v>1.6766180584230725</v>
      </c>
      <c r="BG243">
        <f t="shared" ca="1" si="88"/>
        <v>1.8056470998988563</v>
      </c>
      <c r="BI243" t="str">
        <f t="shared" si="89"/>
        <v>2024-30</v>
      </c>
      <c r="BJ243">
        <f t="shared" ca="1" si="90"/>
        <v>0.91847318679209478</v>
      </c>
      <c r="BK243">
        <f t="shared" ca="1" si="90"/>
        <v>1.0225818565043949</v>
      </c>
      <c r="BL243">
        <f t="shared" ca="1" si="90"/>
        <v>1.2812148267048187</v>
      </c>
      <c r="BM243">
        <f t="shared" ca="1" si="90"/>
        <v>1.2529215324478158</v>
      </c>
    </row>
    <row r="244" spans="1:65" x14ac:dyDescent="0.55000000000000004">
      <c r="A244" s="6" t="s">
        <v>302</v>
      </c>
      <c r="B244">
        <v>3800097</v>
      </c>
      <c r="C244">
        <v>91496</v>
      </c>
      <c r="D244">
        <v>2489789</v>
      </c>
      <c r="E244">
        <v>3219243</v>
      </c>
      <c r="F244">
        <v>364</v>
      </c>
      <c r="G244">
        <v>370</v>
      </c>
      <c r="H244">
        <v>10</v>
      </c>
      <c r="I244">
        <v>224</v>
      </c>
      <c r="J244">
        <v>770</v>
      </c>
      <c r="K244">
        <v>0</v>
      </c>
      <c r="M244" s="7" t="str">
        <f t="shared" si="80"/>
        <v>2024-31</v>
      </c>
      <c r="N244">
        <f t="shared" si="95"/>
        <v>370</v>
      </c>
      <c r="O244">
        <f t="shared" si="95"/>
        <v>10</v>
      </c>
      <c r="P244">
        <f t="shared" si="95"/>
        <v>224</v>
      </c>
      <c r="Q244">
        <f t="shared" si="95"/>
        <v>770</v>
      </c>
      <c r="R244">
        <f t="shared" si="95"/>
        <v>0</v>
      </c>
      <c r="U244" t="str">
        <f t="shared" si="81"/>
        <v>2024-31</v>
      </c>
      <c r="V244">
        <f t="shared" si="98"/>
        <v>98585</v>
      </c>
      <c r="W244">
        <f t="shared" si="98"/>
        <v>5279</v>
      </c>
      <c r="X244">
        <f t="shared" si="98"/>
        <v>70665</v>
      </c>
      <c r="Y244">
        <f t="shared" si="98"/>
        <v>130763</v>
      </c>
      <c r="Z244">
        <f t="shared" si="98"/>
        <v>26</v>
      </c>
      <c r="AC244">
        <f t="shared" si="92"/>
        <v>9.7365935659010815E-5</v>
      </c>
      <c r="AD244">
        <f t="shared" si="92"/>
        <v>1.0929439538340474E-4</v>
      </c>
      <c r="AE244">
        <f t="shared" si="92"/>
        <v>8.9967463106311425E-5</v>
      </c>
      <c r="AF244">
        <f t="shared" si="92"/>
        <v>2.3918666593357506E-4</v>
      </c>
      <c r="AG244">
        <f t="shared" si="92"/>
        <v>0</v>
      </c>
      <c r="AI244" t="str">
        <f t="shared" si="82"/>
        <v>2024-31</v>
      </c>
      <c r="AJ244">
        <f t="shared" si="96"/>
        <v>9.7375416784517267E-5</v>
      </c>
      <c r="AK244">
        <f t="shared" si="96"/>
        <v>1.0930634206277486E-4</v>
      </c>
      <c r="AL244">
        <f t="shared" si="96"/>
        <v>8.9975558039733107E-5</v>
      </c>
      <c r="AM244">
        <f t="shared" si="96"/>
        <v>2.3924389102310007E-4</v>
      </c>
      <c r="AN244">
        <f t="shared" si="96"/>
        <v>0</v>
      </c>
      <c r="AP244" t="str">
        <f t="shared" si="83"/>
        <v>2024-31</v>
      </c>
      <c r="AQ244">
        <f t="shared" ca="1" si="84"/>
        <v>1.4137498829155316E-4</v>
      </c>
      <c r="AR244">
        <f t="shared" ca="1" si="84"/>
        <v>1.7460473107493217E-4</v>
      </c>
      <c r="AS244">
        <f t="shared" ca="1" si="84"/>
        <v>1.3365537075557611E-4</v>
      </c>
      <c r="AT244">
        <f t="shared" ca="1" si="84"/>
        <v>2.0131249565354811E-4</v>
      </c>
      <c r="AU244" t="e">
        <f t="shared" ca="1" si="84"/>
        <v>#DIV/0!</v>
      </c>
      <c r="AW244" t="str">
        <f t="shared" si="85"/>
        <v>2024-31</v>
      </c>
      <c r="AX244">
        <f t="shared" ca="1" si="97"/>
        <v>2.0364309443712071E-2</v>
      </c>
      <c r="AY244">
        <f t="shared" ca="1" si="97"/>
        <v>3.5491507685665086E-2</v>
      </c>
      <c r="AZ244">
        <f t="shared" ca="1" si="97"/>
        <v>1.8911486932727716E-2</v>
      </c>
      <c r="BA244">
        <f t="shared" ca="1" si="97"/>
        <v>3.4107449597917755E-2</v>
      </c>
      <c r="BB244" t="e">
        <f t="shared" ca="1" si="97"/>
        <v>#DIV/0!</v>
      </c>
      <c r="BD244">
        <f t="shared" ca="1" si="87"/>
        <v>1.742828932341915</v>
      </c>
      <c r="BE244">
        <f t="shared" ca="1" si="87"/>
        <v>0.92865839546388618</v>
      </c>
      <c r="BF244">
        <f t="shared" ca="1" si="87"/>
        <v>1.6748640405505713</v>
      </c>
      <c r="BG244">
        <f t="shared" ca="1" si="88"/>
        <v>1.8035308233162941</v>
      </c>
      <c r="BI244" t="str">
        <f t="shared" si="89"/>
        <v>2024-31</v>
      </c>
      <c r="BJ244">
        <f t="shared" ca="1" si="90"/>
        <v>0.91660623182676082</v>
      </c>
      <c r="BK244">
        <f t="shared" ca="1" si="90"/>
        <v>1.0227107178391546</v>
      </c>
      <c r="BL244">
        <f t="shared" ca="1" si="90"/>
        <v>1.2798744655574101</v>
      </c>
      <c r="BM244">
        <f t="shared" ca="1" si="90"/>
        <v>1.251453068040205</v>
      </c>
    </row>
    <row r="245" spans="1:65" x14ac:dyDescent="0.55000000000000004">
      <c r="A245" s="6" t="s">
        <v>303</v>
      </c>
      <c r="B245">
        <v>3799727</v>
      </c>
      <c r="C245">
        <v>91486</v>
      </c>
      <c r="D245">
        <v>2489565</v>
      </c>
      <c r="E245">
        <v>3218473</v>
      </c>
      <c r="F245">
        <v>364</v>
      </c>
      <c r="G245">
        <v>328</v>
      </c>
      <c r="H245">
        <v>12</v>
      </c>
      <c r="I245">
        <v>200</v>
      </c>
      <c r="J245">
        <v>758</v>
      </c>
      <c r="K245">
        <v>0</v>
      </c>
      <c r="M245" s="7" t="str">
        <f t="shared" si="80"/>
        <v>2024-32</v>
      </c>
      <c r="N245">
        <f t="shared" si="95"/>
        <v>328</v>
      </c>
      <c r="O245">
        <f t="shared" si="95"/>
        <v>12</v>
      </c>
      <c r="P245">
        <f t="shared" si="95"/>
        <v>200</v>
      </c>
      <c r="Q245">
        <f t="shared" si="95"/>
        <v>758</v>
      </c>
      <c r="R245">
        <f t="shared" si="95"/>
        <v>0</v>
      </c>
      <c r="U245" t="str">
        <f t="shared" si="81"/>
        <v>2024-32</v>
      </c>
      <c r="V245">
        <f t="shared" si="98"/>
        <v>98913</v>
      </c>
      <c r="W245">
        <f t="shared" si="98"/>
        <v>5291</v>
      </c>
      <c r="X245">
        <f t="shared" si="98"/>
        <v>70865</v>
      </c>
      <c r="Y245">
        <f t="shared" si="98"/>
        <v>131521</v>
      </c>
      <c r="Z245">
        <f t="shared" si="98"/>
        <v>26</v>
      </c>
      <c r="AC245">
        <f t="shared" si="92"/>
        <v>8.632199102725012E-5</v>
      </c>
      <c r="AD245">
        <f t="shared" si="92"/>
        <v>1.3116761034475221E-4</v>
      </c>
      <c r="AE245">
        <f t="shared" si="92"/>
        <v>8.0335319624111042E-5</v>
      </c>
      <c r="AF245">
        <f t="shared" si="92"/>
        <v>2.3551541367598859E-4</v>
      </c>
      <c r="AG245">
        <f t="shared" si="92"/>
        <v>0</v>
      </c>
      <c r="AI245" t="str">
        <f t="shared" si="82"/>
        <v>2024-32</v>
      </c>
      <c r="AJ245">
        <f t="shared" si="96"/>
        <v>8.6329443210387343E-5</v>
      </c>
      <c r="AK245">
        <f t="shared" si="96"/>
        <v>1.3118481773182405E-4</v>
      </c>
      <c r="AL245">
        <f t="shared" si="96"/>
        <v>8.0341773949473989E-5</v>
      </c>
      <c r="AM245">
        <f t="shared" si="96"/>
        <v>2.355708953420058E-4</v>
      </c>
      <c r="AN245">
        <f t="shared" si="96"/>
        <v>0</v>
      </c>
      <c r="AP245" t="str">
        <f t="shared" si="83"/>
        <v>2024-32</v>
      </c>
      <c r="AQ245">
        <f t="shared" ca="1" si="84"/>
        <v>1.2570926799427827E-4</v>
      </c>
      <c r="AR245">
        <f t="shared" ca="1" si="84"/>
        <v>2.1033356975574957E-4</v>
      </c>
      <c r="AS245">
        <f t="shared" ca="1" si="84"/>
        <v>1.1972015374379382E-4</v>
      </c>
      <c r="AT245">
        <f t="shared" ca="1" si="84"/>
        <v>1.9795045634414172E-4</v>
      </c>
      <c r="AU245" t="e">
        <f t="shared" ca="1" si="84"/>
        <v>#DIV/0!</v>
      </c>
      <c r="AW245" t="str">
        <f t="shared" si="85"/>
        <v>2024-32</v>
      </c>
      <c r="AX245">
        <f t="shared" ca="1" si="97"/>
        <v>2.0490018711706349E-2</v>
      </c>
      <c r="AY245">
        <f t="shared" ca="1" si="97"/>
        <v>3.5701841255420835E-2</v>
      </c>
      <c r="AZ245">
        <f t="shared" ca="1" si="97"/>
        <v>1.9031207086471508E-2</v>
      </c>
      <c r="BA245">
        <f t="shared" ca="1" si="97"/>
        <v>3.4305400054261893E-2</v>
      </c>
      <c r="BB245" t="e">
        <f t="shared" ca="1" si="97"/>
        <v>#DIV/0!</v>
      </c>
      <c r="BD245">
        <f t="shared" ca="1" si="87"/>
        <v>1.7424015935633907</v>
      </c>
      <c r="BE245">
        <f t="shared" ca="1" si="87"/>
        <v>0.92880379243375732</v>
      </c>
      <c r="BF245">
        <f t="shared" ca="1" si="87"/>
        <v>1.6742493277794104</v>
      </c>
      <c r="BG245">
        <f t="shared" ca="1" si="88"/>
        <v>1.8025866619174236</v>
      </c>
      <c r="BI245" t="str">
        <f t="shared" si="89"/>
        <v>2024-32</v>
      </c>
      <c r="BJ245">
        <f t="shared" ca="1" si="90"/>
        <v>0.91638148149112675</v>
      </c>
      <c r="BK245">
        <f t="shared" ca="1" si="90"/>
        <v>1.0228708402697004</v>
      </c>
      <c r="BL245">
        <f t="shared" ca="1" si="90"/>
        <v>1.2794047228437255</v>
      </c>
      <c r="BM245">
        <f t="shared" ca="1" si="90"/>
        <v>1.2507979233295816</v>
      </c>
    </row>
    <row r="246" spans="1:65" x14ac:dyDescent="0.55000000000000004">
      <c r="A246" s="6" t="s">
        <v>304</v>
      </c>
      <c r="B246">
        <v>3799399</v>
      </c>
      <c r="C246">
        <v>91474</v>
      </c>
      <c r="D246">
        <v>2489365</v>
      </c>
      <c r="E246">
        <v>3217715</v>
      </c>
      <c r="F246">
        <v>364</v>
      </c>
      <c r="G246">
        <v>312</v>
      </c>
      <c r="H246">
        <v>13</v>
      </c>
      <c r="I246">
        <v>179</v>
      </c>
      <c r="J246">
        <v>691</v>
      </c>
      <c r="K246">
        <v>0</v>
      </c>
      <c r="M246" s="7" t="str">
        <f t="shared" si="80"/>
        <v>2024-33</v>
      </c>
      <c r="N246">
        <f t="shared" si="95"/>
        <v>312</v>
      </c>
      <c r="O246">
        <f t="shared" si="95"/>
        <v>13</v>
      </c>
      <c r="P246">
        <f t="shared" si="95"/>
        <v>179</v>
      </c>
      <c r="Q246">
        <f t="shared" si="95"/>
        <v>691</v>
      </c>
      <c r="R246">
        <f t="shared" si="95"/>
        <v>0</v>
      </c>
      <c r="U246" t="str">
        <f t="shared" si="81"/>
        <v>2024-33</v>
      </c>
      <c r="V246">
        <f t="shared" si="98"/>
        <v>99225</v>
      </c>
      <c r="W246">
        <f t="shared" si="98"/>
        <v>5304</v>
      </c>
      <c r="X246">
        <f t="shared" si="98"/>
        <v>71044</v>
      </c>
      <c r="Y246">
        <f t="shared" si="98"/>
        <v>132212</v>
      </c>
      <c r="Z246">
        <f t="shared" si="98"/>
        <v>26</v>
      </c>
      <c r="AC246">
        <f t="shared" si="92"/>
        <v>8.2118250807561936E-5</v>
      </c>
      <c r="AD246">
        <f t="shared" si="92"/>
        <v>1.4211688567243152E-4</v>
      </c>
      <c r="AE246">
        <f t="shared" si="92"/>
        <v>7.1905887646046276E-5</v>
      </c>
      <c r="AF246">
        <f t="shared" si="92"/>
        <v>2.1474866481338467E-4</v>
      </c>
      <c r="AG246">
        <f t="shared" si="92"/>
        <v>0</v>
      </c>
      <c r="AI246" t="str">
        <f t="shared" si="82"/>
        <v>2024-33</v>
      </c>
      <c r="AJ246">
        <f t="shared" si="96"/>
        <v>8.2124994814717638E-5</v>
      </c>
      <c r="AK246">
        <f t="shared" si="96"/>
        <v>1.421370859917431E-4</v>
      </c>
      <c r="AL246">
        <f t="shared" si="96"/>
        <v>7.1911058505532433E-5</v>
      </c>
      <c r="AM246">
        <f t="shared" si="96"/>
        <v>2.1479479253398302E-4</v>
      </c>
      <c r="AN246">
        <f t="shared" si="96"/>
        <v>0</v>
      </c>
      <c r="AP246" t="str">
        <f t="shared" si="83"/>
        <v>2024-33</v>
      </c>
      <c r="AQ246">
        <f t="shared" ca="1" si="84"/>
        <v>1.1994131829328326E-4</v>
      </c>
      <c r="AR246">
        <f t="shared" ca="1" si="84"/>
        <v>2.2874246359840293E-4</v>
      </c>
      <c r="AS246">
        <f t="shared" ca="1" si="84"/>
        <v>1.074943192415837E-4</v>
      </c>
      <c r="AT246">
        <f t="shared" ca="1" si="84"/>
        <v>1.8024516421068232E-4</v>
      </c>
      <c r="AU246" t="e">
        <f t="shared" ca="1" si="84"/>
        <v>#DIV/0!</v>
      </c>
      <c r="AW246" t="str">
        <f t="shared" si="85"/>
        <v>2024-33</v>
      </c>
      <c r="AX246">
        <f t="shared" ca="1" si="97"/>
        <v>2.0609960029999631E-2</v>
      </c>
      <c r="AY246">
        <f t="shared" ca="1" si="97"/>
        <v>3.5930583719019235E-2</v>
      </c>
      <c r="AZ246">
        <f t="shared" ca="1" si="97"/>
        <v>1.9138701405713093E-2</v>
      </c>
      <c r="BA246">
        <f t="shared" ca="1" si="97"/>
        <v>3.4485645218472576E-2</v>
      </c>
      <c r="BB246" t="e">
        <f t="shared" ca="1" si="97"/>
        <v>#DIV/0!</v>
      </c>
      <c r="BD246">
        <f t="shared" ca="1" si="87"/>
        <v>1.7433601844311717</v>
      </c>
      <c r="BE246">
        <f t="shared" ca="1" si="87"/>
        <v>0.92861419322769234</v>
      </c>
      <c r="BF246">
        <f t="shared" ca="1" si="87"/>
        <v>1.6732514361151429</v>
      </c>
      <c r="BG246">
        <f t="shared" ca="1" si="88"/>
        <v>1.8018801008190799</v>
      </c>
      <c r="BI246" t="str">
        <f t="shared" si="89"/>
        <v>2024-33</v>
      </c>
      <c r="BJ246">
        <f t="shared" ca="1" si="90"/>
        <v>0.91688563330251516</v>
      </c>
      <c r="BK246">
        <f t="shared" ca="1" si="90"/>
        <v>1.0226620389051906</v>
      </c>
      <c r="BL246">
        <f t="shared" ca="1" si="90"/>
        <v>1.2786421677768267</v>
      </c>
      <c r="BM246">
        <f t="shared" ca="1" si="90"/>
        <v>1.2503076472318024</v>
      </c>
    </row>
    <row r="247" spans="1:65" x14ac:dyDescent="0.55000000000000004">
      <c r="A247" s="6" t="s">
        <v>305</v>
      </c>
      <c r="B247">
        <v>3799087</v>
      </c>
      <c r="C247">
        <v>91461</v>
      </c>
      <c r="D247">
        <v>2489186</v>
      </c>
      <c r="E247">
        <v>3217024</v>
      </c>
      <c r="F247">
        <v>364</v>
      </c>
      <c r="G247">
        <v>310</v>
      </c>
      <c r="H247">
        <v>11</v>
      </c>
      <c r="I247">
        <v>190</v>
      </c>
      <c r="J247">
        <v>691</v>
      </c>
      <c r="K247">
        <v>0</v>
      </c>
      <c r="M247" s="7" t="str">
        <f t="shared" si="80"/>
        <v>2024-34</v>
      </c>
      <c r="N247">
        <f t="shared" si="95"/>
        <v>310</v>
      </c>
      <c r="O247">
        <f t="shared" si="95"/>
        <v>11</v>
      </c>
      <c r="P247">
        <f t="shared" si="95"/>
        <v>190</v>
      </c>
      <c r="Q247">
        <f t="shared" si="95"/>
        <v>691</v>
      </c>
      <c r="R247">
        <f t="shared" si="95"/>
        <v>0</v>
      </c>
      <c r="U247" t="str">
        <f t="shared" si="81"/>
        <v>2024-34</v>
      </c>
      <c r="V247">
        <f t="shared" si="98"/>
        <v>99535</v>
      </c>
      <c r="W247">
        <f t="shared" si="98"/>
        <v>5315</v>
      </c>
      <c r="X247">
        <f t="shared" si="98"/>
        <v>71234</v>
      </c>
      <c r="Y247">
        <f t="shared" si="98"/>
        <v>132903</v>
      </c>
      <c r="Z247">
        <f t="shared" si="98"/>
        <v>26</v>
      </c>
      <c r="AC247">
        <f t="shared" si="92"/>
        <v>8.1598552494322984E-5</v>
      </c>
      <c r="AD247">
        <f t="shared" si="92"/>
        <v>1.2026984179048993E-4</v>
      </c>
      <c r="AE247">
        <f t="shared" si="92"/>
        <v>7.6330173799788359E-5</v>
      </c>
      <c r="AF247">
        <f t="shared" si="92"/>
        <v>2.1479479170811284E-4</v>
      </c>
      <c r="AG247">
        <f t="shared" si="92"/>
        <v>0</v>
      </c>
      <c r="AI247" t="str">
        <f t="shared" si="82"/>
        <v>2024-34</v>
      </c>
      <c r="AJ247">
        <f t="shared" si="96"/>
        <v>8.1605211406762961E-5</v>
      </c>
      <c r="AK247">
        <f t="shared" si="96"/>
        <v>1.2028430851018764E-4</v>
      </c>
      <c r="AL247">
        <f t="shared" si="96"/>
        <v>7.633600057703371E-5</v>
      </c>
      <c r="AM247">
        <f t="shared" si="96"/>
        <v>2.1484093924899081E-4</v>
      </c>
      <c r="AN247">
        <f t="shared" si="96"/>
        <v>0</v>
      </c>
      <c r="AP247" t="str">
        <f t="shared" si="83"/>
        <v>2024-34</v>
      </c>
      <c r="AQ247">
        <f t="shared" ca="1" si="84"/>
        <v>1.1953537880757287E-4</v>
      </c>
      <c r="AR247">
        <f t="shared" ca="1" si="84"/>
        <v>1.9429549577423122E-4</v>
      </c>
      <c r="AS247">
        <f t="shared" ca="1" si="84"/>
        <v>1.1446776883071601E-4</v>
      </c>
      <c r="AT247">
        <f t="shared" ca="1" si="84"/>
        <v>1.8003706116051621E-4</v>
      </c>
      <c r="AU247" t="e">
        <f t="shared" ca="1" si="84"/>
        <v>#DIV/0!</v>
      </c>
      <c r="AW247" t="str">
        <f t="shared" si="85"/>
        <v>2024-34</v>
      </c>
      <c r="AX247">
        <f t="shared" ca="1" si="97"/>
        <v>2.0729495408807204E-2</v>
      </c>
      <c r="AY247">
        <f t="shared" ca="1" si="97"/>
        <v>3.6124879214793466E-2</v>
      </c>
      <c r="AZ247">
        <f t="shared" ca="1" si="97"/>
        <v>1.9253169174543807E-2</v>
      </c>
      <c r="BA247">
        <f t="shared" ca="1" si="97"/>
        <v>3.4665682279633091E-2</v>
      </c>
      <c r="BB247" t="e">
        <f t="shared" ca="1" si="97"/>
        <v>#DIV/0!</v>
      </c>
      <c r="BD247">
        <f t="shared" ca="1" si="87"/>
        <v>1.742680103995456</v>
      </c>
      <c r="BE247">
        <f t="shared" ca="1" si="87"/>
        <v>0.92878137141552608</v>
      </c>
      <c r="BF247">
        <f t="shared" ca="1" si="87"/>
        <v>1.6722878003535442</v>
      </c>
      <c r="BG247">
        <f t="shared" ca="1" si="88"/>
        <v>1.8005182401589983</v>
      </c>
      <c r="BI247" t="str">
        <f t="shared" si="89"/>
        <v>2024-34</v>
      </c>
      <c r="BJ247">
        <f t="shared" ca="1" si="90"/>
        <v>0.91652795851645175</v>
      </c>
      <c r="BK247">
        <f t="shared" ca="1" si="90"/>
        <v>1.0228461485038565</v>
      </c>
      <c r="BL247">
        <f t="shared" ca="1" si="90"/>
        <v>1.2779057899124104</v>
      </c>
      <c r="BM247">
        <f t="shared" ca="1" si="90"/>
        <v>1.2493626649341512</v>
      </c>
    </row>
    <row r="248" spans="1:65" x14ac:dyDescent="0.55000000000000004">
      <c r="A248" s="6" t="s">
        <v>306</v>
      </c>
      <c r="B248">
        <v>3798777</v>
      </c>
      <c r="C248">
        <v>91450</v>
      </c>
      <c r="D248">
        <v>2488996</v>
      </c>
      <c r="E248">
        <v>3216333</v>
      </c>
      <c r="F248">
        <v>364</v>
      </c>
      <c r="G248">
        <v>304</v>
      </c>
      <c r="H248">
        <v>11</v>
      </c>
      <c r="I248">
        <v>190</v>
      </c>
      <c r="J248">
        <v>665</v>
      </c>
      <c r="K248">
        <v>0</v>
      </c>
      <c r="M248" s="7" t="str">
        <f t="shared" si="80"/>
        <v>2024-35</v>
      </c>
      <c r="N248">
        <f t="shared" si="95"/>
        <v>304</v>
      </c>
      <c r="O248">
        <f t="shared" si="95"/>
        <v>11</v>
      </c>
      <c r="P248">
        <f t="shared" si="95"/>
        <v>190</v>
      </c>
      <c r="Q248">
        <f t="shared" si="95"/>
        <v>665</v>
      </c>
      <c r="R248">
        <f t="shared" si="95"/>
        <v>0</v>
      </c>
      <c r="U248" t="str">
        <f t="shared" si="81"/>
        <v>2024-35</v>
      </c>
      <c r="V248">
        <f t="shared" si="98"/>
        <v>99839</v>
      </c>
      <c r="W248">
        <f t="shared" si="98"/>
        <v>5326</v>
      </c>
      <c r="X248">
        <f t="shared" si="98"/>
        <v>71424</v>
      </c>
      <c r="Y248">
        <f t="shared" si="98"/>
        <v>133568</v>
      </c>
      <c r="Z248">
        <f t="shared" si="98"/>
        <v>26</v>
      </c>
      <c r="AC248">
        <f t="shared" si="92"/>
        <v>8.0025755657676142E-5</v>
      </c>
      <c r="AD248">
        <f t="shared" si="92"/>
        <v>1.202843083652269E-4</v>
      </c>
      <c r="AE248">
        <f t="shared" si="92"/>
        <v>7.6336000539976764E-5</v>
      </c>
      <c r="AF248">
        <f t="shared" si="92"/>
        <v>2.0675719833736122E-4</v>
      </c>
      <c r="AG248">
        <f t="shared" si="92"/>
        <v>0</v>
      </c>
      <c r="AI248" t="str">
        <f t="shared" si="82"/>
        <v>2024-35</v>
      </c>
      <c r="AJ248">
        <f t="shared" si="96"/>
        <v>8.0032160334554426E-5</v>
      </c>
      <c r="AK248">
        <f t="shared" si="96"/>
        <v>1.2029877856558777E-4</v>
      </c>
      <c r="AL248">
        <f t="shared" si="96"/>
        <v>7.6341828206848459E-5</v>
      </c>
      <c r="AM248">
        <f t="shared" si="96"/>
        <v>2.0679995645383036E-4</v>
      </c>
      <c r="AN248">
        <f t="shared" si="96"/>
        <v>0</v>
      </c>
      <c r="AP248" t="str">
        <f t="shared" si="83"/>
        <v>2024-35</v>
      </c>
      <c r="AQ248">
        <f t="shared" ca="1" si="84"/>
        <v>1.1757858063432098E-4</v>
      </c>
      <c r="AR248">
        <f t="shared" ca="1" si="84"/>
        <v>1.9504254039128162E-4</v>
      </c>
      <c r="AS248">
        <f t="shared" ca="1" si="84"/>
        <v>1.1483660758125963E-4</v>
      </c>
      <c r="AT248">
        <f t="shared" ca="1" si="84"/>
        <v>1.7306144066716673E-4</v>
      </c>
      <c r="AU248" t="e">
        <f t="shared" ca="1" si="84"/>
        <v>#DIV/0!</v>
      </c>
      <c r="AW248" t="str">
        <f t="shared" si="85"/>
        <v>2024-35</v>
      </c>
      <c r="AX248">
        <f t="shared" ca="1" si="97"/>
        <v>2.0847073989441526E-2</v>
      </c>
      <c r="AY248">
        <f t="shared" ca="1" si="97"/>
        <v>3.6319921755184746E-2</v>
      </c>
      <c r="AZ248">
        <f t="shared" ca="1" si="97"/>
        <v>1.9368005782125067E-2</v>
      </c>
      <c r="BA248">
        <f t="shared" ca="1" si="97"/>
        <v>3.4838743720300255E-2</v>
      </c>
      <c r="BB248" t="e">
        <f t="shared" ca="1" si="97"/>
        <v>#DIV/0!</v>
      </c>
      <c r="BD248">
        <f t="shared" ca="1" si="87"/>
        <v>1.7422071689091618</v>
      </c>
      <c r="BE248">
        <f t="shared" ca="1" si="87"/>
        <v>0.92905152022458559</v>
      </c>
      <c r="BF248">
        <f t="shared" ca="1" si="87"/>
        <v>1.6711574841603731</v>
      </c>
      <c r="BG248">
        <f t="shared" ca="1" si="88"/>
        <v>1.7987780524339421</v>
      </c>
      <c r="BI248" t="str">
        <f t="shared" si="89"/>
        <v>2024-35</v>
      </c>
      <c r="BJ248">
        <f t="shared" ca="1" si="90"/>
        <v>0.9162792277091405</v>
      </c>
      <c r="BK248">
        <f t="shared" ca="1" si="90"/>
        <v>1.0231436573443367</v>
      </c>
      <c r="BL248">
        <f t="shared" ca="1" si="90"/>
        <v>1.2770420404983565</v>
      </c>
      <c r="BM248">
        <f t="shared" ca="1" si="90"/>
        <v>1.248155165045969</v>
      </c>
    </row>
    <row r="249" spans="1:65" x14ac:dyDescent="0.55000000000000004">
      <c r="A249" s="6" t="s">
        <v>307</v>
      </c>
      <c r="B249">
        <v>3798473</v>
      </c>
      <c r="C249">
        <v>91439</v>
      </c>
      <c r="D249">
        <v>2488806</v>
      </c>
      <c r="E249">
        <v>3215668</v>
      </c>
      <c r="F249">
        <v>364</v>
      </c>
      <c r="G249">
        <v>214</v>
      </c>
      <c r="H249">
        <v>7</v>
      </c>
      <c r="I249">
        <v>126</v>
      </c>
      <c r="J249">
        <v>449</v>
      </c>
      <c r="K249">
        <v>0</v>
      </c>
      <c r="M249" s="7" t="str">
        <f t="shared" si="80"/>
        <v>2024-36</v>
      </c>
      <c r="N249">
        <f t="shared" si="95"/>
        <v>214</v>
      </c>
      <c r="O249">
        <f t="shared" si="95"/>
        <v>7</v>
      </c>
      <c r="P249">
        <f t="shared" si="95"/>
        <v>126</v>
      </c>
      <c r="Q249">
        <f t="shared" si="95"/>
        <v>449</v>
      </c>
      <c r="R249">
        <f t="shared" si="95"/>
        <v>0</v>
      </c>
      <c r="U249" t="str">
        <f t="shared" si="81"/>
        <v>2024-36</v>
      </c>
      <c r="V249">
        <f t="shared" si="98"/>
        <v>100053</v>
      </c>
      <c r="W249">
        <f t="shared" si="98"/>
        <v>5333</v>
      </c>
      <c r="X249">
        <f t="shared" si="98"/>
        <v>71550</v>
      </c>
      <c r="Y249">
        <f t="shared" si="98"/>
        <v>134017</v>
      </c>
      <c r="Z249">
        <f t="shared" si="98"/>
        <v>26</v>
      </c>
      <c r="AC249">
        <f t="shared" si="92"/>
        <v>5.6338428626450679E-5</v>
      </c>
      <c r="AD249">
        <f t="shared" si="92"/>
        <v>7.6553768085827712E-5</v>
      </c>
      <c r="AE249">
        <f t="shared" si="92"/>
        <v>5.0626686049455038E-5</v>
      </c>
      <c r="AF249">
        <f t="shared" si="92"/>
        <v>1.3962884228098174E-4</v>
      </c>
      <c r="AG249">
        <f t="shared" si="92"/>
        <v>0</v>
      </c>
      <c r="AI249" t="str">
        <f t="shared" si="82"/>
        <v>2024-36</v>
      </c>
      <c r="AJ249">
        <f t="shared" si="96"/>
        <v>5.6341602838631371E-5</v>
      </c>
      <c r="AK249">
        <f t="shared" si="96"/>
        <v>7.6559629051257315E-5</v>
      </c>
      <c r="AL249">
        <f t="shared" si="96"/>
        <v>5.0629249251381253E-5</v>
      </c>
      <c r="AM249">
        <f t="shared" si="96"/>
        <v>1.3964834144411257E-4</v>
      </c>
      <c r="AN249">
        <f t="shared" si="96"/>
        <v>0</v>
      </c>
      <c r="AP249" t="str">
        <f t="shared" si="83"/>
        <v>2024-36</v>
      </c>
      <c r="AQ249">
        <f t="shared" ca="1" si="84"/>
        <v>8.3019091448434382E-5</v>
      </c>
      <c r="AR249">
        <f t="shared" ca="1" si="84"/>
        <v>1.2458975098563469E-4</v>
      </c>
      <c r="AS249">
        <f t="shared" ca="1" si="84"/>
        <v>7.6398225081208564E-5</v>
      </c>
      <c r="AT249">
        <f t="shared" ca="1" si="84"/>
        <v>1.1670531975735609E-4</v>
      </c>
      <c r="AU249" t="e">
        <f t="shared" ca="1" si="84"/>
        <v>#DIV/0!</v>
      </c>
      <c r="AW249" t="str">
        <f t="shared" si="85"/>
        <v>2024-36</v>
      </c>
      <c r="AX249">
        <f t="shared" ca="1" si="97"/>
        <v>2.0930093080889962E-2</v>
      </c>
      <c r="AY249">
        <f t="shared" ca="1" si="97"/>
        <v>3.6444511506170382E-2</v>
      </c>
      <c r="AZ249">
        <f t="shared" ca="1" si="97"/>
        <v>1.9444404007206276E-2</v>
      </c>
      <c r="BA249">
        <f t="shared" ca="1" si="97"/>
        <v>3.495544904005761E-2</v>
      </c>
      <c r="BB249" t="e">
        <f t="shared" ca="1" si="97"/>
        <v>#DIV/0!</v>
      </c>
      <c r="BD249">
        <f t="shared" ca="1" si="87"/>
        <v>1.7412493754958847</v>
      </c>
      <c r="BE249">
        <f t="shared" ca="1" si="87"/>
        <v>0.92901660456349422</v>
      </c>
      <c r="BF249">
        <f t="shared" ca="1" si="87"/>
        <v>1.6701048057914933</v>
      </c>
      <c r="BG249">
        <f t="shared" ca="1" si="88"/>
        <v>1.7977125463502404</v>
      </c>
      <c r="BI249" t="str">
        <f t="shared" si="89"/>
        <v>2024-36</v>
      </c>
      <c r="BJ249">
        <f t="shared" ca="1" si="90"/>
        <v>0.9157754953030961</v>
      </c>
      <c r="BK249">
        <f t="shared" ca="1" si="90"/>
        <v>1.0231052055078023</v>
      </c>
      <c r="BL249">
        <f t="shared" ca="1" si="90"/>
        <v>1.276237619284363</v>
      </c>
      <c r="BM249">
        <f t="shared" ca="1" si="90"/>
        <v>1.2474158204003298</v>
      </c>
    </row>
    <row r="250" spans="1:65" x14ac:dyDescent="0.55000000000000004">
      <c r="A250" s="6" t="s">
        <v>308</v>
      </c>
      <c r="B250">
        <v>3798259</v>
      </c>
      <c r="C250">
        <v>91432</v>
      </c>
      <c r="D250">
        <v>2488680</v>
      </c>
      <c r="E250">
        <v>3215219</v>
      </c>
      <c r="F250">
        <v>364</v>
      </c>
      <c r="G250">
        <v>182</v>
      </c>
      <c r="H250">
        <v>10</v>
      </c>
      <c r="I250">
        <v>138</v>
      </c>
      <c r="J250">
        <v>451</v>
      </c>
      <c r="K250">
        <v>0</v>
      </c>
      <c r="M250" s="7" t="str">
        <f t="shared" si="80"/>
        <v>2024-37</v>
      </c>
      <c r="N250">
        <f t="shared" si="95"/>
        <v>182</v>
      </c>
      <c r="O250">
        <f t="shared" si="95"/>
        <v>10</v>
      </c>
      <c r="P250">
        <f t="shared" si="95"/>
        <v>138</v>
      </c>
      <c r="Q250">
        <f t="shared" si="95"/>
        <v>451</v>
      </c>
      <c r="R250">
        <f t="shared" si="95"/>
        <v>0</v>
      </c>
      <c r="U250" t="str">
        <f t="shared" si="81"/>
        <v>2024-37</v>
      </c>
      <c r="V250">
        <f t="shared" si="98"/>
        <v>100235</v>
      </c>
      <c r="W250">
        <f t="shared" si="98"/>
        <v>5343</v>
      </c>
      <c r="X250">
        <f t="shared" si="98"/>
        <v>71688</v>
      </c>
      <c r="Y250">
        <f t="shared" si="98"/>
        <v>134468</v>
      </c>
      <c r="Z250">
        <f t="shared" si="98"/>
        <v>26</v>
      </c>
      <c r="AC250">
        <f t="shared" si="92"/>
        <v>4.7916690252033895E-5</v>
      </c>
      <c r="AD250">
        <f t="shared" si="92"/>
        <v>1.0937089859130283E-4</v>
      </c>
      <c r="AE250">
        <f t="shared" si="92"/>
        <v>5.5451082501567096E-5</v>
      </c>
      <c r="AF250">
        <f t="shared" si="92"/>
        <v>1.4027038282617762E-4</v>
      </c>
      <c r="AG250">
        <f t="shared" si="92"/>
        <v>0</v>
      </c>
      <c r="AI250" t="str">
        <f t="shared" si="82"/>
        <v>2024-37</v>
      </c>
      <c r="AJ250">
        <f t="shared" si="96"/>
        <v>4.7918986380461987E-5</v>
      </c>
      <c r="AK250">
        <f t="shared" si="96"/>
        <v>1.0938286200221491E-4</v>
      </c>
      <c r="AL250">
        <f t="shared" si="96"/>
        <v>5.5454157508913872E-5</v>
      </c>
      <c r="AM250">
        <f t="shared" si="96"/>
        <v>1.4029006159685606E-4</v>
      </c>
      <c r="AN250">
        <f t="shared" si="96"/>
        <v>0</v>
      </c>
      <c r="AP250" t="str">
        <f t="shared" si="83"/>
        <v>2024-37</v>
      </c>
      <c r="AQ250">
        <f t="shared" ca="1" si="84"/>
        <v>7.0817649237240679E-5</v>
      </c>
      <c r="AR250">
        <f t="shared" ca="1" si="84"/>
        <v>1.786677424825684E-4</v>
      </c>
      <c r="AS250">
        <f t="shared" ca="1" si="84"/>
        <v>8.3942108936393492E-5</v>
      </c>
      <c r="AT250">
        <f t="shared" ca="1" si="84"/>
        <v>1.1708109504510173E-4</v>
      </c>
      <c r="AU250" t="e">
        <f t="shared" ca="1" si="84"/>
        <v>#DIV/0!</v>
      </c>
      <c r="AW250" t="str">
        <f t="shared" si="85"/>
        <v>2024-37</v>
      </c>
      <c r="AX250">
        <f t="shared" ca="1" si="97"/>
        <v>2.1000910730127203E-2</v>
      </c>
      <c r="AY250">
        <f t="shared" ca="1" si="97"/>
        <v>3.6623179248652951E-2</v>
      </c>
      <c r="AZ250">
        <f t="shared" ca="1" si="97"/>
        <v>1.952834611614267E-2</v>
      </c>
      <c r="BA250">
        <f t="shared" ca="1" si="97"/>
        <v>3.5072530135102711E-2</v>
      </c>
      <c r="BB250" t="e">
        <f t="shared" ca="1" si="97"/>
        <v>#DIV/0!</v>
      </c>
      <c r="BD250">
        <f t="shared" ca="1" si="87"/>
        <v>1.743885287608721</v>
      </c>
      <c r="BE250">
        <f t="shared" ca="1" si="87"/>
        <v>0.92988091645606397</v>
      </c>
      <c r="BF250">
        <f t="shared" ca="1" si="87"/>
        <v>1.670048055810686</v>
      </c>
      <c r="BG250">
        <f t="shared" ca="1" si="88"/>
        <v>1.7959805672488971</v>
      </c>
      <c r="BI250" t="str">
        <f t="shared" si="89"/>
        <v>2024-37</v>
      </c>
      <c r="BJ250">
        <f t="shared" ca="1" si="90"/>
        <v>0.91716180088038923</v>
      </c>
      <c r="BK250">
        <f t="shared" ca="1" si="90"/>
        <v>1.0240570528613659</v>
      </c>
      <c r="BL250">
        <f t="shared" ca="1" si="90"/>
        <v>1.2761942528679866</v>
      </c>
      <c r="BM250">
        <f t="shared" ca="1" si="90"/>
        <v>1.2462140163989033</v>
      </c>
    </row>
    <row r="251" spans="1:65" x14ac:dyDescent="0.55000000000000004">
      <c r="A251" s="6" t="s">
        <v>309</v>
      </c>
      <c r="B251">
        <v>3798077</v>
      </c>
      <c r="C251">
        <v>91422</v>
      </c>
      <c r="D251">
        <v>2488542</v>
      </c>
      <c r="E251">
        <v>3214768</v>
      </c>
      <c r="F251">
        <v>364</v>
      </c>
      <c r="G251">
        <v>133</v>
      </c>
      <c r="H251">
        <v>4</v>
      </c>
      <c r="I251">
        <v>114</v>
      </c>
      <c r="J251">
        <v>321</v>
      </c>
      <c r="K251">
        <v>0</v>
      </c>
      <c r="M251" s="7" t="str">
        <f t="shared" si="80"/>
        <v>2024-38</v>
      </c>
      <c r="N251">
        <f t="shared" si="95"/>
        <v>133</v>
      </c>
      <c r="O251">
        <f t="shared" si="95"/>
        <v>4</v>
      </c>
      <c r="P251">
        <f t="shared" si="95"/>
        <v>114</v>
      </c>
      <c r="Q251">
        <f t="shared" si="95"/>
        <v>321</v>
      </c>
      <c r="R251">
        <f t="shared" si="95"/>
        <v>0</v>
      </c>
      <c r="U251" t="str">
        <f t="shared" si="81"/>
        <v>2024-38</v>
      </c>
      <c r="V251">
        <f t="shared" si="98"/>
        <v>100368</v>
      </c>
      <c r="W251">
        <f t="shared" si="98"/>
        <v>5347</v>
      </c>
      <c r="X251">
        <f t="shared" si="98"/>
        <v>71802</v>
      </c>
      <c r="Y251">
        <f t="shared" si="98"/>
        <v>134789</v>
      </c>
      <c r="Z251">
        <f t="shared" si="98"/>
        <v>26</v>
      </c>
      <c r="AC251">
        <f t="shared" si="92"/>
        <v>3.5017720809767682E-5</v>
      </c>
      <c r="AD251">
        <f t="shared" si="92"/>
        <v>4.3753144757279432E-5</v>
      </c>
      <c r="AE251">
        <f t="shared" si="92"/>
        <v>4.5809956191215577E-5</v>
      </c>
      <c r="AF251">
        <f t="shared" si="92"/>
        <v>9.9851684476142598E-5</v>
      </c>
      <c r="AG251">
        <f t="shared" si="92"/>
        <v>0</v>
      </c>
      <c r="AI251" t="str">
        <f t="shared" si="82"/>
        <v>2024-38</v>
      </c>
      <c r="AJ251">
        <f t="shared" si="96"/>
        <v>3.5018947097098747E-5</v>
      </c>
      <c r="AK251">
        <f t="shared" si="96"/>
        <v>4.3755059185765145E-5</v>
      </c>
      <c r="AL251">
        <f t="shared" si="96"/>
        <v>4.5812054847441036E-5</v>
      </c>
      <c r="AM251">
        <f t="shared" si="96"/>
        <v>9.986165591371917E-5</v>
      </c>
      <c r="AN251">
        <f t="shared" si="96"/>
        <v>0</v>
      </c>
      <c r="AP251" t="str">
        <f t="shared" si="83"/>
        <v>2024-38</v>
      </c>
      <c r="AQ251">
        <f t="shared" ca="1" si="84"/>
        <v>5.1906539079586079E-5</v>
      </c>
      <c r="AR251">
        <f t="shared" ca="1" si="84"/>
        <v>7.173638925932202E-5</v>
      </c>
      <c r="AS251">
        <f t="shared" ca="1" si="84"/>
        <v>6.9564796582359333E-5</v>
      </c>
      <c r="AT251">
        <f t="shared" ca="1" si="84"/>
        <v>8.3226883433889566E-5</v>
      </c>
      <c r="AU251" t="e">
        <f t="shared" ca="1" si="84"/>
        <v>#DIV/0!</v>
      </c>
      <c r="AW251" t="str">
        <f t="shared" si="85"/>
        <v>2024-38</v>
      </c>
      <c r="AX251">
        <f t="shared" ca="1" si="97"/>
        <v>2.105281726920679E-2</v>
      </c>
      <c r="AY251">
        <f t="shared" ca="1" si="97"/>
        <v>3.6694915637912273E-2</v>
      </c>
      <c r="AZ251">
        <f t="shared" ca="1" si="97"/>
        <v>1.9597910912725031E-2</v>
      </c>
      <c r="BA251">
        <f t="shared" ca="1" si="97"/>
        <v>3.5155757018536599E-2</v>
      </c>
      <c r="BB251" t="e">
        <f t="shared" ca="1" si="97"/>
        <v>#DIV/0!</v>
      </c>
      <c r="BD251">
        <f t="shared" ca="1" si="87"/>
        <v>1.7429931191007213</v>
      </c>
      <c r="BE251">
        <f t="shared" ca="1" si="87"/>
        <v>0.93089255761461442</v>
      </c>
      <c r="BF251">
        <f t="shared" ca="1" si="87"/>
        <v>1.6698837295261988</v>
      </c>
      <c r="BG251">
        <f t="shared" ca="1" si="88"/>
        <v>1.7938522720658849</v>
      </c>
      <c r="BI251" t="str">
        <f t="shared" si="89"/>
        <v>2024-38</v>
      </c>
      <c r="BJ251">
        <f t="shared" ca="1" si="90"/>
        <v>0.91669258258873898</v>
      </c>
      <c r="BK251">
        <f t="shared" ca="1" si="90"/>
        <v>1.0251711506399575</v>
      </c>
      <c r="BL251">
        <f t="shared" ca="1" si="90"/>
        <v>1.2760686802779477</v>
      </c>
      <c r="BM251">
        <f t="shared" ca="1" si="90"/>
        <v>1.2447372123975289</v>
      </c>
    </row>
    <row r="252" spans="1:65" x14ac:dyDescent="0.55000000000000004">
      <c r="A252" s="6" t="s">
        <v>310</v>
      </c>
      <c r="B252">
        <v>3797944</v>
      </c>
      <c r="C252">
        <v>91418</v>
      </c>
      <c r="D252">
        <v>2488428</v>
      </c>
      <c r="E252">
        <v>3214447</v>
      </c>
      <c r="F252">
        <v>364</v>
      </c>
      <c r="G252">
        <v>148</v>
      </c>
      <c r="H252">
        <v>7</v>
      </c>
      <c r="I252">
        <v>76</v>
      </c>
      <c r="J252">
        <v>295</v>
      </c>
      <c r="K252">
        <v>0</v>
      </c>
      <c r="M252" s="7" t="str">
        <f t="shared" si="80"/>
        <v>2024-39</v>
      </c>
      <c r="N252">
        <f t="shared" si="95"/>
        <v>148</v>
      </c>
      <c r="O252">
        <f t="shared" si="95"/>
        <v>7</v>
      </c>
      <c r="P252">
        <f t="shared" si="95"/>
        <v>76</v>
      </c>
      <c r="Q252">
        <f t="shared" si="95"/>
        <v>295</v>
      </c>
      <c r="R252">
        <f t="shared" si="95"/>
        <v>0</v>
      </c>
      <c r="U252" t="str">
        <f t="shared" si="81"/>
        <v>2024-39</v>
      </c>
      <c r="V252">
        <f t="shared" si="98"/>
        <v>100516</v>
      </c>
      <c r="W252">
        <f t="shared" si="98"/>
        <v>5354</v>
      </c>
      <c r="X252">
        <f t="shared" si="98"/>
        <v>71878</v>
      </c>
      <c r="Y252">
        <f t="shared" si="98"/>
        <v>135084</v>
      </c>
      <c r="Z252">
        <f t="shared" si="98"/>
        <v>26</v>
      </c>
      <c r="AC252">
        <f t="shared" si="92"/>
        <v>3.8968452404774792E-5</v>
      </c>
      <c r="AD252">
        <f t="shared" si="92"/>
        <v>7.6571353562755688E-5</v>
      </c>
      <c r="AE252">
        <f t="shared" si="92"/>
        <v>3.0541369892960538E-5</v>
      </c>
      <c r="AF252">
        <f t="shared" si="92"/>
        <v>9.1773172803906862E-5</v>
      </c>
      <c r="AG252">
        <f t="shared" si="92"/>
        <v>0</v>
      </c>
      <c r="AI252" t="str">
        <f t="shared" si="82"/>
        <v>2024-39</v>
      </c>
      <c r="AJ252">
        <f t="shared" si="96"/>
        <v>3.8969971009233271E-5</v>
      </c>
      <c r="AK252">
        <f t="shared" si="96"/>
        <v>7.6577217221346198E-5</v>
      </c>
      <c r="AL252">
        <f t="shared" si="96"/>
        <v>3.0542302699190468E-5</v>
      </c>
      <c r="AM252">
        <f t="shared" si="96"/>
        <v>9.1781595956600537E-5</v>
      </c>
      <c r="AN252">
        <f t="shared" si="96"/>
        <v>0</v>
      </c>
      <c r="AP252" t="str">
        <f t="shared" si="83"/>
        <v>2024-39</v>
      </c>
      <c r="AQ252">
        <f t="shared" ca="1" si="84"/>
        <v>5.7934088250317262E-5</v>
      </c>
      <c r="AR252">
        <f t="shared" ca="1" si="84"/>
        <v>1.2601585435316945E-4</v>
      </c>
      <c r="AS252">
        <f t="shared" ca="1" si="84"/>
        <v>4.6523835090385353E-5</v>
      </c>
      <c r="AT252">
        <f t="shared" ca="1" si="84"/>
        <v>7.6388058675253242E-5</v>
      </c>
      <c r="AU252" t="e">
        <f t="shared" ca="1" si="84"/>
        <v>#DIV/0!</v>
      </c>
      <c r="AW252" t="str">
        <f t="shared" si="85"/>
        <v>2024-39</v>
      </c>
      <c r="AX252">
        <f t="shared" ca="1" si="97"/>
        <v>2.1110751357457106E-2</v>
      </c>
      <c r="AY252">
        <f t="shared" ca="1" si="97"/>
        <v>3.6820931492265445E-2</v>
      </c>
      <c r="AZ252">
        <f t="shared" ca="1" si="97"/>
        <v>1.9644434747815416E-2</v>
      </c>
      <c r="BA252">
        <f t="shared" ca="1" si="97"/>
        <v>3.5232145077211854E-2</v>
      </c>
      <c r="BB252" t="e">
        <f t="shared" ca="1" si="97"/>
        <v>#DIV/0!</v>
      </c>
      <c r="BD252">
        <f t="shared" ca="1" si="87"/>
        <v>1.7441791089666221</v>
      </c>
      <c r="BE252">
        <f t="shared" ca="1" si="87"/>
        <v>0.9305417138019707</v>
      </c>
      <c r="BF252">
        <f t="shared" ca="1" si="87"/>
        <v>1.6689195225998692</v>
      </c>
      <c r="BG252">
        <f t="shared" ca="1" si="88"/>
        <v>1.7934924333279627</v>
      </c>
      <c r="BI252" t="str">
        <f t="shared" si="89"/>
        <v>2024-39</v>
      </c>
      <c r="BJ252">
        <f t="shared" ca="1" si="90"/>
        <v>0.91731633038279659</v>
      </c>
      <c r="BK252">
        <f t="shared" ca="1" si="90"/>
        <v>1.0247847741970901</v>
      </c>
      <c r="BL252">
        <f t="shared" ca="1" si="90"/>
        <v>1.2753318659487576</v>
      </c>
      <c r="BM252">
        <f t="shared" ca="1" si="90"/>
        <v>1.2444875236831745</v>
      </c>
    </row>
    <row r="253" spans="1:65" x14ac:dyDescent="0.55000000000000004">
      <c r="A253" s="6" t="s">
        <v>311</v>
      </c>
      <c r="B253">
        <v>3797796</v>
      </c>
      <c r="C253">
        <v>91411</v>
      </c>
      <c r="D253">
        <v>2488352</v>
      </c>
      <c r="E253">
        <v>3214152</v>
      </c>
      <c r="F253">
        <v>364</v>
      </c>
      <c r="G253">
        <v>62</v>
      </c>
      <c r="H253">
        <v>3</v>
      </c>
      <c r="I253">
        <v>42</v>
      </c>
      <c r="J253">
        <v>120</v>
      </c>
      <c r="K253">
        <v>0</v>
      </c>
      <c r="M253" s="7" t="str">
        <f t="shared" si="80"/>
        <v>2024-40</v>
      </c>
      <c r="N253">
        <f t="shared" si="95"/>
        <v>62</v>
      </c>
      <c r="O253">
        <f t="shared" si="95"/>
        <v>3</v>
      </c>
      <c r="P253">
        <f t="shared" si="95"/>
        <v>42</v>
      </c>
      <c r="Q253">
        <f t="shared" si="95"/>
        <v>120</v>
      </c>
      <c r="R253">
        <f t="shared" si="95"/>
        <v>0</v>
      </c>
      <c r="U253" t="str">
        <f t="shared" si="81"/>
        <v>2024-40</v>
      </c>
      <c r="V253">
        <f t="shared" si="98"/>
        <v>100578</v>
      </c>
      <c r="W253">
        <f t="shared" si="98"/>
        <v>5357</v>
      </c>
      <c r="X253">
        <f t="shared" si="98"/>
        <v>71920</v>
      </c>
      <c r="Y253">
        <f t="shared" si="98"/>
        <v>135204</v>
      </c>
      <c r="Z253">
        <f t="shared" si="98"/>
        <v>26</v>
      </c>
      <c r="AC253">
        <f t="shared" si="92"/>
        <v>1.632525812339578E-5</v>
      </c>
      <c r="AD253">
        <f t="shared" si="92"/>
        <v>3.2818807364540372E-5</v>
      </c>
      <c r="AE253">
        <f t="shared" si="92"/>
        <v>1.6878640963979372E-5</v>
      </c>
      <c r="AF253">
        <f t="shared" si="92"/>
        <v>3.7334886464610259E-5</v>
      </c>
      <c r="AG253">
        <f t="shared" si="92"/>
        <v>0</v>
      </c>
      <c r="AI253" t="str">
        <f t="shared" si="82"/>
        <v>2024-40</v>
      </c>
      <c r="AJ253">
        <f t="shared" si="96"/>
        <v>1.6325524642174241E-5</v>
      </c>
      <c r="AK253">
        <f t="shared" si="96"/>
        <v>3.2819884476889792E-5</v>
      </c>
      <c r="AL253">
        <f t="shared" si="96"/>
        <v>1.6878925857769483E-5</v>
      </c>
      <c r="AM253">
        <f t="shared" si="96"/>
        <v>3.7336280414801354E-5</v>
      </c>
      <c r="AN253">
        <f t="shared" si="96"/>
        <v>0</v>
      </c>
      <c r="AP253" t="str">
        <f t="shared" si="83"/>
        <v>2024-40</v>
      </c>
      <c r="AQ253">
        <f t="shared" ca="1" si="84"/>
        <v>2.4342004917245984E-5</v>
      </c>
      <c r="AR253">
        <f t="shared" ca="1" si="84"/>
        <v>5.4209702783517744E-5</v>
      </c>
      <c r="AS253">
        <f t="shared" ca="1" si="84"/>
        <v>2.5791851472812035E-5</v>
      </c>
      <c r="AT253">
        <f t="shared" ca="1" si="84"/>
        <v>3.1031724896212705E-5</v>
      </c>
      <c r="AU253" t="e">
        <f t="shared" ca="1" si="84"/>
        <v>#DIV/0!</v>
      </c>
      <c r="AW253" t="str">
        <f t="shared" si="85"/>
        <v>2024-40</v>
      </c>
      <c r="AX253">
        <f t="shared" ca="1" si="97"/>
        <v>2.1135093362374353E-2</v>
      </c>
      <c r="AY253">
        <f t="shared" ca="1" si="97"/>
        <v>3.6875141195048963E-2</v>
      </c>
      <c r="AZ253">
        <f t="shared" ca="1" si="97"/>
        <v>1.9670226599288229E-2</v>
      </c>
      <c r="BA253">
        <f t="shared" ca="1" si="97"/>
        <v>3.5263176802108068E-2</v>
      </c>
      <c r="BB253" t="e">
        <f t="shared" ca="1" si="97"/>
        <v>#DIV/0!</v>
      </c>
      <c r="BD253">
        <f t="shared" ca="1" si="87"/>
        <v>1.7447351929230535</v>
      </c>
      <c r="BE253">
        <f t="shared" ca="1" si="87"/>
        <v>0.93069031028299376</v>
      </c>
      <c r="BF253">
        <f t="shared" ca="1" si="87"/>
        <v>1.6684656271679956</v>
      </c>
      <c r="BG253">
        <f t="shared" ca="1" si="88"/>
        <v>1.7927183819724819</v>
      </c>
      <c r="BI253" t="str">
        <f t="shared" si="89"/>
        <v>2024-40</v>
      </c>
      <c r="BJ253">
        <f t="shared" ca="1" si="90"/>
        <v>0.91760879168546672</v>
      </c>
      <c r="BK253">
        <f t="shared" ca="1" si="90"/>
        <v>1.0249484201776979</v>
      </c>
      <c r="BL253">
        <f t="shared" ca="1" si="90"/>
        <v>1.2749850144078425</v>
      </c>
      <c r="BM253">
        <f t="shared" ca="1" si="90"/>
        <v>1.2439504167310149</v>
      </c>
    </row>
    <row r="254" spans="1:65" x14ac:dyDescent="0.55000000000000004">
      <c r="A254" s="6" t="s">
        <v>312</v>
      </c>
      <c r="B254">
        <v>3797734</v>
      </c>
      <c r="C254">
        <v>91408</v>
      </c>
      <c r="D254">
        <v>2488310</v>
      </c>
      <c r="E254">
        <v>3214032</v>
      </c>
      <c r="F254">
        <v>364</v>
      </c>
      <c r="G254">
        <v>12</v>
      </c>
      <c r="H254">
        <v>1</v>
      </c>
      <c r="I254">
        <v>7</v>
      </c>
      <c r="J254">
        <v>19</v>
      </c>
      <c r="K254">
        <v>0</v>
      </c>
      <c r="M254" s="7" t="str">
        <f t="shared" si="80"/>
        <v>2024-41</v>
      </c>
      <c r="N254">
        <f t="shared" si="95"/>
        <v>12</v>
      </c>
      <c r="O254">
        <f t="shared" si="95"/>
        <v>1</v>
      </c>
      <c r="P254">
        <f t="shared" si="95"/>
        <v>7</v>
      </c>
      <c r="Q254">
        <f t="shared" si="95"/>
        <v>19</v>
      </c>
      <c r="R254">
        <f t="shared" si="95"/>
        <v>0</v>
      </c>
      <c r="U254" t="str">
        <f t="shared" si="81"/>
        <v>2024-41</v>
      </c>
      <c r="V254">
        <f t="shared" si="98"/>
        <v>100590</v>
      </c>
      <c r="W254">
        <f t="shared" si="98"/>
        <v>5358</v>
      </c>
      <c r="X254">
        <f t="shared" si="98"/>
        <v>71927</v>
      </c>
      <c r="Y254">
        <f t="shared" si="98"/>
        <v>135223</v>
      </c>
      <c r="Z254">
        <f t="shared" si="98"/>
        <v>26</v>
      </c>
      <c r="AC254">
        <f t="shared" si="92"/>
        <v>3.1597789629289465E-6</v>
      </c>
      <c r="AD254">
        <f t="shared" si="92"/>
        <v>1.0939961491335551E-5</v>
      </c>
      <c r="AE254">
        <f t="shared" si="92"/>
        <v>2.8131543095514627E-6</v>
      </c>
      <c r="AF254">
        <f t="shared" si="92"/>
        <v>5.9115777316467292E-6</v>
      </c>
      <c r="AG254">
        <f t="shared" si="92"/>
        <v>0</v>
      </c>
      <c r="AI254" t="str">
        <f t="shared" si="82"/>
        <v>2024-41</v>
      </c>
      <c r="AJ254">
        <f t="shared" si="96"/>
        <v>3.1597889471701876E-6</v>
      </c>
      <c r="AK254">
        <f t="shared" si="96"/>
        <v>1.094008117542008E-5</v>
      </c>
      <c r="AL254">
        <f t="shared" si="96"/>
        <v>2.8131622234940628E-6</v>
      </c>
      <c r="AM254">
        <f t="shared" si="96"/>
        <v>5.911612678680313E-6</v>
      </c>
      <c r="AN254">
        <f t="shared" si="96"/>
        <v>0</v>
      </c>
      <c r="AP254" t="str">
        <f t="shared" si="83"/>
        <v>2024-41</v>
      </c>
      <c r="AQ254">
        <f t="shared" ca="1" si="84"/>
        <v>4.7253325715910697E-6</v>
      </c>
      <c r="AR254">
        <f t="shared" ca="1" si="84"/>
        <v>1.8137394229716732E-5</v>
      </c>
      <c r="AS254">
        <f t="shared" ca="1" si="84"/>
        <v>4.3121759549682228E-6</v>
      </c>
      <c r="AT254">
        <f t="shared" ca="1" si="84"/>
        <v>4.9066585597500325E-6</v>
      </c>
      <c r="AU254" t="e">
        <f t="shared" ca="1" si="84"/>
        <v>#DIV/0!</v>
      </c>
      <c r="AW254" t="str">
        <f t="shared" si="85"/>
        <v>2024-41</v>
      </c>
      <c r="AX254">
        <f t="shared" ca="1" si="97"/>
        <v>2.1139818694945946E-2</v>
      </c>
      <c r="AY254">
        <f t="shared" ca="1" si="97"/>
        <v>3.6893278589278683E-2</v>
      </c>
      <c r="AZ254">
        <f t="shared" ca="1" si="97"/>
        <v>1.9674538775243198E-2</v>
      </c>
      <c r="BA254">
        <f t="shared" ca="1" si="97"/>
        <v>3.5268083460667815E-2</v>
      </c>
      <c r="BB254" t="e">
        <f t="shared" ca="1" si="97"/>
        <v>#DIV/0!</v>
      </c>
      <c r="BD254">
        <f t="shared" ca="1" si="87"/>
        <v>1.7452031695096342</v>
      </c>
      <c r="BE254">
        <f t="shared" ca="1" si="87"/>
        <v>0.93068625891039158</v>
      </c>
      <c r="BF254">
        <f t="shared" ca="1" si="87"/>
        <v>1.6683247841240767</v>
      </c>
      <c r="BG254">
        <f t="shared" ca="1" si="88"/>
        <v>1.7925748533961181</v>
      </c>
      <c r="BI254" t="str">
        <f t="shared" si="89"/>
        <v>2024-41</v>
      </c>
      <c r="BJ254">
        <f t="shared" ca="1" si="90"/>
        <v>0.91785491466842206</v>
      </c>
      <c r="BK254">
        <f t="shared" ca="1" si="90"/>
        <v>1.024943958491676</v>
      </c>
      <c r="BL254">
        <f t="shared" ca="1" si="90"/>
        <v>1.2748773869161782</v>
      </c>
      <c r="BM254">
        <f t="shared" ca="1" si="90"/>
        <v>1.2438508236024031</v>
      </c>
    </row>
    <row r="255" spans="1:65" x14ac:dyDescent="0.55000000000000004">
      <c r="A255" s="6" t="s">
        <v>313</v>
      </c>
      <c r="B255">
        <v>1333016204</v>
      </c>
      <c r="C255">
        <v>43865713</v>
      </c>
      <c r="D255">
        <v>506596051</v>
      </c>
      <c r="E255">
        <v>481000656</v>
      </c>
      <c r="F255">
        <v>56831</v>
      </c>
      <c r="G255">
        <v>268337</v>
      </c>
      <c r="H255">
        <v>9578</v>
      </c>
      <c r="I255">
        <v>77806</v>
      </c>
      <c r="J255">
        <v>135223</v>
      </c>
      <c r="K255">
        <v>26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07D0-9212-477A-B891-EF39D1E1BB4A}">
  <dimension ref="A1:F105"/>
  <sheetViews>
    <sheetView topLeftCell="G28" zoomScale="115" zoomScaleNormal="115" workbookViewId="0">
      <selection activeCell="I8" sqref="I8"/>
    </sheetView>
  </sheetViews>
  <sheetFormatPr defaultRowHeight="14.4" x14ac:dyDescent="0.55000000000000004"/>
  <cols>
    <col min="2" max="2" width="13.15625" customWidth="1"/>
  </cols>
  <sheetData>
    <row r="1" spans="1:6" x14ac:dyDescent="0.55000000000000004">
      <c r="C1" t="s">
        <v>112</v>
      </c>
    </row>
    <row r="2" spans="1:6" x14ac:dyDescent="0.55000000000000004">
      <c r="A2" s="1" t="s">
        <v>103</v>
      </c>
      <c r="B2" s="1" t="s">
        <v>104</v>
      </c>
      <c r="C2" s="1" t="s">
        <v>105</v>
      </c>
      <c r="D2" s="1" t="s">
        <v>106</v>
      </c>
      <c r="E2" s="1" t="s">
        <v>107</v>
      </c>
      <c r="F2" s="1"/>
    </row>
    <row r="3" spans="1:6" x14ac:dyDescent="0.55000000000000004">
      <c r="A3" t="s">
        <v>0</v>
      </c>
      <c r="B3">
        <v>2.2086759155310305E-4</v>
      </c>
      <c r="C3">
        <v>6.0497995859071913E-4</v>
      </c>
      <c r="D3">
        <v>2.0516047851029784E-4</v>
      </c>
      <c r="E3">
        <v>2.486552134505022E-4</v>
      </c>
    </row>
    <row r="4" spans="1:6" x14ac:dyDescent="0.55000000000000004">
      <c r="A4" t="s">
        <v>1</v>
      </c>
      <c r="B4">
        <v>2.1367167695086659E-4</v>
      </c>
      <c r="C4">
        <v>4.141050611847122E-4</v>
      </c>
      <c r="D4">
        <v>2.0520257796960412E-4</v>
      </c>
      <c r="E4">
        <v>2.4991455147559198E-4</v>
      </c>
    </row>
    <row r="5" spans="1:6" x14ac:dyDescent="0.55000000000000004">
      <c r="A5" t="s">
        <v>2</v>
      </c>
      <c r="B5">
        <v>2.041420929195932E-4</v>
      </c>
      <c r="C5">
        <v>5.099276650636505E-4</v>
      </c>
      <c r="D5">
        <v>1.7874401531958213E-4</v>
      </c>
      <c r="E5">
        <v>2.4877923172002638E-4</v>
      </c>
    </row>
    <row r="6" spans="1:6" x14ac:dyDescent="0.55000000000000004">
      <c r="A6" t="s">
        <v>3</v>
      </c>
      <c r="B6">
        <v>1.997834995308228E-4</v>
      </c>
      <c r="C6">
        <v>5.1018782395497646E-4</v>
      </c>
      <c r="D6">
        <v>1.6651274493790721E-4</v>
      </c>
      <c r="E6">
        <v>2.3955603195366463E-4</v>
      </c>
    </row>
    <row r="7" spans="1:6" x14ac:dyDescent="0.55000000000000004">
      <c r="A7" t="s">
        <v>4</v>
      </c>
      <c r="B7">
        <v>1.9568119247814528E-4</v>
      </c>
      <c r="C7">
        <v>3.5087719658220926E-4</v>
      </c>
      <c r="D7">
        <v>1.7722311209823877E-4</v>
      </c>
      <c r="E7">
        <v>2.4171055712905154E-4</v>
      </c>
    </row>
    <row r="8" spans="1:6" x14ac:dyDescent="0.55000000000000004">
      <c r="A8" t="s">
        <v>5</v>
      </c>
      <c r="B8">
        <v>1.7345124264352379E-4</v>
      </c>
      <c r="C8">
        <v>2.126980758842991E-4</v>
      </c>
      <c r="D8">
        <v>1.7448444046637169E-4</v>
      </c>
      <c r="E8">
        <v>2.4866127489442847E-4</v>
      </c>
    </row>
    <row r="9" spans="1:6" x14ac:dyDescent="0.55000000000000004">
      <c r="A9" t="s">
        <v>6</v>
      </c>
      <c r="B9">
        <v>1.8643011501069689E-4</v>
      </c>
      <c r="C9">
        <v>3.6171752383835752E-4</v>
      </c>
      <c r="D9">
        <v>1.6739064147324018E-4</v>
      </c>
      <c r="E9">
        <v>2.6490939594359109E-4</v>
      </c>
    </row>
    <row r="10" spans="1:6" x14ac:dyDescent="0.55000000000000004">
      <c r="A10" t="s">
        <v>7</v>
      </c>
      <c r="B10">
        <v>1.8491071636185638E-4</v>
      </c>
      <c r="C10">
        <v>3.6184841075096141E-4</v>
      </c>
      <c r="D10">
        <v>1.6900208858731022E-4</v>
      </c>
      <c r="E10">
        <v>2.7157589724006634E-4</v>
      </c>
    </row>
    <row r="11" spans="1:6" x14ac:dyDescent="0.55000000000000004">
      <c r="A11" t="s">
        <v>8</v>
      </c>
      <c r="B11">
        <v>1.70436958812224E-4</v>
      </c>
      <c r="C11">
        <v>2.448397376477678E-4</v>
      </c>
      <c r="D11">
        <v>1.6427959870380824E-4</v>
      </c>
      <c r="E11">
        <v>2.851460515798468E-4</v>
      </c>
    </row>
    <row r="12" spans="1:6" x14ac:dyDescent="0.55000000000000004">
      <c r="A12" t="s">
        <v>9</v>
      </c>
      <c r="B12">
        <v>1.6139720794550654E-4</v>
      </c>
      <c r="C12">
        <v>3.0880630636208578E-4</v>
      </c>
      <c r="D12">
        <v>1.5559500670404502E-4</v>
      </c>
      <c r="E12">
        <v>2.6842715048354973E-4</v>
      </c>
    </row>
    <row r="13" spans="1:6" x14ac:dyDescent="0.55000000000000004">
      <c r="A13" t="s">
        <v>10</v>
      </c>
      <c r="B13">
        <v>1.5183487028379351E-4</v>
      </c>
      <c r="C13">
        <v>3.9414954756966116E-4</v>
      </c>
      <c r="D13">
        <v>1.5601525971761592E-4</v>
      </c>
      <c r="E13">
        <v>2.7930220830315358E-4</v>
      </c>
    </row>
    <row r="14" spans="1:6" x14ac:dyDescent="0.55000000000000004">
      <c r="A14" t="s">
        <v>11</v>
      </c>
      <c r="B14">
        <v>1.4952528987697162E-4</v>
      </c>
      <c r="C14">
        <v>3.5166240771610614E-4</v>
      </c>
      <c r="D14">
        <v>1.4574107381531675E-4</v>
      </c>
      <c r="E14">
        <v>2.8058092137794313E-4</v>
      </c>
    </row>
    <row r="15" spans="1:6" x14ac:dyDescent="0.55000000000000004">
      <c r="A15" t="s">
        <v>12</v>
      </c>
      <c r="B15">
        <v>1.6121269302358889E-4</v>
      </c>
      <c r="C15">
        <v>2.4515812821974964E-4</v>
      </c>
      <c r="D15">
        <v>1.4417771592025353E-4</v>
      </c>
      <c r="E15">
        <v>2.7285309956604528E-4</v>
      </c>
    </row>
    <row r="16" spans="1:6" x14ac:dyDescent="0.55000000000000004">
      <c r="A16" t="s">
        <v>13</v>
      </c>
      <c r="B16">
        <v>1.4749767244827191E-4</v>
      </c>
      <c r="C16">
        <v>2.6654725507519741E-4</v>
      </c>
      <c r="D16">
        <v>1.3706683336870963E-4</v>
      </c>
      <c r="E16">
        <v>2.7803324387784637E-4</v>
      </c>
    </row>
    <row r="17" spans="1:5" x14ac:dyDescent="0.55000000000000004">
      <c r="A17" t="s">
        <v>14</v>
      </c>
      <c r="B17">
        <v>1.2910953328510759E-4</v>
      </c>
      <c r="C17">
        <v>3.4129693164060575E-4</v>
      </c>
      <c r="D17">
        <v>1.4302949165705876E-4</v>
      </c>
      <c r="E17">
        <v>2.5197480505409524E-4</v>
      </c>
    </row>
    <row r="18" spans="1:5" x14ac:dyDescent="0.55000000000000004">
      <c r="A18" t="s">
        <v>15</v>
      </c>
      <c r="B18">
        <v>1.2627365930099763E-4</v>
      </c>
      <c r="C18">
        <v>2.3469670892262509E-4</v>
      </c>
      <c r="D18">
        <v>1.2363079896695228E-4</v>
      </c>
      <c r="E18">
        <v>2.2739964549143137E-4</v>
      </c>
    </row>
    <row r="19" spans="1:5" x14ac:dyDescent="0.55000000000000004">
      <c r="A19" t="s">
        <v>16</v>
      </c>
      <c r="B19">
        <v>1.3017993634386593E-4</v>
      </c>
      <c r="C19">
        <v>1.7071765475406319E-4</v>
      </c>
      <c r="D19">
        <v>1.3276223136137594E-4</v>
      </c>
      <c r="E19">
        <v>2.6051103578328454E-4</v>
      </c>
    </row>
    <row r="20" spans="1:5" x14ac:dyDescent="0.55000000000000004">
      <c r="A20" t="s">
        <v>17</v>
      </c>
      <c r="B20">
        <v>1.3408775220551179E-4</v>
      </c>
      <c r="C20">
        <v>2.8816906117548467E-4</v>
      </c>
      <c r="D20">
        <v>1.3357268097844663E-4</v>
      </c>
      <c r="E20">
        <v>2.5065820450787918E-4</v>
      </c>
    </row>
    <row r="21" spans="1:5" x14ac:dyDescent="0.55000000000000004">
      <c r="A21" t="s">
        <v>18</v>
      </c>
      <c r="B21">
        <v>1.2476645214895939E-4</v>
      </c>
      <c r="C21">
        <v>2.7757315832270063E-4</v>
      </c>
      <c r="D21">
        <v>1.3279759762899808E-4</v>
      </c>
      <c r="E21">
        <v>2.4921755137619252E-4</v>
      </c>
    </row>
    <row r="22" spans="1:5" x14ac:dyDescent="0.55000000000000004">
      <c r="A22" t="s">
        <v>19</v>
      </c>
      <c r="B22">
        <v>1.3204679819969566E-4</v>
      </c>
      <c r="C22">
        <v>3.3106217863629718E-4</v>
      </c>
      <c r="D22">
        <v>1.2488497713399594E-4</v>
      </c>
      <c r="E22">
        <v>2.3785038691412699E-4</v>
      </c>
    </row>
    <row r="23" spans="1:5" x14ac:dyDescent="0.55000000000000004">
      <c r="A23" t="s">
        <v>20</v>
      </c>
      <c r="B23">
        <v>1.46855527636174E-4</v>
      </c>
      <c r="C23">
        <v>2.5637191158862471E-4</v>
      </c>
      <c r="D23">
        <v>1.3679749551059146E-4</v>
      </c>
      <c r="E23">
        <v>2.7009777222255572E-4</v>
      </c>
    </row>
    <row r="24" spans="1:5" x14ac:dyDescent="0.55000000000000004">
      <c r="A24" t="s">
        <v>21</v>
      </c>
      <c r="B24">
        <v>1.2689304853312979E-4</v>
      </c>
      <c r="C24">
        <v>1.2820238901348912E-4</v>
      </c>
      <c r="D24">
        <v>1.1460581758016132E-4</v>
      </c>
      <c r="E24">
        <v>2.3526297213750954E-4</v>
      </c>
    </row>
    <row r="25" spans="1:5" x14ac:dyDescent="0.55000000000000004">
      <c r="A25" t="s">
        <v>22</v>
      </c>
      <c r="B25">
        <v>1.271687133459471E-4</v>
      </c>
      <c r="C25">
        <v>2.0302832849199598E-4</v>
      </c>
      <c r="D25">
        <v>1.1660221168751559E-4</v>
      </c>
      <c r="E25">
        <v>2.5518402879064596E-4</v>
      </c>
    </row>
    <row r="26" spans="1:5" x14ac:dyDescent="0.55000000000000004">
      <c r="A26" t="s">
        <v>23</v>
      </c>
      <c r="B26">
        <v>1.4795283913437819E-4</v>
      </c>
      <c r="C26">
        <v>2.8859720581686776E-4</v>
      </c>
      <c r="D26">
        <v>1.308971653906155E-4</v>
      </c>
      <c r="E26">
        <v>3.0824173620400743E-4</v>
      </c>
    </row>
    <row r="27" spans="1:5" x14ac:dyDescent="0.55000000000000004">
      <c r="A27" t="s">
        <v>24</v>
      </c>
      <c r="B27">
        <v>1.461572332519399E-4</v>
      </c>
      <c r="C27">
        <v>3.207664206449053E-4</v>
      </c>
      <c r="D27">
        <v>1.249629079979233E-4</v>
      </c>
      <c r="E27">
        <v>2.7339845284652108E-4</v>
      </c>
    </row>
    <row r="28" spans="1:5" x14ac:dyDescent="0.55000000000000004">
      <c r="A28" t="s">
        <v>25</v>
      </c>
      <c r="B28">
        <v>1.3734954858526786E-4</v>
      </c>
      <c r="C28">
        <v>1.2832303202156781E-4</v>
      </c>
      <c r="D28">
        <v>1.3212109929693235E-4</v>
      </c>
      <c r="E28">
        <v>2.9757494710844478E-4</v>
      </c>
    </row>
    <row r="29" spans="1:5" x14ac:dyDescent="0.55000000000000004">
      <c r="A29" t="s">
        <v>26</v>
      </c>
      <c r="B29">
        <v>1.4931527935940899E-4</v>
      </c>
      <c r="C29">
        <v>2.0321942419790476E-4</v>
      </c>
      <c r="D29">
        <v>1.3412288612871462E-4</v>
      </c>
      <c r="E29">
        <v>2.7204785317768375E-4</v>
      </c>
    </row>
    <row r="30" spans="1:5" x14ac:dyDescent="0.55000000000000004">
      <c r="A30" t="s">
        <v>27</v>
      </c>
      <c r="B30">
        <v>1.4102544480799312E-4</v>
      </c>
      <c r="C30">
        <v>2.2466140411589564E-4</v>
      </c>
      <c r="D30">
        <v>1.2739328745875963E-4</v>
      </c>
      <c r="E30">
        <v>2.799592585653952E-4</v>
      </c>
    </row>
    <row r="31" spans="1:5" x14ac:dyDescent="0.55000000000000004">
      <c r="A31" t="s">
        <v>28</v>
      </c>
      <c r="B31">
        <v>1.4078554721943173E-4</v>
      </c>
      <c r="C31">
        <v>2.3541497347948678E-4</v>
      </c>
      <c r="D31">
        <v>1.3693676837132172E-4</v>
      </c>
      <c r="E31">
        <v>2.5682082487803881E-4</v>
      </c>
    </row>
    <row r="32" spans="1:5" x14ac:dyDescent="0.55000000000000004">
      <c r="A32" t="s">
        <v>29</v>
      </c>
      <c r="B32">
        <v>1.2079923908580811E-4</v>
      </c>
      <c r="C32">
        <v>2.247648006379886E-4</v>
      </c>
      <c r="D32">
        <v>1.2464784024066909E-4</v>
      </c>
      <c r="E32">
        <v>2.722680123013264E-4</v>
      </c>
    </row>
    <row r="33" spans="1:5" x14ac:dyDescent="0.55000000000000004">
      <c r="A33" t="s">
        <v>30</v>
      </c>
      <c r="B33">
        <v>1.571936085458208E-4</v>
      </c>
      <c r="C33">
        <v>2.0339999213701867E-4</v>
      </c>
      <c r="D33">
        <v>1.2704578469250702E-4</v>
      </c>
      <c r="E33">
        <v>2.6962705674808256E-4</v>
      </c>
    </row>
    <row r="34" spans="1:5" x14ac:dyDescent="0.55000000000000004">
      <c r="A34" t="s">
        <v>31</v>
      </c>
      <c r="B34">
        <v>1.3850545104750133E-4</v>
      </c>
      <c r="C34">
        <v>2.2486106893045011E-4</v>
      </c>
      <c r="D34">
        <v>1.2865040580344351E-4</v>
      </c>
      <c r="E34">
        <v>3.0048013693385997E-4</v>
      </c>
    </row>
    <row r="35" spans="1:5" x14ac:dyDescent="0.55000000000000004">
      <c r="A35" t="s">
        <v>32</v>
      </c>
      <c r="B35">
        <v>1.5100153551250993E-4</v>
      </c>
      <c r="C35">
        <v>3.2133332181681054E-4</v>
      </c>
      <c r="D35">
        <v>1.3502174069093622E-4</v>
      </c>
      <c r="E35">
        <v>2.9513685299599067E-4</v>
      </c>
    </row>
    <row r="36" spans="1:5" x14ac:dyDescent="0.55000000000000004">
      <c r="A36" t="s">
        <v>33</v>
      </c>
      <c r="B36">
        <v>1.5648390574175434E-4</v>
      </c>
      <c r="C36">
        <v>3.1071872705308178E-4</v>
      </c>
      <c r="D36">
        <v>1.3940952344527601E-4</v>
      </c>
      <c r="E36">
        <v>2.9431812288368842E-4</v>
      </c>
    </row>
    <row r="37" spans="1:5" x14ac:dyDescent="0.55000000000000004">
      <c r="A37" t="s">
        <v>34</v>
      </c>
      <c r="B37">
        <v>1.6872955266644099E-4</v>
      </c>
      <c r="C37">
        <v>2.6793273976831737E-4</v>
      </c>
      <c r="D37">
        <v>1.4181270022040667E-4</v>
      </c>
      <c r="E37">
        <v>3.1222559730497752E-4</v>
      </c>
    </row>
    <row r="38" spans="1:5" x14ac:dyDescent="0.55000000000000004">
      <c r="A38" t="s">
        <v>35</v>
      </c>
      <c r="B38">
        <v>1.6355662098833986E-4</v>
      </c>
      <c r="C38">
        <v>1.9294879413261746E-4</v>
      </c>
      <c r="D38">
        <v>1.2593918067977281E-4</v>
      </c>
      <c r="E38">
        <v>3.0476947853306439E-4</v>
      </c>
    </row>
    <row r="39" spans="1:5" x14ac:dyDescent="0.55000000000000004">
      <c r="A39" t="s">
        <v>36</v>
      </c>
      <c r="B39">
        <v>1.4511580032255486E-4</v>
      </c>
      <c r="C39">
        <v>3.3241116349755063E-4</v>
      </c>
      <c r="D39">
        <v>1.3509497197060482E-4</v>
      </c>
      <c r="E39">
        <v>2.973065678610511E-4</v>
      </c>
    </row>
    <row r="40" spans="1:5" x14ac:dyDescent="0.55000000000000004">
      <c r="A40" t="s">
        <v>37</v>
      </c>
      <c r="B40">
        <v>1.5476212182441687E-4</v>
      </c>
      <c r="C40">
        <v>3.217917391650441E-4</v>
      </c>
      <c r="D40">
        <v>1.2001052292102137E-4</v>
      </c>
      <c r="E40">
        <v>3.0979028201416159E-4</v>
      </c>
    </row>
    <row r="41" spans="1:5" x14ac:dyDescent="0.55000000000000004">
      <c r="A41" t="s">
        <v>38</v>
      </c>
      <c r="B41">
        <v>1.3943540131338149E-4</v>
      </c>
      <c r="C41">
        <v>1.8238190822031134E-4</v>
      </c>
      <c r="D41">
        <v>1.1644760884221352E-4</v>
      </c>
      <c r="E41">
        <v>2.8932202407984994E-4</v>
      </c>
    </row>
    <row r="42" spans="1:5" x14ac:dyDescent="0.55000000000000004">
      <c r="A42" t="s">
        <v>39</v>
      </c>
      <c r="B42">
        <v>1.4075591412726995E-4</v>
      </c>
      <c r="C42">
        <v>1.3948797207108811E-4</v>
      </c>
      <c r="D42">
        <v>1.2321913584923463E-4</v>
      </c>
      <c r="E42">
        <v>2.9575823038866731E-4</v>
      </c>
    </row>
    <row r="43" spans="1:5" x14ac:dyDescent="0.55000000000000004">
      <c r="A43" t="s">
        <v>40</v>
      </c>
      <c r="B43">
        <v>1.379129812909607E-4</v>
      </c>
      <c r="C43">
        <v>2.0390860672287085E-4</v>
      </c>
      <c r="D43">
        <v>1.2601738181979662E-4</v>
      </c>
      <c r="E43">
        <v>2.9766127395560783E-4</v>
      </c>
    </row>
    <row r="44" spans="1:5" x14ac:dyDescent="0.55000000000000004">
      <c r="A44" t="s">
        <v>41</v>
      </c>
      <c r="B44">
        <v>1.4417888199939912E-4</v>
      </c>
      <c r="C44">
        <v>2.5763512568025449E-4</v>
      </c>
      <c r="D44">
        <v>1.3358831758217946E-4</v>
      </c>
      <c r="E44">
        <v>2.9563113680172433E-4</v>
      </c>
    </row>
    <row r="45" spans="1:5" x14ac:dyDescent="0.55000000000000004">
      <c r="A45" t="s">
        <v>42</v>
      </c>
      <c r="B45">
        <v>1.5357148743869767E-4</v>
      </c>
      <c r="C45">
        <v>2.7918264094837109E-4</v>
      </c>
      <c r="D45">
        <v>1.4275313156613748E-4</v>
      </c>
      <c r="E45">
        <v>3.2569366075180077E-4</v>
      </c>
    </row>
    <row r="46" spans="1:5" x14ac:dyDescent="0.55000000000000004">
      <c r="A46" t="s">
        <v>43</v>
      </c>
      <c r="B46">
        <v>1.5958363544042359E-4</v>
      </c>
      <c r="C46">
        <v>2.362872834734244E-4</v>
      </c>
      <c r="D46">
        <v>1.39591486339144E-4</v>
      </c>
      <c r="E46">
        <v>3.1913631206372287E-4</v>
      </c>
    </row>
    <row r="47" spans="1:5" x14ac:dyDescent="0.55000000000000004">
      <c r="A47" t="s">
        <v>44</v>
      </c>
      <c r="B47">
        <v>1.6247368300571565E-4</v>
      </c>
      <c r="C47">
        <v>2.3634312834935962E-4</v>
      </c>
      <c r="D47">
        <v>1.6188869650514333E-4</v>
      </c>
      <c r="E47">
        <v>3.6650518636471678E-4</v>
      </c>
    </row>
    <row r="48" spans="1:5" x14ac:dyDescent="0.55000000000000004">
      <c r="A48" t="s">
        <v>45</v>
      </c>
      <c r="B48">
        <v>1.869838418075872E-4</v>
      </c>
      <c r="C48">
        <v>3.4389004454839781E-4</v>
      </c>
      <c r="D48">
        <v>1.575381406675742E-4</v>
      </c>
      <c r="E48">
        <v>4.1483780558155897E-4</v>
      </c>
    </row>
    <row r="49" spans="1:5" x14ac:dyDescent="0.55000000000000004">
      <c r="A49" t="s">
        <v>46</v>
      </c>
      <c r="B49">
        <v>2.0447399591810793E-4</v>
      </c>
      <c r="C49">
        <v>3.2250088967272344E-4</v>
      </c>
      <c r="D49">
        <v>1.8183843883913756E-4</v>
      </c>
      <c r="E49">
        <v>4.0227261832938147E-4</v>
      </c>
    </row>
    <row r="50" spans="1:5" x14ac:dyDescent="0.55000000000000004">
      <c r="A50" t="s">
        <v>47</v>
      </c>
      <c r="B50">
        <v>1.7976104334814418E-4</v>
      </c>
      <c r="C50">
        <v>3.1184807874713852E-4</v>
      </c>
      <c r="D50">
        <v>1.711245273378083E-4</v>
      </c>
      <c r="E50">
        <v>3.8756869366834675E-4</v>
      </c>
    </row>
    <row r="51" spans="1:5" x14ac:dyDescent="0.55000000000000004">
      <c r="A51" t="s">
        <v>48</v>
      </c>
      <c r="B51">
        <v>1.6650207579779413E-4</v>
      </c>
      <c r="C51">
        <v>3.4422667666327277E-4</v>
      </c>
      <c r="D51">
        <v>1.5085111501215103E-4</v>
      </c>
      <c r="E51">
        <v>3.5554930314353201E-4</v>
      </c>
    </row>
    <row r="52" spans="1:5" x14ac:dyDescent="0.55000000000000004">
      <c r="A52" t="s">
        <v>49</v>
      </c>
      <c r="B52">
        <v>1.545398897111197E-4</v>
      </c>
      <c r="C52">
        <v>3.8740503680607908E-4</v>
      </c>
      <c r="D52">
        <v>1.3853155775020445E-4</v>
      </c>
      <c r="E52">
        <v>3.3321093652891439E-4</v>
      </c>
    </row>
    <row r="53" spans="1:5" x14ac:dyDescent="0.55000000000000004">
      <c r="A53" t="s">
        <v>50</v>
      </c>
      <c r="B53">
        <v>1.3605530851718887E-4</v>
      </c>
      <c r="C53">
        <v>2.7987083067497741E-4</v>
      </c>
      <c r="D53">
        <v>1.2182707179810705E-4</v>
      </c>
      <c r="E53">
        <v>3.2542656362926346E-4</v>
      </c>
    </row>
    <row r="54" spans="1:5" x14ac:dyDescent="0.55000000000000004">
      <c r="A54" t="s">
        <v>51</v>
      </c>
      <c r="B54">
        <v>1.4754533852578982E-4</v>
      </c>
      <c r="C54">
        <v>1.9379427721548614E-4</v>
      </c>
      <c r="D54">
        <v>1.3299233163528969E-4</v>
      </c>
      <c r="E54">
        <v>3.0912933877493373E-4</v>
      </c>
    </row>
    <row r="55" spans="1:5" x14ac:dyDescent="0.55000000000000004">
      <c r="A55" t="s">
        <v>52</v>
      </c>
      <c r="B55">
        <v>1.4365576037376194E-4</v>
      </c>
      <c r="C55">
        <v>3.0154867008620062E-4</v>
      </c>
      <c r="D55">
        <v>1.226546774584204E-4</v>
      </c>
      <c r="E55">
        <v>3.1651741201122136E-4</v>
      </c>
    </row>
    <row r="56" spans="1:5" x14ac:dyDescent="0.55000000000000004">
      <c r="A56" t="s">
        <v>53</v>
      </c>
      <c r="B56">
        <v>1.449803679303125E-4</v>
      </c>
      <c r="C56">
        <v>2.3698724688652294E-4</v>
      </c>
      <c r="D56">
        <v>1.1470324332012265E-4</v>
      </c>
      <c r="E56">
        <v>3.2269670193515066E-4</v>
      </c>
    </row>
    <row r="57" spans="1:5" x14ac:dyDescent="0.55000000000000004">
      <c r="A57" t="s">
        <v>54</v>
      </c>
      <c r="B57">
        <v>1.3743732866414304E-4</v>
      </c>
      <c r="C57">
        <v>3.124899004988176E-4</v>
      </c>
      <c r="D57">
        <v>1.2188705068743647E-4</v>
      </c>
      <c r="E57">
        <v>3.2219276159613073E-4</v>
      </c>
    </row>
    <row r="58" spans="1:5" x14ac:dyDescent="0.55000000000000004">
      <c r="A58" t="s">
        <v>55</v>
      </c>
      <c r="B58">
        <v>1.4293438579632465E-4</v>
      </c>
      <c r="C58">
        <v>3.0180544556762152E-4</v>
      </c>
      <c r="D58">
        <v>1.2548770914163514E-4</v>
      </c>
      <c r="E58">
        <v>3.0587269731777779E-4</v>
      </c>
    </row>
    <row r="59" spans="1:5" x14ac:dyDescent="0.55000000000000004">
      <c r="A59" t="s">
        <v>56</v>
      </c>
      <c r="B59">
        <v>1.3591046729771728E-4</v>
      </c>
      <c r="C59">
        <v>2.5875731942415502E-4</v>
      </c>
      <c r="D59">
        <v>1.2550345828297522E-4</v>
      </c>
      <c r="E59">
        <v>3.251334246638326E-4</v>
      </c>
    </row>
    <row r="60" spans="1:5" x14ac:dyDescent="0.55000000000000004">
      <c r="A60" t="s">
        <v>57</v>
      </c>
      <c r="B60">
        <v>1.3540707064752547E-4</v>
      </c>
      <c r="C60">
        <v>2.696115453210895E-4</v>
      </c>
      <c r="D60">
        <v>1.1715028362565659E-4</v>
      </c>
      <c r="E60">
        <v>3.0150081308073844E-4</v>
      </c>
    </row>
    <row r="61" spans="1:5" x14ac:dyDescent="0.55000000000000004">
      <c r="A61" t="s">
        <v>58</v>
      </c>
      <c r="B61">
        <v>1.3960095546255939E-4</v>
      </c>
      <c r="C61">
        <v>1.4021766118345506E-4</v>
      </c>
      <c r="D61">
        <v>1.187582668905545E-4</v>
      </c>
      <c r="E61">
        <v>3.098112184961416E-4</v>
      </c>
    </row>
    <row r="62" spans="1:5" x14ac:dyDescent="0.55000000000000004">
      <c r="A62" t="s">
        <v>59</v>
      </c>
      <c r="B62">
        <v>1.4327458925704885E-4</v>
      </c>
      <c r="C62">
        <v>2.049755115383034E-4</v>
      </c>
      <c r="D62">
        <v>1.0800995455745514E-4</v>
      </c>
      <c r="E62">
        <v>3.0686202165746009E-4</v>
      </c>
    </row>
    <row r="63" spans="1:5" x14ac:dyDescent="0.55000000000000004">
      <c r="A63" t="s">
        <v>60</v>
      </c>
      <c r="B63">
        <v>1.3285328683949933E-4</v>
      </c>
      <c r="C63">
        <v>1.942250426926211E-4</v>
      </c>
      <c r="D63">
        <v>1.1758923741184035E-4</v>
      </c>
      <c r="E63">
        <v>2.8837513450025171E-4</v>
      </c>
    </row>
    <row r="64" spans="1:5" x14ac:dyDescent="0.55000000000000004">
      <c r="A64" t="s">
        <v>61</v>
      </c>
      <c r="B64">
        <v>1.3182662911769279E-4</v>
      </c>
      <c r="C64">
        <v>1.9426277338829693E-4</v>
      </c>
      <c r="D64">
        <v>1.2039398347602901E-4</v>
      </c>
      <c r="E64">
        <v>3.1009178416921879E-4</v>
      </c>
    </row>
    <row r="65" spans="1:5" x14ac:dyDescent="0.55000000000000004">
      <c r="A65" t="s">
        <v>62</v>
      </c>
      <c r="B65">
        <v>1.2270518476134671E-4</v>
      </c>
      <c r="C65">
        <v>1.6191185553976074E-4</v>
      </c>
      <c r="D65">
        <v>1.2040847993263526E-4</v>
      </c>
      <c r="E65">
        <v>3.0195849716984626E-4</v>
      </c>
    </row>
    <row r="66" spans="1:5" x14ac:dyDescent="0.55000000000000004">
      <c r="A66" t="s">
        <v>63</v>
      </c>
      <c r="B66">
        <v>1.2010886054895994E-4</v>
      </c>
      <c r="C66">
        <v>2.051304204808871E-4</v>
      </c>
      <c r="D66">
        <v>1.0566761205822347E-4</v>
      </c>
      <c r="E66">
        <v>2.913788457630642E-4</v>
      </c>
    </row>
    <row r="67" spans="1:5" x14ac:dyDescent="0.55000000000000004">
      <c r="A67" t="s">
        <v>64</v>
      </c>
      <c r="B67">
        <v>1.295254591150274E-4</v>
      </c>
      <c r="C67">
        <v>1.9437185556737038E-4</v>
      </c>
      <c r="D67">
        <v>1.2083454814001775E-4</v>
      </c>
      <c r="E67">
        <v>2.8658431933594131E-4</v>
      </c>
    </row>
    <row r="68" spans="1:5" x14ac:dyDescent="0.55000000000000004">
      <c r="A68" t="s">
        <v>65</v>
      </c>
      <c r="B68">
        <v>1.1256402580530479E-4</v>
      </c>
      <c r="C68">
        <v>2.1601538113503449E-4</v>
      </c>
      <c r="D68">
        <v>1.1207364167311081E-4</v>
      </c>
      <c r="E68">
        <v>2.8483616623784159E-4</v>
      </c>
    </row>
    <row r="69" spans="1:5" x14ac:dyDescent="0.55000000000000004">
      <c r="A69" t="s">
        <v>66</v>
      </c>
      <c r="B69">
        <v>1.2171976989623431E-4</v>
      </c>
      <c r="C69">
        <v>1.4042971515841024E-4</v>
      </c>
      <c r="D69">
        <v>1.1128834822479042E-4</v>
      </c>
      <c r="E69">
        <v>2.7332222725214565E-4</v>
      </c>
    </row>
    <row r="70" spans="1:5" x14ac:dyDescent="0.55000000000000004">
      <c r="A70" t="s">
        <v>67</v>
      </c>
      <c r="B70">
        <v>1.1441922589843744E-4</v>
      </c>
      <c r="C70">
        <v>2.8093833588344958E-4</v>
      </c>
      <c r="D70">
        <v>1.0332136304032378E-4</v>
      </c>
      <c r="E70">
        <v>2.7644910156176823E-4</v>
      </c>
    </row>
    <row r="71" spans="1:5" x14ac:dyDescent="0.55000000000000004">
      <c r="A71" t="s">
        <v>68</v>
      </c>
      <c r="B71">
        <v>1.162613588002791E-4</v>
      </c>
      <c r="C71">
        <v>1.8372419807443212E-4</v>
      </c>
      <c r="D71">
        <v>1.0732212166587543E-4</v>
      </c>
      <c r="E71">
        <v>2.6034489588732963E-4</v>
      </c>
    </row>
    <row r="72" spans="1:5" x14ac:dyDescent="0.55000000000000004">
      <c r="A72" t="s">
        <v>69</v>
      </c>
      <c r="B72">
        <v>1.2594389346857194E-4</v>
      </c>
      <c r="C72">
        <v>1.2970449011887213E-4</v>
      </c>
      <c r="D72">
        <v>1.0374218002743568E-4</v>
      </c>
      <c r="E72">
        <v>2.7354377038779973E-4</v>
      </c>
    </row>
    <row r="73" spans="1:5" x14ac:dyDescent="0.55000000000000004">
      <c r="A73" t="s">
        <v>70</v>
      </c>
      <c r="B73">
        <v>1.1864172486585304E-4</v>
      </c>
      <c r="C73">
        <v>1.4053294439637384E-4</v>
      </c>
      <c r="D73">
        <v>1.149276216634742E-4</v>
      </c>
      <c r="E73">
        <v>2.6201121545679432E-4</v>
      </c>
    </row>
    <row r="74" spans="1:5" x14ac:dyDescent="0.55000000000000004">
      <c r="A74" t="s">
        <v>71</v>
      </c>
      <c r="B74">
        <v>1.3146394927228557E-4</v>
      </c>
      <c r="C74">
        <v>1.4055269668080463E-4</v>
      </c>
      <c r="D74">
        <v>1.2292381492776724E-4</v>
      </c>
      <c r="E74">
        <v>2.8866208836228366E-4</v>
      </c>
    </row>
    <row r="75" spans="1:5" x14ac:dyDescent="0.55000000000000004">
      <c r="A75" t="s">
        <v>72</v>
      </c>
      <c r="B75">
        <v>1.1292015720452663E-4</v>
      </c>
      <c r="C75">
        <v>2.0546537980644202E-4</v>
      </c>
      <c r="D75">
        <v>1.157533528851352E-4</v>
      </c>
      <c r="E75">
        <v>2.6643429191366584E-4</v>
      </c>
    </row>
    <row r="76" spans="1:5" x14ac:dyDescent="0.55000000000000004">
      <c r="A76" t="s">
        <v>73</v>
      </c>
      <c r="B76">
        <v>1.1554739939715395E-4</v>
      </c>
      <c r="C76">
        <v>1.6223582635254127E-4</v>
      </c>
      <c r="D76">
        <v>1.0897968677324263E-4</v>
      </c>
      <c r="E76">
        <v>2.7812229124655872E-4</v>
      </c>
    </row>
    <row r="77" spans="1:5" x14ac:dyDescent="0.55000000000000004">
      <c r="A77" t="s">
        <v>74</v>
      </c>
      <c r="B77">
        <v>1.2157482553304591E-4</v>
      </c>
      <c r="C77">
        <v>2.1636123756481291E-4</v>
      </c>
      <c r="D77">
        <v>1.045995037666892E-4</v>
      </c>
      <c r="E77">
        <v>2.9104338647322316E-4</v>
      </c>
    </row>
    <row r="78" spans="1:5" x14ac:dyDescent="0.55000000000000004">
      <c r="A78" t="s">
        <v>75</v>
      </c>
      <c r="B78">
        <v>1.184514397549403E-4</v>
      </c>
      <c r="C78">
        <v>1.40654585030331E-4</v>
      </c>
      <c r="D78">
        <v>1.1499282904601055E-4</v>
      </c>
      <c r="E78">
        <v>2.7216293247725644E-4</v>
      </c>
    </row>
    <row r="79" spans="1:5" x14ac:dyDescent="0.55000000000000004">
      <c r="A79" t="s">
        <v>76</v>
      </c>
      <c r="B79">
        <v>1.0721919955705613E-4</v>
      </c>
      <c r="C79">
        <v>1.5149711643393205E-4</v>
      </c>
      <c r="D79">
        <v>1.0142757321259983E-4</v>
      </c>
      <c r="E79">
        <v>2.6367000658690087E-4</v>
      </c>
    </row>
    <row r="80" spans="1:5" x14ac:dyDescent="0.55000000000000004">
      <c r="A80" t="s">
        <v>77</v>
      </c>
      <c r="B80">
        <v>1.1141577554289756E-4</v>
      </c>
      <c r="C80">
        <v>1.4069568628598381E-4</v>
      </c>
      <c r="D80">
        <v>1.0383428058161122E-4</v>
      </c>
      <c r="E80">
        <v>2.6526976438234409E-4</v>
      </c>
    </row>
    <row r="81" spans="1:5" x14ac:dyDescent="0.55000000000000004">
      <c r="A81" t="s">
        <v>78</v>
      </c>
      <c r="B81">
        <v>1.2084579515798682E-4</v>
      </c>
      <c r="C81">
        <v>1.8402052422003515E-4</v>
      </c>
      <c r="D81">
        <v>1.2301881804020604E-4</v>
      </c>
      <c r="E81">
        <v>2.680952856077854E-4</v>
      </c>
    </row>
    <row r="82" spans="1:5" x14ac:dyDescent="0.55000000000000004">
      <c r="A82" t="s">
        <v>79</v>
      </c>
      <c r="B82">
        <v>1.3917513119833736E-4</v>
      </c>
      <c r="C82">
        <v>2.3820093444091355E-4</v>
      </c>
      <c r="D82">
        <v>1.1504381664168413E-4</v>
      </c>
      <c r="E82">
        <v>2.9174582992031112E-4</v>
      </c>
    </row>
    <row r="83" spans="1:5" x14ac:dyDescent="0.55000000000000004">
      <c r="A83" t="s">
        <v>80</v>
      </c>
      <c r="B83">
        <v>1.2663401061082811E-4</v>
      </c>
      <c r="C83">
        <v>2.4909028026903236E-4</v>
      </c>
      <c r="D83">
        <v>1.1265976124851032E-4</v>
      </c>
      <c r="E83">
        <v>3.1756191116374261E-4</v>
      </c>
    </row>
    <row r="84" spans="1:5" x14ac:dyDescent="0.55000000000000004">
      <c r="A84" t="s">
        <v>81</v>
      </c>
      <c r="B84">
        <v>1.0309699185719774E-4</v>
      </c>
      <c r="C84">
        <v>1.7331022573709826E-4</v>
      </c>
      <c r="D84">
        <v>1.0308232131334935E-4</v>
      </c>
      <c r="E84">
        <v>2.7997381784442254E-4</v>
      </c>
    </row>
    <row r="85" spans="1:5" x14ac:dyDescent="0.55000000000000004">
      <c r="A85" t="s">
        <v>82</v>
      </c>
      <c r="B85">
        <v>1.1488522612181566E-4</v>
      </c>
      <c r="C85">
        <v>1.5166944756395318E-4</v>
      </c>
      <c r="D85">
        <v>1.0149444586362167E-4</v>
      </c>
      <c r="E85">
        <v>2.7024468338556618E-4</v>
      </c>
    </row>
    <row r="86" spans="1:5" x14ac:dyDescent="0.55000000000000004">
      <c r="A86" t="s">
        <v>83</v>
      </c>
      <c r="B86">
        <v>1.1725425105901501E-4</v>
      </c>
      <c r="C86">
        <v>2.058794853782951E-4</v>
      </c>
      <c r="D86">
        <v>1.1429420940429783E-4</v>
      </c>
      <c r="E86">
        <v>2.7706222277546063E-4</v>
      </c>
    </row>
    <row r="87" spans="1:5" x14ac:dyDescent="0.55000000000000004">
      <c r="A87" t="s">
        <v>84</v>
      </c>
      <c r="B87">
        <v>1.2538354555020371E-4</v>
      </c>
      <c r="C87">
        <v>1.9508177239464732E-4</v>
      </c>
      <c r="D87">
        <v>1.0551347904527849E-4</v>
      </c>
      <c r="E87">
        <v>2.7775231723126592E-4</v>
      </c>
    </row>
    <row r="88" spans="1:5" x14ac:dyDescent="0.55000000000000004">
      <c r="A88" t="s">
        <v>85</v>
      </c>
      <c r="B88">
        <v>1.1963911412216008E-4</v>
      </c>
      <c r="C88">
        <v>1.6259457620311439E-4</v>
      </c>
      <c r="D88">
        <v>9.7529544734242679E-5</v>
      </c>
      <c r="E88">
        <v>2.7598904682670259E-4</v>
      </c>
    </row>
    <row r="89" spans="1:5" x14ac:dyDescent="0.55000000000000004">
      <c r="A89" t="s">
        <v>86</v>
      </c>
      <c r="B89">
        <v>1.351031145155432E-4</v>
      </c>
      <c r="C89">
        <v>1.8430781625720856E-4</v>
      </c>
      <c r="D89">
        <v>1.175289186452518E-4</v>
      </c>
      <c r="E89">
        <v>2.7974713740691051E-4</v>
      </c>
    </row>
    <row r="90" spans="1:5" x14ac:dyDescent="0.55000000000000004">
      <c r="A90" t="s">
        <v>87</v>
      </c>
      <c r="B90">
        <v>1.2647879389087878E-4</v>
      </c>
      <c r="C90">
        <v>2.6026699202377285E-4</v>
      </c>
      <c r="D90">
        <v>1.2833885954362711E-4</v>
      </c>
      <c r="E90">
        <v>3.209533138671236E-4</v>
      </c>
    </row>
    <row r="91" spans="1:5" x14ac:dyDescent="0.55000000000000004">
      <c r="A91" t="s">
        <v>88</v>
      </c>
      <c r="B91">
        <v>1.2728057474676094E-4</v>
      </c>
      <c r="C91">
        <v>1.7354143887721466E-4</v>
      </c>
      <c r="D91">
        <v>1.2515604536027117E-4</v>
      </c>
      <c r="E91">
        <v>3.0785399308470927E-4</v>
      </c>
    </row>
    <row r="92" spans="1:5" x14ac:dyDescent="0.55000000000000004">
      <c r="A92" t="s">
        <v>89</v>
      </c>
      <c r="B92">
        <v>1.2336737956881183E-4</v>
      </c>
      <c r="C92">
        <v>2.2782503136212239E-4</v>
      </c>
      <c r="D92">
        <v>1.2677155263339155E-4</v>
      </c>
      <c r="E92">
        <v>3.2238375121249751E-4</v>
      </c>
    </row>
    <row r="93" spans="1:5" x14ac:dyDescent="0.55000000000000004">
      <c r="A93" t="s">
        <v>90</v>
      </c>
      <c r="B93">
        <v>1.3464834666154148E-4</v>
      </c>
      <c r="C93">
        <v>2.4958493070642465E-4</v>
      </c>
      <c r="D93">
        <v>1.147874194249736E-4</v>
      </c>
      <c r="E93">
        <v>2.9760268817580503E-4</v>
      </c>
    </row>
    <row r="94" spans="1:5" x14ac:dyDescent="0.55000000000000004">
      <c r="A94" t="s">
        <v>91</v>
      </c>
      <c r="B94">
        <v>1.2837774303885307E-4</v>
      </c>
      <c r="C94">
        <v>1.8450985552049656E-4</v>
      </c>
      <c r="D94">
        <v>1.1600074253484093E-4</v>
      </c>
      <c r="E94">
        <v>2.9492553190549369E-4</v>
      </c>
    </row>
    <row r="95" spans="1:5" x14ac:dyDescent="0.55000000000000004">
      <c r="A95" t="s">
        <v>92</v>
      </c>
      <c r="B95">
        <v>1.4490444716915913E-4</v>
      </c>
      <c r="C95">
        <v>1.9540155080730829E-4</v>
      </c>
      <c r="D95">
        <v>1.220156669630298E-4</v>
      </c>
      <c r="E95">
        <v>3.2851975870056791E-4</v>
      </c>
    </row>
    <row r="96" spans="1:5" x14ac:dyDescent="0.55000000000000004">
      <c r="A96" t="s">
        <v>93</v>
      </c>
      <c r="B96">
        <v>1.3313066742233663E-4</v>
      </c>
      <c r="C96">
        <v>2.4974211541944842E-4</v>
      </c>
      <c r="D96">
        <v>1.2283085526528466E-4</v>
      </c>
      <c r="E96">
        <v>3.2278492966869517E-4</v>
      </c>
    </row>
    <row r="97" spans="1:5" x14ac:dyDescent="0.55000000000000004">
      <c r="A97" t="s">
        <v>94</v>
      </c>
      <c r="B97">
        <v>1.4520688861835467E-4</v>
      </c>
      <c r="C97">
        <v>1.846260784150063E-4</v>
      </c>
      <c r="D97">
        <v>1.3084998488089957E-4</v>
      </c>
      <c r="E97">
        <v>3.4442251141573083E-4</v>
      </c>
    </row>
    <row r="98" spans="1:5" x14ac:dyDescent="0.55000000000000004">
      <c r="A98" t="s">
        <v>95</v>
      </c>
      <c r="B98">
        <v>1.5466663342013037E-4</v>
      </c>
      <c r="C98">
        <v>2.6071653742318481E-4</v>
      </c>
      <c r="D98">
        <v>1.2886582484162288E-4</v>
      </c>
      <c r="E98">
        <v>3.4392571543628728E-4</v>
      </c>
    </row>
    <row r="99" spans="1:5" x14ac:dyDescent="0.55000000000000004">
      <c r="A99" t="s">
        <v>96</v>
      </c>
      <c r="B99">
        <v>1.3397498017628627E-4</v>
      </c>
      <c r="C99">
        <v>2.2817902373187181E-4</v>
      </c>
      <c r="D99">
        <v>1.2487937349202336E-4</v>
      </c>
      <c r="E99">
        <v>3.5235572474845602E-4</v>
      </c>
    </row>
    <row r="100" spans="1:5" x14ac:dyDescent="0.55000000000000004">
      <c r="A100" t="s">
        <v>97</v>
      </c>
      <c r="B100">
        <v>1.5838298349565405E-4</v>
      </c>
      <c r="C100">
        <v>1.7388091374760957E-4</v>
      </c>
      <c r="D100">
        <v>1.2849817278071647E-4</v>
      </c>
      <c r="E100">
        <v>3.3769848187295673E-4</v>
      </c>
    </row>
    <row r="101" spans="1:5" x14ac:dyDescent="0.55000000000000004">
      <c r="A101" t="s">
        <v>98</v>
      </c>
      <c r="B101">
        <v>1.4660441643869784E-4</v>
      </c>
      <c r="C101">
        <v>2.6088941697876357E-4</v>
      </c>
      <c r="D101">
        <v>1.3852500518600125E-4</v>
      </c>
      <c r="E101">
        <v>3.5413927589872049E-4</v>
      </c>
    </row>
    <row r="102" spans="1:5" x14ac:dyDescent="0.55000000000000004">
      <c r="A102" t="s">
        <v>99</v>
      </c>
      <c r="B102">
        <v>1.4898696758827639E-4</v>
      </c>
      <c r="C102">
        <v>1.3046172597620055E-4</v>
      </c>
      <c r="D102">
        <v>1.1251417950794169E-4</v>
      </c>
      <c r="E102">
        <v>3.2283284870466704E-4</v>
      </c>
    </row>
    <row r="103" spans="1:5" x14ac:dyDescent="0.55000000000000004">
      <c r="A103" t="s">
        <v>100</v>
      </c>
      <c r="B103">
        <v>1.264450679188925E-4</v>
      </c>
      <c r="C103">
        <v>1.4135351450117391E-4</v>
      </c>
      <c r="D103">
        <v>1.2614390513407259E-4</v>
      </c>
      <c r="E103">
        <v>3.118403846239982E-4</v>
      </c>
    </row>
    <row r="104" spans="1:5" x14ac:dyDescent="0.55000000000000004">
      <c r="A104" t="s">
        <v>101</v>
      </c>
      <c r="B104">
        <v>1.3695718928579794E-4</v>
      </c>
      <c r="C104">
        <v>1.7400382852318514E-4</v>
      </c>
      <c r="D104">
        <v>1.28563172555445E-4</v>
      </c>
      <c r="E104">
        <v>3.1409600869282324E-4</v>
      </c>
    </row>
    <row r="105" spans="1:5" x14ac:dyDescent="0.55000000000000004">
      <c r="A105" t="s">
        <v>102</v>
      </c>
      <c r="B105">
        <v>1.4169992702543589E-4</v>
      </c>
      <c r="C105">
        <v>1.849132544562471E-4</v>
      </c>
      <c r="D105">
        <v>1.1576030499948235E-4</v>
      </c>
      <c r="E105">
        <v>3.4565587080339749E-4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F623-807E-4698-B570-C78AD228581C}">
  <dimension ref="A1:A7"/>
  <sheetViews>
    <sheetView workbookViewId="0"/>
  </sheetViews>
  <sheetFormatPr defaultRowHeight="14.4" x14ac:dyDescent="0.55000000000000004"/>
  <sheetData>
    <row r="1" spans="1:1" x14ac:dyDescent="0.55000000000000004">
      <c r="A1" t="s">
        <v>113</v>
      </c>
    </row>
    <row r="3" spans="1:1" x14ac:dyDescent="0.55000000000000004">
      <c r="A3" t="s">
        <v>108</v>
      </c>
    </row>
    <row r="4" spans="1:1" x14ac:dyDescent="0.55000000000000004">
      <c r="A4" t="s">
        <v>109</v>
      </c>
    </row>
    <row r="5" spans="1:1" x14ac:dyDescent="0.55000000000000004">
      <c r="A5" t="s">
        <v>110</v>
      </c>
    </row>
    <row r="7" spans="1:1" x14ac:dyDescent="0.55000000000000004">
      <c r="A7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851BC8-70BF-45D9-AA4B-53185BDC27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2022_06 all ages slope4</vt:lpstr>
      <vt:lpstr>hazard(t)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2025-11-26T18:31:44Z</dcterms:created>
  <dcterms:modified xsi:type="dcterms:W3CDTF">2025-11-29T04:47:37Z</dcterms:modified>
</cp:coreProperties>
</file>