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ACE4A2BD-966C-4939-8486-38B3B059CF36}" xr6:coauthVersionLast="47" xr6:coauthVersionMax="47" xr10:uidLastSave="{00000000-0000-0000-0000-000000000000}"/>
  <bookViews>
    <workbookView xWindow="320" yWindow="1670" windowWidth="33850" windowHeight="15140" xr2:uid="{00000000-000D-0000-FFFF-FFFF00000000}"/>
  </bookViews>
  <sheets>
    <sheet name="2021-24 enrollment" sheetId="1" r:id="rId1"/>
    <sheet name="about" sheetId="2" r:id="rId2"/>
  </sheets>
  <calcPr calcId="191029"/>
  <pivotCaches>
    <pivotCache cacheId="29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8" i="1" l="1"/>
  <c r="AO18" i="1"/>
  <c r="AM18" i="1"/>
  <c r="AO17" i="1"/>
  <c r="AN17" i="1"/>
  <c r="AM17" i="1"/>
  <c r="AM22" i="1" l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AO24" i="1" l="1"/>
  <c r="AN24" i="1"/>
  <c r="AM24" i="1"/>
  <c r="AN20" i="1"/>
  <c r="AM20" i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H81" i="1"/>
  <c r="H82" i="1" s="1"/>
  <c r="I81" i="1"/>
  <c r="I82" i="1" s="1"/>
  <c r="M22" i="1"/>
  <c r="L38" i="1"/>
  <c r="L22" i="1"/>
  <c r="M37" i="1"/>
  <c r="K38" i="1"/>
  <c r="K53" i="1"/>
  <c r="L53" i="1"/>
  <c r="L69" i="1"/>
  <c r="K54" i="1"/>
  <c r="M23" i="1"/>
  <c r="M28" i="1"/>
  <c r="M69" i="1"/>
  <c r="K23" i="1"/>
  <c r="M53" i="1"/>
  <c r="K70" i="1"/>
  <c r="L23" i="1"/>
  <c r="M38" i="1"/>
  <c r="L70" i="1"/>
  <c r="K39" i="1"/>
  <c r="M54" i="1"/>
  <c r="L24" i="1"/>
  <c r="L71" i="1"/>
  <c r="M24" i="1"/>
  <c r="K40" i="1"/>
  <c r="L13" i="1"/>
  <c r="M55" i="1"/>
  <c r="M13" i="1"/>
  <c r="K56" i="1"/>
  <c r="L56" i="1"/>
  <c r="K45" i="1"/>
  <c r="K30" i="1"/>
  <c r="M77" i="1"/>
  <c r="K15" i="1"/>
  <c r="L15" i="1"/>
  <c r="L78" i="1"/>
  <c r="M15" i="1"/>
  <c r="K62" i="1"/>
  <c r="L31" i="1"/>
  <c r="K47" i="1"/>
  <c r="L47" i="1"/>
  <c r="L32" i="1"/>
  <c r="L63" i="1"/>
  <c r="M32" i="1"/>
  <c r="L21" i="1"/>
  <c r="M36" i="1"/>
  <c r="L48" i="1"/>
  <c r="K64" i="1"/>
  <c r="L39" i="1"/>
  <c r="M12" i="1"/>
  <c r="K55" i="1"/>
  <c r="L55" i="1"/>
  <c r="L40" i="1"/>
  <c r="K29" i="1"/>
  <c r="M76" i="1"/>
  <c r="L29" i="1"/>
  <c r="L14" i="1"/>
  <c r="M60" i="1"/>
  <c r="L45" i="1"/>
  <c r="K46" i="1"/>
  <c r="L46" i="1"/>
  <c r="L62" i="1"/>
  <c r="M31" i="1"/>
  <c r="L79" i="1"/>
  <c r="M16" i="1"/>
  <c r="K63" i="1"/>
  <c r="M20" i="1"/>
  <c r="K80" i="1"/>
  <c r="K21" i="1"/>
  <c r="K48" i="1"/>
  <c r="M21" i="1"/>
  <c r="K37" i="1"/>
  <c r="M48" i="1"/>
  <c r="M68" i="1"/>
  <c r="L54" i="1"/>
  <c r="M70" i="1"/>
  <c r="K24" i="1"/>
  <c r="K71" i="1"/>
  <c r="M39" i="1"/>
  <c r="K13" i="1"/>
  <c r="M71" i="1"/>
  <c r="K72" i="1"/>
  <c r="M40" i="1"/>
  <c r="K14" i="1"/>
  <c r="M44" i="1"/>
  <c r="K77" i="1"/>
  <c r="M29" i="1"/>
  <c r="L77" i="1"/>
  <c r="M14" i="1"/>
  <c r="K61" i="1"/>
  <c r="L30" i="1"/>
  <c r="M45" i="1"/>
  <c r="L61" i="1"/>
  <c r="K78" i="1"/>
  <c r="M30" i="1"/>
  <c r="M61" i="1"/>
  <c r="K31" i="1"/>
  <c r="M78" i="1"/>
  <c r="K16" i="1"/>
  <c r="M46" i="1"/>
  <c r="K79" i="1"/>
  <c r="L16" i="1"/>
  <c r="M62" i="1"/>
  <c r="K32" i="1"/>
  <c r="M79" i="1"/>
  <c r="M47" i="1"/>
  <c r="M63" i="1"/>
  <c r="K22" i="1"/>
  <c r="L37" i="1"/>
  <c r="M52" i="1"/>
  <c r="K69" i="1"/>
  <c r="L64" i="1"/>
  <c r="L72" i="1"/>
  <c r="L80" i="1"/>
  <c r="M56" i="1"/>
  <c r="M64" i="1"/>
  <c r="M72" i="1"/>
  <c r="M80" i="1"/>
  <c r="K25" i="1"/>
  <c r="K41" i="1"/>
  <c r="K57" i="1"/>
  <c r="K65" i="1"/>
  <c r="K73" i="1"/>
  <c r="M49" i="1"/>
  <c r="K10" i="1"/>
  <c r="K26" i="1"/>
  <c r="K50" i="1"/>
  <c r="K66" i="1"/>
  <c r="L10" i="1"/>
  <c r="L50" i="1"/>
  <c r="M10" i="1"/>
  <c r="M18" i="1"/>
  <c r="M34" i="1"/>
  <c r="M50" i="1"/>
  <c r="M66" i="1"/>
  <c r="K19" i="1"/>
  <c r="K51" i="1"/>
  <c r="K75" i="1"/>
  <c r="L11" i="1"/>
  <c r="L19" i="1"/>
  <c r="L35" i="1"/>
  <c r="L51" i="1"/>
  <c r="L67" i="1"/>
  <c r="M11" i="1"/>
  <c r="M19" i="1"/>
  <c r="M27" i="1"/>
  <c r="M35" i="1"/>
  <c r="M43" i="1"/>
  <c r="M51" i="1"/>
  <c r="M59" i="1"/>
  <c r="M67" i="1"/>
  <c r="M75" i="1"/>
  <c r="L33" i="1"/>
  <c r="L57" i="1"/>
  <c r="L73" i="1"/>
  <c r="M17" i="1"/>
  <c r="M33" i="1"/>
  <c r="M57" i="1"/>
  <c r="M73" i="1"/>
  <c r="K34" i="1"/>
  <c r="K58" i="1"/>
  <c r="L18" i="1"/>
  <c r="L26" i="1"/>
  <c r="L42" i="1"/>
  <c r="L58" i="1"/>
  <c r="L66" i="1"/>
  <c r="M26" i="1"/>
  <c r="M58" i="1"/>
  <c r="K27" i="1"/>
  <c r="K43" i="1"/>
  <c r="K67" i="1"/>
  <c r="L43" i="1"/>
  <c r="L75" i="1"/>
  <c r="K12" i="1"/>
  <c r="K20" i="1"/>
  <c r="K28" i="1"/>
  <c r="K36" i="1"/>
  <c r="K44" i="1"/>
  <c r="K52" i="1"/>
  <c r="K60" i="1"/>
  <c r="K68" i="1"/>
  <c r="K76" i="1"/>
  <c r="K17" i="1"/>
  <c r="K33" i="1"/>
  <c r="K49" i="1"/>
  <c r="L17" i="1"/>
  <c r="L25" i="1"/>
  <c r="L41" i="1"/>
  <c r="L49" i="1"/>
  <c r="L65" i="1"/>
  <c r="L81" i="1"/>
  <c r="M25" i="1"/>
  <c r="M41" i="1"/>
  <c r="M65" i="1"/>
  <c r="M81" i="1"/>
  <c r="K18" i="1"/>
  <c r="K42" i="1"/>
  <c r="K74" i="1"/>
  <c r="L34" i="1"/>
  <c r="L74" i="1"/>
  <c r="M42" i="1"/>
  <c r="M74" i="1"/>
  <c r="K11" i="1"/>
  <c r="K35" i="1"/>
  <c r="K59" i="1"/>
  <c r="L27" i="1"/>
  <c r="L59" i="1"/>
  <c r="L12" i="1"/>
  <c r="L20" i="1"/>
  <c r="L28" i="1"/>
  <c r="L36" i="1"/>
  <c r="L44" i="1"/>
  <c r="L52" i="1"/>
  <c r="L60" i="1"/>
  <c r="L68" i="1"/>
  <c r="L76" i="1"/>
  <c r="K81" i="1" l="1"/>
  <c r="H83" i="1"/>
  <c r="K82" i="1"/>
  <c r="O10" i="1"/>
  <c r="I83" i="1"/>
  <c r="P10" i="1"/>
  <c r="L82" i="1"/>
  <c r="Q10" i="1"/>
  <c r="M82" i="1"/>
  <c r="H84" i="1" l="1"/>
  <c r="K83" i="1"/>
  <c r="O11" i="1"/>
  <c r="I84" i="1"/>
  <c r="Q11" i="1"/>
  <c r="M83" i="1"/>
  <c r="P11" i="1"/>
  <c r="L83" i="1"/>
  <c r="H85" i="1" l="1"/>
  <c r="K84" i="1"/>
  <c r="O12" i="1"/>
  <c r="I85" i="1"/>
  <c r="M84" i="1"/>
  <c r="Q12" i="1"/>
  <c r="P12" i="1"/>
  <c r="L84" i="1"/>
  <c r="H86" i="1" l="1"/>
  <c r="O13" i="1"/>
  <c r="K85" i="1"/>
  <c r="I86" i="1"/>
  <c r="M85" i="1"/>
  <c r="P13" i="1"/>
  <c r="L85" i="1"/>
  <c r="Q13" i="1"/>
  <c r="H87" i="1" l="1"/>
  <c r="O14" i="1"/>
  <c r="K86" i="1"/>
  <c r="I87" i="1"/>
  <c r="P14" i="1"/>
  <c r="L86" i="1"/>
  <c r="Q14" i="1"/>
  <c r="M86" i="1"/>
  <c r="H88" i="1" l="1"/>
  <c r="K87" i="1"/>
  <c r="O15" i="1"/>
  <c r="I88" i="1"/>
  <c r="Q15" i="1"/>
  <c r="L87" i="1"/>
  <c r="M87" i="1"/>
  <c r="P15" i="1"/>
  <c r="H89" i="1" l="1"/>
  <c r="K88" i="1"/>
  <c r="O16" i="1"/>
  <c r="I89" i="1"/>
  <c r="P16" i="1"/>
  <c r="M88" i="1"/>
  <c r="Q16" i="1"/>
  <c r="L88" i="1"/>
  <c r="H90" i="1" l="1"/>
  <c r="K89" i="1"/>
  <c r="O17" i="1"/>
  <c r="I90" i="1"/>
  <c r="M89" i="1"/>
  <c r="Q17" i="1"/>
  <c r="P17" i="1"/>
  <c r="L89" i="1"/>
  <c r="H91" i="1" l="1"/>
  <c r="K90" i="1"/>
  <c r="O18" i="1"/>
  <c r="I91" i="1"/>
  <c r="P18" i="1"/>
  <c r="L90" i="1"/>
  <c r="Q18" i="1"/>
  <c r="M90" i="1"/>
  <c r="H92" i="1" l="1"/>
  <c r="O19" i="1"/>
  <c r="K91" i="1"/>
  <c r="I92" i="1"/>
  <c r="P19" i="1"/>
  <c r="M91" i="1"/>
  <c r="L91" i="1"/>
  <c r="Q19" i="1"/>
  <c r="H93" i="1" l="1"/>
  <c r="K92" i="1"/>
  <c r="O20" i="1"/>
  <c r="I93" i="1"/>
  <c r="Q20" i="1"/>
  <c r="M92" i="1"/>
  <c r="P20" i="1"/>
  <c r="L92" i="1"/>
  <c r="H94" i="1" l="1"/>
  <c r="O21" i="1"/>
  <c r="K93" i="1"/>
  <c r="I94" i="1"/>
  <c r="Q21" i="1"/>
  <c r="L93" i="1"/>
  <c r="P21" i="1"/>
  <c r="M93" i="1"/>
  <c r="H95" i="1" l="1"/>
  <c r="K94" i="1"/>
  <c r="O22" i="1"/>
  <c r="I95" i="1"/>
  <c r="P22" i="1"/>
  <c r="Q22" i="1"/>
  <c r="M94" i="1"/>
  <c r="L94" i="1"/>
  <c r="H96" i="1" l="1"/>
  <c r="O23" i="1"/>
  <c r="K95" i="1"/>
  <c r="I96" i="1"/>
  <c r="P23" i="1"/>
  <c r="M95" i="1"/>
  <c r="L95" i="1"/>
  <c r="Q23" i="1"/>
  <c r="H97" i="1" l="1"/>
  <c r="K96" i="1"/>
  <c r="O24" i="1"/>
  <c r="I97" i="1"/>
  <c r="M96" i="1"/>
  <c r="L96" i="1"/>
  <c r="Q24" i="1"/>
  <c r="P24" i="1"/>
  <c r="H98" i="1" l="1"/>
  <c r="K97" i="1"/>
  <c r="O25" i="1"/>
  <c r="I98" i="1"/>
  <c r="P25" i="1"/>
  <c r="M97" i="1"/>
  <c r="L97" i="1"/>
  <c r="Q25" i="1"/>
  <c r="H99" i="1" l="1"/>
  <c r="O26" i="1"/>
  <c r="K98" i="1"/>
  <c r="I99" i="1"/>
  <c r="M98" i="1"/>
  <c r="L98" i="1"/>
  <c r="Q26" i="1"/>
  <c r="P26" i="1"/>
  <c r="H100" i="1" l="1"/>
  <c r="O27" i="1"/>
  <c r="K99" i="1"/>
  <c r="I100" i="1"/>
  <c r="P27" i="1"/>
  <c r="M99" i="1"/>
  <c r="Q27" i="1"/>
  <c r="L99" i="1"/>
  <c r="H101" i="1" l="1"/>
  <c r="K100" i="1"/>
  <c r="O28" i="1"/>
  <c r="I101" i="1"/>
  <c r="Q28" i="1"/>
  <c r="P28" i="1"/>
  <c r="L100" i="1"/>
  <c r="M100" i="1"/>
  <c r="H102" i="1" l="1"/>
  <c r="O29" i="1"/>
  <c r="K101" i="1"/>
  <c r="I102" i="1"/>
  <c r="M101" i="1"/>
  <c r="L101" i="1"/>
  <c r="Q29" i="1"/>
  <c r="P29" i="1"/>
  <c r="H103" i="1" l="1"/>
  <c r="O30" i="1"/>
  <c r="K102" i="1"/>
  <c r="I103" i="1"/>
  <c r="P30" i="1"/>
  <c r="M102" i="1"/>
  <c r="L102" i="1"/>
  <c r="Q30" i="1"/>
  <c r="H104" i="1" l="1"/>
  <c r="O31" i="1"/>
  <c r="K103" i="1"/>
  <c r="I104" i="1"/>
  <c r="M103" i="1"/>
  <c r="Q31" i="1"/>
  <c r="L103" i="1"/>
  <c r="P31" i="1"/>
  <c r="H105" i="1" l="1"/>
  <c r="O32" i="1"/>
  <c r="K104" i="1"/>
  <c r="I105" i="1"/>
  <c r="M104" i="1"/>
  <c r="Q32" i="1"/>
  <c r="L104" i="1"/>
  <c r="P32" i="1"/>
  <c r="H106" i="1" l="1"/>
  <c r="K105" i="1"/>
  <c r="O33" i="1"/>
  <c r="I106" i="1"/>
  <c r="M105" i="1"/>
  <c r="Q33" i="1"/>
  <c r="P33" i="1"/>
  <c r="L105" i="1"/>
  <c r="H107" i="1" l="1"/>
  <c r="K106" i="1"/>
  <c r="O34" i="1"/>
  <c r="I107" i="1"/>
  <c r="L106" i="1"/>
  <c r="P34" i="1"/>
  <c r="M106" i="1"/>
  <c r="Q34" i="1"/>
  <c r="H108" i="1" l="1"/>
  <c r="O35" i="1"/>
  <c r="K107" i="1"/>
  <c r="I108" i="1"/>
  <c r="Q35" i="1"/>
  <c r="M107" i="1"/>
  <c r="L107" i="1"/>
  <c r="P35" i="1"/>
  <c r="H109" i="1" l="1"/>
  <c r="K108" i="1"/>
  <c r="O36" i="1"/>
  <c r="I109" i="1"/>
  <c r="M108" i="1"/>
  <c r="Q36" i="1"/>
  <c r="P36" i="1"/>
  <c r="L108" i="1"/>
  <c r="H110" i="1" l="1"/>
  <c r="O37" i="1"/>
  <c r="K109" i="1"/>
  <c r="I110" i="1"/>
  <c r="P37" i="1"/>
  <c r="L109" i="1"/>
  <c r="Q37" i="1"/>
  <c r="M109" i="1"/>
  <c r="H111" i="1" l="1"/>
  <c r="K110" i="1"/>
  <c r="O38" i="1"/>
  <c r="I111" i="1"/>
  <c r="L110" i="1"/>
  <c r="M110" i="1"/>
  <c r="P38" i="1"/>
  <c r="Q38" i="1"/>
  <c r="H112" i="1" l="1"/>
  <c r="K111" i="1"/>
  <c r="O39" i="1"/>
  <c r="I112" i="1"/>
  <c r="L111" i="1"/>
  <c r="Q39" i="1"/>
  <c r="M111" i="1"/>
  <c r="P39" i="1"/>
  <c r="H113" i="1" l="1"/>
  <c r="O40" i="1"/>
  <c r="K112" i="1"/>
  <c r="I113" i="1"/>
  <c r="M112" i="1"/>
  <c r="L112" i="1"/>
  <c r="P40" i="1"/>
  <c r="Q40" i="1"/>
  <c r="H114" i="1" l="1"/>
  <c r="K113" i="1"/>
  <c r="O41" i="1"/>
  <c r="I114" i="1"/>
  <c r="M113" i="1"/>
  <c r="Q41" i="1"/>
  <c r="P41" i="1"/>
  <c r="L113" i="1"/>
  <c r="H115" i="1" l="1"/>
  <c r="K114" i="1"/>
  <c r="O42" i="1"/>
  <c r="I115" i="1"/>
  <c r="M114" i="1"/>
  <c r="L114" i="1"/>
  <c r="P42" i="1"/>
  <c r="Q42" i="1"/>
  <c r="H116" i="1" l="1"/>
  <c r="O43" i="1"/>
  <c r="K115" i="1"/>
  <c r="I116" i="1"/>
  <c r="L115" i="1"/>
  <c r="M115" i="1"/>
  <c r="Q43" i="1"/>
  <c r="P43" i="1"/>
  <c r="H117" i="1" l="1"/>
  <c r="K116" i="1"/>
  <c r="O44" i="1"/>
  <c r="I117" i="1"/>
  <c r="Q44" i="1"/>
  <c r="M116" i="1"/>
  <c r="P44" i="1"/>
  <c r="L116" i="1"/>
  <c r="H118" i="1" l="1"/>
  <c r="O45" i="1"/>
  <c r="K117" i="1"/>
  <c r="I118" i="1"/>
  <c r="M117" i="1"/>
  <c r="L117" i="1"/>
  <c r="Q45" i="1"/>
  <c r="P45" i="1"/>
  <c r="H119" i="1" l="1"/>
  <c r="K118" i="1"/>
  <c r="O46" i="1"/>
  <c r="I119" i="1"/>
  <c r="P46" i="1"/>
  <c r="L118" i="1"/>
  <c r="Q46" i="1"/>
  <c r="M118" i="1"/>
  <c r="H120" i="1" l="1"/>
  <c r="O47" i="1"/>
  <c r="K119" i="1"/>
  <c r="I120" i="1"/>
  <c r="P47" i="1"/>
  <c r="L119" i="1"/>
  <c r="Q47" i="1"/>
  <c r="M119" i="1"/>
  <c r="H121" i="1" l="1"/>
  <c r="K120" i="1"/>
  <c r="O48" i="1"/>
  <c r="I121" i="1"/>
  <c r="P48" i="1"/>
  <c r="M120" i="1"/>
  <c r="Q48" i="1"/>
  <c r="L120" i="1"/>
  <c r="H122" i="1" l="1"/>
  <c r="K121" i="1"/>
  <c r="O49" i="1"/>
  <c r="I122" i="1"/>
  <c r="M121" i="1"/>
  <c r="P49" i="1"/>
  <c r="L121" i="1"/>
  <c r="Q49" i="1"/>
  <c r="H123" i="1" l="1"/>
  <c r="K122" i="1"/>
  <c r="O50" i="1"/>
  <c r="I123" i="1"/>
  <c r="P50" i="1"/>
  <c r="L122" i="1"/>
  <c r="M122" i="1"/>
  <c r="Q50" i="1"/>
  <c r="H124" i="1" l="1"/>
  <c r="O51" i="1"/>
  <c r="K123" i="1"/>
  <c r="I124" i="1"/>
  <c r="Q51" i="1"/>
  <c r="M123" i="1"/>
  <c r="L123" i="1"/>
  <c r="P51" i="1"/>
  <c r="H125" i="1" l="1"/>
  <c r="K124" i="1"/>
  <c r="O52" i="1"/>
  <c r="I125" i="1"/>
  <c r="M124" i="1"/>
  <c r="Q52" i="1"/>
  <c r="P52" i="1"/>
  <c r="L124" i="1"/>
  <c r="H126" i="1" l="1"/>
  <c r="O53" i="1"/>
  <c r="K125" i="1"/>
  <c r="I126" i="1"/>
  <c r="M125" i="1"/>
  <c r="P53" i="1"/>
  <c r="Q53" i="1"/>
  <c r="L125" i="1"/>
  <c r="H127" i="1" l="1"/>
  <c r="K126" i="1"/>
  <c r="O54" i="1"/>
  <c r="I127" i="1"/>
  <c r="L126" i="1"/>
  <c r="Q54" i="1"/>
  <c r="M126" i="1"/>
  <c r="P54" i="1"/>
  <c r="H128" i="1" l="1"/>
  <c r="K127" i="1"/>
  <c r="O55" i="1"/>
  <c r="I128" i="1"/>
  <c r="M127" i="1"/>
  <c r="P55" i="1"/>
  <c r="Q55" i="1"/>
  <c r="L127" i="1"/>
  <c r="H129" i="1" l="1"/>
  <c r="O56" i="1"/>
  <c r="K128" i="1"/>
  <c r="I129" i="1"/>
  <c r="P56" i="1"/>
  <c r="M128" i="1"/>
  <c r="L128" i="1"/>
  <c r="Q56" i="1"/>
  <c r="H130" i="1" l="1"/>
  <c r="K129" i="1"/>
  <c r="O57" i="1"/>
  <c r="I130" i="1"/>
  <c r="Q57" i="1"/>
  <c r="M129" i="1"/>
  <c r="P57" i="1"/>
  <c r="L129" i="1"/>
  <c r="H131" i="1" l="1"/>
  <c r="K130" i="1"/>
  <c r="O58" i="1"/>
  <c r="I131" i="1"/>
  <c r="P58" i="1"/>
  <c r="L130" i="1"/>
  <c r="M130" i="1"/>
  <c r="Q58" i="1"/>
  <c r="H132" i="1" l="1"/>
  <c r="O59" i="1"/>
  <c r="K131" i="1"/>
  <c r="I132" i="1"/>
  <c r="Q59" i="1"/>
  <c r="M131" i="1"/>
  <c r="L131" i="1"/>
  <c r="P59" i="1"/>
  <c r="H133" i="1" l="1"/>
  <c r="O61" i="1" s="1"/>
  <c r="O6" i="1" s="1"/>
  <c r="O60" i="1"/>
  <c r="K132" i="1"/>
  <c r="I133" i="1"/>
  <c r="M132" i="1"/>
  <c r="Q60" i="1"/>
  <c r="P60" i="1"/>
  <c r="L132" i="1"/>
  <c r="U131" i="1" l="1"/>
  <c r="T132" i="1"/>
  <c r="U132" i="1"/>
  <c r="S132" i="1"/>
  <c r="S131" i="1"/>
  <c r="T71" i="1"/>
  <c r="T42" i="1"/>
  <c r="S63" i="1"/>
  <c r="S72" i="1"/>
  <c r="U65" i="1"/>
  <c r="S37" i="1"/>
  <c r="S24" i="1"/>
  <c r="T74" i="1"/>
  <c r="U57" i="1"/>
  <c r="S13" i="1"/>
  <c r="U80" i="1"/>
  <c r="S26" i="1"/>
  <c r="S34" i="1"/>
  <c r="U70" i="1"/>
  <c r="U30" i="1"/>
  <c r="U37" i="1"/>
  <c r="U56" i="1"/>
  <c r="S32" i="1"/>
  <c r="S62" i="1"/>
  <c r="U19" i="1"/>
  <c r="T43" i="1"/>
  <c r="S50" i="1"/>
  <c r="U75" i="1"/>
  <c r="S59" i="1"/>
  <c r="T61" i="1"/>
  <c r="S86" i="1"/>
  <c r="U63" i="1"/>
  <c r="S65" i="1"/>
  <c r="S22" i="1"/>
  <c r="S57" i="1"/>
  <c r="U36" i="1"/>
  <c r="U10" i="1"/>
  <c r="T73" i="1"/>
  <c r="U78" i="1"/>
  <c r="S18" i="1"/>
  <c r="T24" i="1"/>
  <c r="S40" i="1"/>
  <c r="U71" i="1"/>
  <c r="U66" i="1"/>
  <c r="T20" i="1"/>
  <c r="S84" i="1"/>
  <c r="S10" i="1"/>
  <c r="U32" i="1"/>
  <c r="S31" i="1"/>
  <c r="T68" i="1"/>
  <c r="U76" i="1"/>
  <c r="S47" i="1"/>
  <c r="S82" i="1"/>
  <c r="T25" i="1"/>
  <c r="S21" i="1"/>
  <c r="T75" i="1"/>
  <c r="U27" i="1"/>
  <c r="S11" i="1"/>
  <c r="U48" i="1"/>
  <c r="U38" i="1"/>
  <c r="T11" i="1"/>
  <c r="U18" i="1"/>
  <c r="S46" i="1"/>
  <c r="U83" i="1"/>
  <c r="S67" i="1"/>
  <c r="T34" i="1"/>
  <c r="T17" i="1"/>
  <c r="S73" i="1"/>
  <c r="S44" i="1"/>
  <c r="U72" i="1"/>
  <c r="T15" i="1"/>
  <c r="T81" i="1"/>
  <c r="S42" i="1"/>
  <c r="T64" i="1"/>
  <c r="T46" i="1"/>
  <c r="S77" i="1"/>
  <c r="S45" i="1"/>
  <c r="U53" i="1"/>
  <c r="U74" i="1"/>
  <c r="U31" i="1"/>
  <c r="U46" i="1"/>
  <c r="T47" i="1"/>
  <c r="T82" i="1"/>
  <c r="U28" i="1"/>
  <c r="T21" i="1"/>
  <c r="U14" i="1"/>
  <c r="Z14" i="1" s="1"/>
  <c r="S48" i="1"/>
  <c r="U43" i="1"/>
  <c r="S27" i="1"/>
  <c r="T67" i="1"/>
  <c r="T26" i="1"/>
  <c r="S14" i="1"/>
  <c r="X14" i="1" s="1"/>
  <c r="T63" i="1"/>
  <c r="T30" i="1"/>
  <c r="S58" i="1"/>
  <c r="T62" i="1"/>
  <c r="U51" i="1"/>
  <c r="T16" i="1"/>
  <c r="U33" i="1"/>
  <c r="U68" i="1"/>
  <c r="T35" i="1"/>
  <c r="T39" i="1"/>
  <c r="T14" i="1"/>
  <c r="Y14" i="1" s="1"/>
  <c r="U87" i="1"/>
  <c r="S33" i="1"/>
  <c r="U15" i="1"/>
  <c r="S25" i="1"/>
  <c r="T27" i="1"/>
  <c r="S78" i="1"/>
  <c r="T28" i="1"/>
  <c r="T38" i="1"/>
  <c r="T84" i="1"/>
  <c r="U85" i="1"/>
  <c r="U21" i="1"/>
  <c r="T56" i="1"/>
  <c r="T33" i="1"/>
  <c r="T57" i="1"/>
  <c r="U59" i="1"/>
  <c r="U47" i="1"/>
  <c r="U16" i="1"/>
  <c r="T10" i="1"/>
  <c r="S70" i="1"/>
  <c r="S28" i="1"/>
  <c r="T59" i="1"/>
  <c r="T44" i="1"/>
  <c r="T55" i="1"/>
  <c r="U40" i="1"/>
  <c r="S80" i="1"/>
  <c r="T22" i="1"/>
  <c r="U86" i="1"/>
  <c r="S64" i="1"/>
  <c r="S61" i="1"/>
  <c r="S16" i="1"/>
  <c r="U60" i="1"/>
  <c r="U20" i="1"/>
  <c r="S35" i="1"/>
  <c r="U29" i="1"/>
  <c r="T50" i="1"/>
  <c r="T66" i="1"/>
  <c r="U22" i="1"/>
  <c r="U41" i="1"/>
  <c r="T12" i="1"/>
  <c r="S60" i="1"/>
  <c r="T40" i="1"/>
  <c r="S38" i="1"/>
  <c r="U55" i="1"/>
  <c r="T72" i="1"/>
  <c r="T19" i="1"/>
  <c r="U81" i="1"/>
  <c r="S51" i="1"/>
  <c r="T83" i="1"/>
  <c r="Y83" i="1" s="1"/>
  <c r="U69" i="1"/>
  <c r="S68" i="1"/>
  <c r="U13" i="1"/>
  <c r="S83" i="1"/>
  <c r="T45" i="1"/>
  <c r="T49" i="1"/>
  <c r="U12" i="1"/>
  <c r="S20" i="1"/>
  <c r="S74" i="1"/>
  <c r="U44" i="1"/>
  <c r="T41" i="1"/>
  <c r="S17" i="1"/>
  <c r="S41" i="1"/>
  <c r="U49" i="1"/>
  <c r="S29" i="1"/>
  <c r="T23" i="1"/>
  <c r="T70" i="1"/>
  <c r="S79" i="1"/>
  <c r="U58" i="1"/>
  <c r="T60" i="1"/>
  <c r="S12" i="1"/>
  <c r="S66" i="1"/>
  <c r="U73" i="1"/>
  <c r="T85" i="1"/>
  <c r="Y85" i="1" s="1"/>
  <c r="T58" i="1"/>
  <c r="S15" i="1"/>
  <c r="T69" i="1"/>
  <c r="U54" i="1"/>
  <c r="U79" i="1"/>
  <c r="U23" i="1"/>
  <c r="T86" i="1"/>
  <c r="T13" i="1"/>
  <c r="S19" i="1"/>
  <c r="S85" i="1"/>
  <c r="U26" i="1"/>
  <c r="U45" i="1"/>
  <c r="T54" i="1"/>
  <c r="T65" i="1"/>
  <c r="U82" i="1"/>
  <c r="T31" i="1"/>
  <c r="S53" i="1"/>
  <c r="U50" i="1"/>
  <c r="U84" i="1"/>
  <c r="S54" i="1"/>
  <c r="U25" i="1"/>
  <c r="T52" i="1"/>
  <c r="T79" i="1"/>
  <c r="T29" i="1"/>
  <c r="Y29" i="1" s="1"/>
  <c r="S23" i="1"/>
  <c r="S71" i="1"/>
  <c r="T76" i="1"/>
  <c r="U42" i="1"/>
  <c r="S43" i="1"/>
  <c r="U39" i="1"/>
  <c r="T18" i="1"/>
  <c r="S30" i="1"/>
  <c r="T77" i="1"/>
  <c r="S55" i="1"/>
  <c r="T36" i="1"/>
  <c r="T37" i="1"/>
  <c r="S56" i="1"/>
  <c r="T51" i="1"/>
  <c r="U67" i="1"/>
  <c r="U77" i="1"/>
  <c r="S39" i="1"/>
  <c r="U64" i="1"/>
  <c r="S75" i="1"/>
  <c r="U62" i="1"/>
  <c r="U11" i="1"/>
  <c r="S49" i="1"/>
  <c r="U61" i="1"/>
  <c r="T80" i="1"/>
  <c r="Y80" i="1" s="1"/>
  <c r="U52" i="1"/>
  <c r="T78" i="1"/>
  <c r="T32" i="1"/>
  <c r="S81" i="1"/>
  <c r="U35" i="1"/>
  <c r="U24" i="1"/>
  <c r="U17" i="1"/>
  <c r="S76" i="1"/>
  <c r="S52" i="1"/>
  <c r="T53" i="1"/>
  <c r="S36" i="1"/>
  <c r="S69" i="1"/>
  <c r="U34" i="1"/>
  <c r="T48" i="1"/>
  <c r="S87" i="1"/>
  <c r="T87" i="1"/>
  <c r="T88" i="1"/>
  <c r="U88" i="1"/>
  <c r="S88" i="1"/>
  <c r="T89" i="1"/>
  <c r="U89" i="1"/>
  <c r="S89" i="1"/>
  <c r="U90" i="1"/>
  <c r="T90" i="1"/>
  <c r="Y90" i="1" s="1"/>
  <c r="AN11" i="1" s="1"/>
  <c r="AN19" i="1" s="1"/>
  <c r="S90" i="1"/>
  <c r="T91" i="1"/>
  <c r="U91" i="1"/>
  <c r="S91" i="1"/>
  <c r="T92" i="1"/>
  <c r="S92" i="1"/>
  <c r="U92" i="1"/>
  <c r="U93" i="1"/>
  <c r="T93" i="1"/>
  <c r="S93" i="1"/>
  <c r="T94" i="1"/>
  <c r="S94" i="1"/>
  <c r="U94" i="1"/>
  <c r="U95" i="1"/>
  <c r="S95" i="1"/>
  <c r="T95" i="1"/>
  <c r="T96" i="1"/>
  <c r="U96" i="1"/>
  <c r="S96" i="1"/>
  <c r="U97" i="1"/>
  <c r="T97" i="1"/>
  <c r="S97" i="1"/>
  <c r="S98" i="1"/>
  <c r="U98" i="1"/>
  <c r="T98" i="1"/>
  <c r="U99" i="1"/>
  <c r="S99" i="1"/>
  <c r="T99" i="1"/>
  <c r="T100" i="1"/>
  <c r="U100" i="1"/>
  <c r="S100" i="1"/>
  <c r="S101" i="1"/>
  <c r="U101" i="1"/>
  <c r="T101" i="1"/>
  <c r="U102" i="1"/>
  <c r="S102" i="1"/>
  <c r="T102" i="1"/>
  <c r="T103" i="1"/>
  <c r="U103" i="1"/>
  <c r="S103" i="1"/>
  <c r="U104" i="1"/>
  <c r="S104" i="1"/>
  <c r="T104" i="1"/>
  <c r="T105" i="1"/>
  <c r="U105" i="1"/>
  <c r="S105" i="1"/>
  <c r="T106" i="1"/>
  <c r="U106" i="1"/>
  <c r="S106" i="1"/>
  <c r="T107" i="1"/>
  <c r="S107" i="1"/>
  <c r="U107" i="1"/>
  <c r="T108" i="1"/>
  <c r="U108" i="1"/>
  <c r="S108" i="1"/>
  <c r="T109" i="1"/>
  <c r="S109" i="1"/>
  <c r="U109" i="1"/>
  <c r="T110" i="1"/>
  <c r="U110" i="1"/>
  <c r="S110" i="1"/>
  <c r="U111" i="1"/>
  <c r="T111" i="1"/>
  <c r="S111" i="1"/>
  <c r="S112" i="1"/>
  <c r="U112" i="1"/>
  <c r="T112" i="1"/>
  <c r="T113" i="1"/>
  <c r="U113" i="1"/>
  <c r="S113" i="1"/>
  <c r="U114" i="1"/>
  <c r="T114" i="1"/>
  <c r="Y114" i="1" s="1"/>
  <c r="S114" i="1"/>
  <c r="T115" i="1"/>
  <c r="S115" i="1"/>
  <c r="U115" i="1"/>
  <c r="T116" i="1"/>
  <c r="U116" i="1"/>
  <c r="S116" i="1"/>
  <c r="U117" i="1"/>
  <c r="T117" i="1"/>
  <c r="S117" i="1"/>
  <c r="U118" i="1"/>
  <c r="T118" i="1"/>
  <c r="S118" i="1"/>
  <c r="U119" i="1"/>
  <c r="T119" i="1"/>
  <c r="S119" i="1"/>
  <c r="U120" i="1"/>
  <c r="T120" i="1"/>
  <c r="S120" i="1"/>
  <c r="T121" i="1"/>
  <c r="U121" i="1"/>
  <c r="S121" i="1"/>
  <c r="U122" i="1"/>
  <c r="T122" i="1"/>
  <c r="Y122" i="1" s="1"/>
  <c r="S122" i="1"/>
  <c r="U123" i="1"/>
  <c r="T123" i="1"/>
  <c r="S123" i="1"/>
  <c r="T124" i="1"/>
  <c r="S124" i="1"/>
  <c r="U124" i="1"/>
  <c r="T125" i="1"/>
  <c r="U125" i="1"/>
  <c r="S125" i="1"/>
  <c r="U126" i="1"/>
  <c r="T126" i="1"/>
  <c r="S126" i="1"/>
  <c r="U127" i="1"/>
  <c r="T127" i="1"/>
  <c r="S127" i="1"/>
  <c r="U128" i="1"/>
  <c r="S128" i="1"/>
  <c r="T128" i="1"/>
  <c r="T129" i="1"/>
  <c r="U129" i="1"/>
  <c r="S129" i="1"/>
  <c r="T130" i="1"/>
  <c r="U130" i="1"/>
  <c r="S130" i="1"/>
  <c r="T131" i="1"/>
  <c r="Y131" i="1" s="1"/>
  <c r="H134" i="1"/>
  <c r="K133" i="1"/>
  <c r="S133" i="1" s="1"/>
  <c r="I134" i="1"/>
  <c r="Q61" i="1"/>
  <c r="Q6" i="1" s="1"/>
  <c r="AO20" i="1" s="1"/>
  <c r="P61" i="1"/>
  <c r="P6" i="1" s="1"/>
  <c r="M133" i="1"/>
  <c r="U133" i="1" s="1"/>
  <c r="L133" i="1"/>
  <c r="T133" i="1" s="1"/>
  <c r="Z124" i="1" l="1"/>
  <c r="AN12" i="1"/>
  <c r="AN21" i="1"/>
  <c r="Y101" i="1"/>
  <c r="Y133" i="1"/>
  <c r="Y13" i="1"/>
  <c r="Y77" i="1"/>
  <c r="Y125" i="1"/>
  <c r="Y18" i="1"/>
  <c r="Y86" i="1"/>
  <c r="Y28" i="1"/>
  <c r="Y53" i="1"/>
  <c r="Y93" i="1"/>
  <c r="Y84" i="1"/>
  <c r="Y109" i="1"/>
  <c r="Y49" i="1"/>
  <c r="Y117" i="1"/>
  <c r="Y124" i="1"/>
  <c r="Y116" i="1"/>
  <c r="Y108" i="1"/>
  <c r="Y100" i="1"/>
  <c r="Y92" i="1"/>
  <c r="Y38" i="1"/>
  <c r="Y99" i="1"/>
  <c r="Y123" i="1"/>
  <c r="X118" i="1"/>
  <c r="X126" i="1"/>
  <c r="Y115" i="1"/>
  <c r="X110" i="1"/>
  <c r="X112" i="1"/>
  <c r="X39" i="1"/>
  <c r="X53" i="1"/>
  <c r="X127" i="1"/>
  <c r="X111" i="1"/>
  <c r="X103" i="1"/>
  <c r="X60" i="1"/>
  <c r="X58" i="1"/>
  <c r="X10" i="1"/>
  <c r="X119" i="1"/>
  <c r="X95" i="1"/>
  <c r="X87" i="1"/>
  <c r="X29" i="1"/>
  <c r="Y21" i="1"/>
  <c r="Y32" i="1"/>
  <c r="Y76" i="1"/>
  <c r="Y107" i="1"/>
  <c r="Z104" i="1"/>
  <c r="Y96" i="1"/>
  <c r="Y88" i="1"/>
  <c r="Y70" i="1"/>
  <c r="Y40" i="1"/>
  <c r="Y62" i="1"/>
  <c r="Y81" i="1"/>
  <c r="Y87" i="1"/>
  <c r="Z77" i="1"/>
  <c r="Y31" i="1"/>
  <c r="Y23" i="1"/>
  <c r="Y15" i="1"/>
  <c r="Y127" i="1"/>
  <c r="Y119" i="1"/>
  <c r="Y111" i="1"/>
  <c r="Z103" i="1"/>
  <c r="Z67" i="1"/>
  <c r="Y12" i="1"/>
  <c r="Y30" i="1"/>
  <c r="Z127" i="1"/>
  <c r="Z119" i="1"/>
  <c r="Z111" i="1"/>
  <c r="Y103" i="1"/>
  <c r="Z95" i="1"/>
  <c r="Y48" i="1"/>
  <c r="Y51" i="1"/>
  <c r="Y65" i="1"/>
  <c r="Y57" i="1"/>
  <c r="Y63" i="1"/>
  <c r="Y20" i="1"/>
  <c r="Z120" i="1"/>
  <c r="Y95" i="1"/>
  <c r="Y102" i="1"/>
  <c r="Y54" i="1"/>
  <c r="Y33" i="1"/>
  <c r="Z128" i="1"/>
  <c r="Y126" i="1"/>
  <c r="Y118" i="1"/>
  <c r="Y66" i="1"/>
  <c r="Y56" i="1"/>
  <c r="Y26" i="1"/>
  <c r="Y17" i="1"/>
  <c r="Y37" i="1"/>
  <c r="Y110" i="1"/>
  <c r="Y94" i="1"/>
  <c r="Y36" i="1"/>
  <c r="Y41" i="1"/>
  <c r="Y50" i="1"/>
  <c r="Y67" i="1"/>
  <c r="Y34" i="1"/>
  <c r="X32" i="1"/>
  <c r="Y73" i="1"/>
  <c r="Y45" i="1"/>
  <c r="Z16" i="1"/>
  <c r="Z94" i="1"/>
  <c r="Z47" i="1"/>
  <c r="Z82" i="1"/>
  <c r="Z49" i="1"/>
  <c r="Z34" i="1"/>
  <c r="Z110" i="1"/>
  <c r="Z32" i="1"/>
  <c r="Z92" i="1"/>
  <c r="X56" i="1"/>
  <c r="X41" i="1"/>
  <c r="Y11" i="1"/>
  <c r="Y27" i="1"/>
  <c r="Y91" i="1"/>
  <c r="Y78" i="1"/>
  <c r="Y98" i="1"/>
  <c r="Z59" i="1"/>
  <c r="Z41" i="1"/>
  <c r="Z60" i="1"/>
  <c r="Z22" i="1"/>
  <c r="Z118" i="1"/>
  <c r="Z126" i="1"/>
  <c r="Z133" i="1"/>
  <c r="Y24" i="1"/>
  <c r="Y74" i="1"/>
  <c r="Y82" i="1"/>
  <c r="Y69" i="1"/>
  <c r="Y58" i="1"/>
  <c r="X62" i="1"/>
  <c r="X44" i="1"/>
  <c r="Z109" i="1"/>
  <c r="Z72" i="1"/>
  <c r="Z45" i="1"/>
  <c r="Z102" i="1"/>
  <c r="Z125" i="1"/>
  <c r="Z101" i="1"/>
  <c r="Z17" i="1"/>
  <c r="Z12" i="1"/>
  <c r="Z39" i="1"/>
  <c r="Z116" i="1"/>
  <c r="Z56" i="1"/>
  <c r="Z108" i="1"/>
  <c r="X84" i="1"/>
  <c r="X93" i="1"/>
  <c r="X102" i="1"/>
  <c r="X108" i="1"/>
  <c r="X125" i="1"/>
  <c r="X16" i="1"/>
  <c r="X94" i="1"/>
  <c r="X17" i="1"/>
  <c r="Y47" i="1"/>
  <c r="X109" i="1"/>
  <c r="X116" i="1"/>
  <c r="Y22" i="1"/>
  <c r="X100" i="1"/>
  <c r="X124" i="1"/>
  <c r="X92" i="1"/>
  <c r="X69" i="1"/>
  <c r="X117" i="1"/>
  <c r="X36" i="1"/>
  <c r="X55" i="1"/>
  <c r="X85" i="1"/>
  <c r="X52" i="1"/>
  <c r="Z117" i="1"/>
  <c r="Z100" i="1"/>
  <c r="X61" i="1"/>
  <c r="Z23" i="1"/>
  <c r="Z79" i="1"/>
  <c r="X123" i="1"/>
  <c r="X91" i="1"/>
  <c r="X43" i="1"/>
  <c r="Z107" i="1"/>
  <c r="Z24" i="1"/>
  <c r="Z35" i="1"/>
  <c r="X133" i="1"/>
  <c r="Z37" i="1"/>
  <c r="X73" i="1"/>
  <c r="Z66" i="1"/>
  <c r="Z30" i="1"/>
  <c r="Z71" i="1"/>
  <c r="Z70" i="1"/>
  <c r="Z26" i="1"/>
  <c r="Z21" i="1"/>
  <c r="X40" i="1"/>
  <c r="X34" i="1"/>
  <c r="Z44" i="1"/>
  <c r="Z29" i="1"/>
  <c r="Z85" i="1"/>
  <c r="X27" i="1"/>
  <c r="X67" i="1"/>
  <c r="X26" i="1"/>
  <c r="X19" i="1"/>
  <c r="X74" i="1"/>
  <c r="X35" i="1"/>
  <c r="Z43" i="1"/>
  <c r="Z83" i="1"/>
  <c r="X18" i="1"/>
  <c r="Z80" i="1"/>
  <c r="X101" i="1"/>
  <c r="Z93" i="1"/>
  <c r="X76" i="1"/>
  <c r="X30" i="1"/>
  <c r="X20" i="1"/>
  <c r="Z20" i="1"/>
  <c r="X48" i="1"/>
  <c r="X46" i="1"/>
  <c r="Z78" i="1"/>
  <c r="X13" i="1"/>
  <c r="Z18" i="1"/>
  <c r="Z57" i="1"/>
  <c r="X78" i="1"/>
  <c r="Z10" i="1"/>
  <c r="Z28" i="1"/>
  <c r="Z38" i="1"/>
  <c r="Z36" i="1"/>
  <c r="X24" i="1"/>
  <c r="X81" i="1"/>
  <c r="Z42" i="1"/>
  <c r="Z54" i="1"/>
  <c r="X83" i="1"/>
  <c r="X64" i="1"/>
  <c r="X25" i="1"/>
  <c r="Z48" i="1"/>
  <c r="X57" i="1"/>
  <c r="X37" i="1"/>
  <c r="Z86" i="1"/>
  <c r="Z15" i="1"/>
  <c r="X11" i="1"/>
  <c r="X22" i="1"/>
  <c r="Z65" i="1"/>
  <c r="X115" i="1"/>
  <c r="X71" i="1"/>
  <c r="X33" i="1"/>
  <c r="Z46" i="1"/>
  <c r="Z27" i="1"/>
  <c r="X65" i="1"/>
  <c r="X72" i="1"/>
  <c r="Z91" i="1"/>
  <c r="Z69" i="1"/>
  <c r="Z87" i="1"/>
  <c r="Z31" i="1"/>
  <c r="Y75" i="1"/>
  <c r="Z63" i="1"/>
  <c r="X63" i="1"/>
  <c r="X114" i="1"/>
  <c r="X86" i="1"/>
  <c r="Y42" i="1"/>
  <c r="X99" i="1"/>
  <c r="X80" i="1"/>
  <c r="Z122" i="1"/>
  <c r="Z114" i="1"/>
  <c r="Y106" i="1"/>
  <c r="X98" i="1"/>
  <c r="Z90" i="1"/>
  <c r="AO11" i="1" s="1"/>
  <c r="AO19" i="1" s="1"/>
  <c r="AO21" i="1" s="1"/>
  <c r="Z61" i="1"/>
  <c r="Y79" i="1"/>
  <c r="Z73" i="1"/>
  <c r="X51" i="1"/>
  <c r="Y55" i="1"/>
  <c r="Y39" i="1"/>
  <c r="Z53" i="1"/>
  <c r="Y25" i="1"/>
  <c r="Y61" i="1"/>
  <c r="Y71" i="1"/>
  <c r="Z115" i="1"/>
  <c r="X107" i="1"/>
  <c r="X15" i="1"/>
  <c r="X90" i="1"/>
  <c r="Z130" i="1"/>
  <c r="X113" i="1"/>
  <c r="X105" i="1"/>
  <c r="X97" i="1"/>
  <c r="X89" i="1"/>
  <c r="X49" i="1"/>
  <c r="Y52" i="1"/>
  <c r="X66" i="1"/>
  <c r="Z81" i="1"/>
  <c r="Y44" i="1"/>
  <c r="Y35" i="1"/>
  <c r="X45" i="1"/>
  <c r="X82" i="1"/>
  <c r="X59" i="1"/>
  <c r="X131" i="1"/>
  <c r="Z13" i="1"/>
  <c r="Z99" i="1"/>
  <c r="X130" i="1"/>
  <c r="Z52" i="1"/>
  <c r="Z129" i="1"/>
  <c r="Z121" i="1"/>
  <c r="Z113" i="1"/>
  <c r="Z105" i="1"/>
  <c r="Y97" i="1"/>
  <c r="Z89" i="1"/>
  <c r="Z11" i="1"/>
  <c r="Z25" i="1"/>
  <c r="X12" i="1"/>
  <c r="Y19" i="1"/>
  <c r="Y59" i="1"/>
  <c r="Z68" i="1"/>
  <c r="X77" i="1"/>
  <c r="X47" i="1"/>
  <c r="Z75" i="1"/>
  <c r="X132" i="1"/>
  <c r="Z123" i="1"/>
  <c r="X68" i="1"/>
  <c r="X21" i="1"/>
  <c r="Y129" i="1"/>
  <c r="Y121" i="1"/>
  <c r="Y113" i="1"/>
  <c r="Y105" i="1"/>
  <c r="Z97" i="1"/>
  <c r="Y89" i="1"/>
  <c r="Z62" i="1"/>
  <c r="X54" i="1"/>
  <c r="Y60" i="1"/>
  <c r="Y72" i="1"/>
  <c r="X28" i="1"/>
  <c r="Z33" i="1"/>
  <c r="Y46" i="1"/>
  <c r="Z76" i="1"/>
  <c r="X50" i="1"/>
  <c r="Z132" i="1"/>
  <c r="X122" i="1"/>
  <c r="Z106" i="1"/>
  <c r="Z74" i="1"/>
  <c r="X129" i="1"/>
  <c r="X120" i="1"/>
  <c r="Y112" i="1"/>
  <c r="Y104" i="1"/>
  <c r="X96" i="1"/>
  <c r="X88" i="1"/>
  <c r="X75" i="1"/>
  <c r="Z84" i="1"/>
  <c r="Z58" i="1"/>
  <c r="Z55" i="1"/>
  <c r="X70" i="1"/>
  <c r="Y16" i="1"/>
  <c r="Y64" i="1"/>
  <c r="Y68" i="1"/>
  <c r="Y43" i="1"/>
  <c r="Y132" i="1"/>
  <c r="X106" i="1"/>
  <c r="X23" i="1"/>
  <c r="Z98" i="1"/>
  <c r="Z40" i="1"/>
  <c r="Y130" i="1"/>
  <c r="X121" i="1"/>
  <c r="Y128" i="1"/>
  <c r="X128" i="1"/>
  <c r="Y120" i="1"/>
  <c r="Z112" i="1"/>
  <c r="X104" i="1"/>
  <c r="Z96" i="1"/>
  <c r="Z88" i="1"/>
  <c r="Z64" i="1"/>
  <c r="Z50" i="1"/>
  <c r="X79" i="1"/>
  <c r="X38" i="1"/>
  <c r="Y10" i="1"/>
  <c r="Z51" i="1"/>
  <c r="X42" i="1"/>
  <c r="X31" i="1"/>
  <c r="Z19" i="1"/>
  <c r="Z131" i="1"/>
  <c r="H135" i="1"/>
  <c r="K134" i="1"/>
  <c r="S134" i="1" s="1"/>
  <c r="X134" i="1" s="1"/>
  <c r="I135" i="1"/>
  <c r="L134" i="1"/>
  <c r="T134" i="1" s="1"/>
  <c r="Y134" i="1" s="1"/>
  <c r="M134" i="1"/>
  <c r="U134" i="1" s="1"/>
  <c r="Z134" i="1" s="1"/>
  <c r="AO12" i="1" l="1"/>
  <c r="AM11" i="1"/>
  <c r="AM19" i="1" s="1"/>
  <c r="H136" i="1"/>
  <c r="K135" i="1"/>
  <c r="S135" i="1" s="1"/>
  <c r="X135" i="1" s="1"/>
  <c r="I136" i="1"/>
  <c r="M135" i="1"/>
  <c r="U135" i="1" s="1"/>
  <c r="Z135" i="1" s="1"/>
  <c r="L135" i="1"/>
  <c r="T135" i="1" s="1"/>
  <c r="Y135" i="1" s="1"/>
  <c r="AM12" i="1" l="1"/>
  <c r="AM21" i="1"/>
  <c r="H137" i="1"/>
  <c r="K136" i="1"/>
  <c r="S136" i="1" s="1"/>
  <c r="X136" i="1" s="1"/>
  <c r="I137" i="1"/>
  <c r="M136" i="1"/>
  <c r="U136" i="1" s="1"/>
  <c r="Z136" i="1" s="1"/>
  <c r="L136" i="1"/>
  <c r="T136" i="1" s="1"/>
  <c r="Y136" i="1" s="1"/>
  <c r="H138" i="1" l="1"/>
  <c r="K137" i="1"/>
  <c r="S137" i="1" s="1"/>
  <c r="X137" i="1" s="1"/>
  <c r="I138" i="1"/>
  <c r="M137" i="1"/>
  <c r="U137" i="1" s="1"/>
  <c r="Z137" i="1" s="1"/>
  <c r="L137" i="1"/>
  <c r="T137" i="1" s="1"/>
  <c r="Y137" i="1" s="1"/>
  <c r="H139" i="1" l="1"/>
  <c r="K138" i="1"/>
  <c r="S138" i="1" s="1"/>
  <c r="X138" i="1" s="1"/>
  <c r="I139" i="1"/>
  <c r="M138" i="1"/>
  <c r="U138" i="1" s="1"/>
  <c r="Z138" i="1" s="1"/>
  <c r="L138" i="1"/>
  <c r="T138" i="1" s="1"/>
  <c r="Y138" i="1" s="1"/>
  <c r="H140" i="1" l="1"/>
  <c r="K139" i="1"/>
  <c r="S139" i="1" s="1"/>
  <c r="X139" i="1" s="1"/>
  <c r="I140" i="1"/>
  <c r="L139" i="1"/>
  <c r="T139" i="1" s="1"/>
  <c r="Y139" i="1" s="1"/>
  <c r="M139" i="1"/>
  <c r="U139" i="1" s="1"/>
  <c r="Z139" i="1" s="1"/>
  <c r="H141" i="1" l="1"/>
  <c r="K140" i="1"/>
  <c r="S140" i="1" s="1"/>
  <c r="X140" i="1" s="1"/>
  <c r="I141" i="1"/>
  <c r="L140" i="1"/>
  <c r="T140" i="1" s="1"/>
  <c r="Y140" i="1" s="1"/>
  <c r="M140" i="1"/>
  <c r="U140" i="1" s="1"/>
  <c r="Z140" i="1" s="1"/>
  <c r="H142" i="1" l="1"/>
  <c r="K141" i="1"/>
  <c r="S141" i="1" s="1"/>
  <c r="X141" i="1" s="1"/>
  <c r="I142" i="1"/>
  <c r="L141" i="1"/>
  <c r="T141" i="1" s="1"/>
  <c r="Y141" i="1" s="1"/>
  <c r="M141" i="1"/>
  <c r="U141" i="1" s="1"/>
  <c r="Z141" i="1" s="1"/>
  <c r="H143" i="1" l="1"/>
  <c r="K142" i="1"/>
  <c r="S142" i="1" s="1"/>
  <c r="X142" i="1" s="1"/>
  <c r="I143" i="1"/>
  <c r="L142" i="1"/>
  <c r="T142" i="1" s="1"/>
  <c r="Y142" i="1" s="1"/>
  <c r="M142" i="1"/>
  <c r="U142" i="1" s="1"/>
  <c r="Z142" i="1" s="1"/>
  <c r="H144" i="1" l="1"/>
  <c r="K143" i="1"/>
  <c r="S143" i="1" s="1"/>
  <c r="X143" i="1" s="1"/>
  <c r="I144" i="1"/>
  <c r="M143" i="1"/>
  <c r="U143" i="1" s="1"/>
  <c r="Z143" i="1" s="1"/>
  <c r="L143" i="1"/>
  <c r="T143" i="1" s="1"/>
  <c r="Y143" i="1" s="1"/>
  <c r="H145" i="1" l="1"/>
  <c r="K144" i="1"/>
  <c r="S144" i="1" s="1"/>
  <c r="X144" i="1" s="1"/>
  <c r="I145" i="1"/>
  <c r="M144" i="1"/>
  <c r="U144" i="1" s="1"/>
  <c r="Z144" i="1" s="1"/>
  <c r="L144" i="1"/>
  <c r="T144" i="1" s="1"/>
  <c r="Y144" i="1" s="1"/>
  <c r="H146" i="1" l="1"/>
  <c r="K145" i="1"/>
  <c r="S145" i="1" s="1"/>
  <c r="X145" i="1" s="1"/>
  <c r="I146" i="1"/>
  <c r="M145" i="1"/>
  <c r="U145" i="1" s="1"/>
  <c r="Z145" i="1" s="1"/>
  <c r="L145" i="1"/>
  <c r="T145" i="1" s="1"/>
  <c r="Y145" i="1" s="1"/>
  <c r="H147" i="1" l="1"/>
  <c r="K146" i="1"/>
  <c r="S146" i="1" s="1"/>
  <c r="X146" i="1" s="1"/>
  <c r="I147" i="1"/>
  <c r="L146" i="1"/>
  <c r="T146" i="1" s="1"/>
  <c r="Y146" i="1" s="1"/>
  <c r="M146" i="1"/>
  <c r="U146" i="1" s="1"/>
  <c r="Z146" i="1" s="1"/>
  <c r="H148" i="1" l="1"/>
  <c r="K147" i="1"/>
  <c r="S147" i="1" s="1"/>
  <c r="X147" i="1" s="1"/>
  <c r="I148" i="1"/>
  <c r="M147" i="1"/>
  <c r="U147" i="1" s="1"/>
  <c r="Z147" i="1" s="1"/>
  <c r="L147" i="1"/>
  <c r="T147" i="1" s="1"/>
  <c r="Y147" i="1" s="1"/>
  <c r="H149" i="1" l="1"/>
  <c r="K148" i="1"/>
  <c r="S148" i="1" s="1"/>
  <c r="X148" i="1" s="1"/>
  <c r="I149" i="1"/>
  <c r="L148" i="1"/>
  <c r="T148" i="1" s="1"/>
  <c r="Y148" i="1" s="1"/>
  <c r="M148" i="1"/>
  <c r="U148" i="1" s="1"/>
  <c r="Z148" i="1" s="1"/>
  <c r="H150" i="1" l="1"/>
  <c r="K149" i="1"/>
  <c r="S149" i="1" s="1"/>
  <c r="X149" i="1" s="1"/>
  <c r="I150" i="1"/>
  <c r="L149" i="1"/>
  <c r="T149" i="1" s="1"/>
  <c r="Y149" i="1" s="1"/>
  <c r="M149" i="1"/>
  <c r="U149" i="1" s="1"/>
  <c r="Z149" i="1" s="1"/>
  <c r="H151" i="1" l="1"/>
  <c r="K150" i="1"/>
  <c r="S150" i="1" s="1"/>
  <c r="X150" i="1" s="1"/>
  <c r="I151" i="1"/>
  <c r="L150" i="1"/>
  <c r="T150" i="1" s="1"/>
  <c r="Y150" i="1" s="1"/>
  <c r="M150" i="1"/>
  <c r="U150" i="1" s="1"/>
  <c r="Z150" i="1" s="1"/>
  <c r="H152" i="1" l="1"/>
  <c r="K151" i="1"/>
  <c r="S151" i="1" s="1"/>
  <c r="X151" i="1" s="1"/>
  <c r="I152" i="1"/>
  <c r="L151" i="1"/>
  <c r="T151" i="1" s="1"/>
  <c r="Y151" i="1" s="1"/>
  <c r="M151" i="1"/>
  <c r="U151" i="1" s="1"/>
  <c r="Z151" i="1" s="1"/>
  <c r="H153" i="1" l="1"/>
  <c r="K152" i="1"/>
  <c r="S152" i="1" s="1"/>
  <c r="X152" i="1" s="1"/>
  <c r="I153" i="1"/>
  <c r="L152" i="1"/>
  <c r="T152" i="1" s="1"/>
  <c r="Y152" i="1" s="1"/>
  <c r="M152" i="1"/>
  <c r="U152" i="1" s="1"/>
  <c r="Z152" i="1" s="1"/>
  <c r="H154" i="1" l="1"/>
  <c r="K153" i="1"/>
  <c r="S153" i="1" s="1"/>
  <c r="X153" i="1" s="1"/>
  <c r="I154" i="1"/>
  <c r="M153" i="1"/>
  <c r="U153" i="1" s="1"/>
  <c r="Z153" i="1" s="1"/>
  <c r="L153" i="1"/>
  <c r="T153" i="1" s="1"/>
  <c r="Y153" i="1" s="1"/>
  <c r="H155" i="1" l="1"/>
  <c r="K154" i="1"/>
  <c r="S154" i="1" s="1"/>
  <c r="X154" i="1" s="1"/>
  <c r="I155" i="1"/>
  <c r="L154" i="1"/>
  <c r="T154" i="1" s="1"/>
  <c r="Y154" i="1" s="1"/>
  <c r="M154" i="1"/>
  <c r="U154" i="1" s="1"/>
  <c r="Z154" i="1" s="1"/>
  <c r="H156" i="1" l="1"/>
  <c r="K156" i="1" s="1"/>
  <c r="S156" i="1" s="1"/>
  <c r="X156" i="1" s="1"/>
  <c r="K155" i="1"/>
  <c r="S155" i="1" s="1"/>
  <c r="X155" i="1" s="1"/>
  <c r="I156" i="1"/>
  <c r="M155" i="1"/>
  <c r="U155" i="1" s="1"/>
  <c r="Z155" i="1" s="1"/>
  <c r="L155" i="1"/>
  <c r="T155" i="1" s="1"/>
  <c r="Y155" i="1" s="1"/>
  <c r="M156" i="1" l="1"/>
  <c r="U156" i="1" s="1"/>
  <c r="Z156" i="1" s="1"/>
  <c r="L156" i="1"/>
  <c r="T156" i="1" s="1"/>
  <c r="Y15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<sst xmlns="http://schemas.openxmlformats.org/spreadsheetml/2006/main" count="58" uniqueCount="44">
  <si>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</si>
  <si>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</si>
  <si>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</si>
  <si>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</si>
  <si>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</si>
  <si>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</si>
  <si>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</si>
  <si>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</si>
  <si>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</si>
  <si>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</si>
  <si>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</si>
  <si>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</si>
  <si>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</si>
  <si>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</si>
  <si>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</si>
  <si>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</si>
  <si>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</si>
  <si>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</si>
  <si>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</si>
  <si>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</si>
  <si>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</si>
  <si>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</si>
  <si>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</si>
  <si>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</si>
  <si>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</si>
  <si>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</si>
  <si>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</si>
  <si>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</si>
  <si>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</si>
  <si>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 xml:space="preserve">implenent start of slope computation and the weeks 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</si>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</sst>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enrollment!PivotTable18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enrollment'!$B$8:$B$9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D-4CDA-BA2C-B2A6BA586DE8}"/>
            </c:ext>
          </c:extLst>
        </c:ser>
        <c:ser>
          <c:idx val="1"/>
          <c:order val="1"/>
          <c:tx>
            <c:strRef>
              <c:f>'2021-24 enrollment'!$C$8:$C$9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D-4CDA-BA2C-B2A6BA586DE8}"/>
            </c:ext>
          </c:extLst>
        </c:ser>
        <c:ser>
          <c:idx val="2"/>
          <c:order val="2"/>
          <c:tx>
            <c:strRef>
              <c:f>'2021-24 enrollment'!$D$8:$D$9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D-4CDA-BA2C-B2A6BA58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enrollment'!$O$10:$O$61</c:f>
              <c:numCache>
                <c:formatCode>General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41A5-B537-E6A9FEE99BD3}"/>
            </c:ext>
          </c:extLst>
        </c:ser>
        <c:ser>
          <c:idx val="1"/>
          <c:order val="1"/>
          <c:tx>
            <c:strRef>
              <c:f>'2021-24 enrollment'!$P$9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enrollment'!$P$10:$P$61</c:f>
              <c:numCache>
                <c:formatCode>General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6-41A5-B537-E6A9FEE99BD3}"/>
            </c:ext>
          </c:extLst>
        </c:ser>
        <c:ser>
          <c:idx val="2"/>
          <c:order val="2"/>
          <c:tx>
            <c:strRef>
              <c:f>'2021-24 enrollment'!$Q$9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enrollment'!$Q$10:$Q$61</c:f>
              <c:numCache>
                <c:formatCode>General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6-41A5-B537-E6A9FEE9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enrollment'!$K$10:$K$156</c:f>
              <c:numCache>
                <c:formatCode>General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D43-BBF2-4ECC3F38A8B9}"/>
            </c:ext>
          </c:extLst>
        </c:ser>
        <c:ser>
          <c:idx val="1"/>
          <c:order val="1"/>
          <c:tx>
            <c:strRef>
              <c:f>'2021-24 enrollment'!$L$9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enrollment'!$L$10:$L$156</c:f>
              <c:numCache>
                <c:formatCode>General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9-4D43-BBF2-4ECC3F38A8B9}"/>
            </c:ext>
          </c:extLst>
        </c:ser>
        <c:ser>
          <c:idx val="2"/>
          <c:order val="2"/>
          <c:tx>
            <c:strRef>
              <c:f>'2021-24 enrollment'!$M$9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enrollment'!$M$10:$M$156</c:f>
              <c:numCache>
                <c:formatCode>General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9-4D43-BBF2-4ECC3F38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enrollment'!$W$10:$W$156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enrollment'!$X$10:$X$156</c:f>
              <c:numCache>
                <c:formatCode>General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441C-9D29-7101DA02FAFC}"/>
            </c:ext>
          </c:extLst>
        </c:ser>
        <c:ser>
          <c:idx val="1"/>
          <c:order val="1"/>
          <c:tx>
            <c:strRef>
              <c:f>'2021-24 enrollment'!$Y$9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enrollment'!$W$10:$W$156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enrollment'!$Y$10:$Y$156</c:f>
              <c:numCache>
                <c:formatCode>General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1-441C-9D29-7101DA02FAFC}"/>
            </c:ext>
          </c:extLst>
        </c:ser>
        <c:ser>
          <c:idx val="2"/>
          <c:order val="2"/>
          <c:tx>
            <c:strRef>
              <c:f>'2021-24 enrollment'!$Z$9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enrollment'!$W$10:$W$156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enrollment'!$Z$10:$Z$156</c:f>
              <c:numCache>
                <c:formatCode>General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1-441C-9D29-7101DA0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68324-2E67-FDD2-C001-BDA88018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CF2FD-2799-D9F4-C14D-D545E547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EFF781-F5F6-4DBF-BEBF-99CEA3AF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E19B89-BD18-43AB-B99B-C1C69DE0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19922198-D261-411B-9C5E-FE4F3E080EF7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B4881-A3C6-402D-91E2-A21C438EB9F4}" name="PivotTable18" cacheId="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7"/>
  <sheetViews>
    <sheetView tabSelected="1" topLeftCell="W1" workbookViewId="0">
      <selection activeCell="AQ33" sqref="AQ3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5" t="s">
        <v>17</v>
      </c>
      <c r="H1">
        <v>4</v>
      </c>
      <c r="J1" t="s">
        <v>25</v>
      </c>
    </row>
    <row r="2" spans="1:59" x14ac:dyDescent="0.35">
      <c r="G2" s="5" t="s">
        <v>18</v>
      </c>
      <c r="H2">
        <v>72</v>
      </c>
      <c r="J2" t="s">
        <v>24</v>
      </c>
      <c r="X2" t="s">
        <v>29</v>
      </c>
    </row>
    <row r="3" spans="1:59" x14ac:dyDescent="0.35">
      <c r="G3" s="5" t="s">
        <v>19</v>
      </c>
      <c r="H3">
        <v>52</v>
      </c>
      <c r="X3">
        <v>0.9972504092164326</v>
      </c>
      <c r="Y3">
        <v>1.0016390340814654</v>
      </c>
      <c r="Z3">
        <v>0.99888493662489364</v>
      </c>
    </row>
    <row r="4" spans="1:59" x14ac:dyDescent="0.35">
      <c r="G4" s="5" t="s">
        <v>27</v>
      </c>
      <c r="H4">
        <v>4</v>
      </c>
      <c r="J4" t="s">
        <v>28</v>
      </c>
    </row>
    <row r="5" spans="1:59" x14ac:dyDescent="0.35">
      <c r="A5" s="1" t="s">
        <v>4</v>
      </c>
      <c r="B5" t="s" vm="1">
        <v>5</v>
      </c>
      <c r="O5" s="5" t="s">
        <v>30</v>
      </c>
    </row>
    <row r="6" spans="1:59" x14ac:dyDescent="0.35">
      <c r="A6" s="1" t="s">
        <v>6</v>
      </c>
      <c r="B6" t="s" vm="2">
        <v>5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s="1" t="s">
        <v>8</v>
      </c>
      <c r="B8" s="1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s="1" t="s">
        <v>2</v>
      </c>
      <c r="B9">
        <v>0</v>
      </c>
      <c r="C9">
        <v>1</v>
      </c>
      <c r="D9">
        <v>2</v>
      </c>
      <c r="E9" t="s">
        <v>3</v>
      </c>
      <c r="G9" s="5" t="s">
        <v>10</v>
      </c>
      <c r="H9" s="5" t="s">
        <v>11</v>
      </c>
      <c r="I9" s="5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V9" s="5"/>
      <c r="W9" s="5" t="s">
        <v>31</v>
      </c>
      <c r="X9" s="5" t="s">
        <v>14</v>
      </c>
      <c r="Y9" s="5" t="s">
        <v>16</v>
      </c>
      <c r="Z9" s="5" t="s">
        <v>15</v>
      </c>
      <c r="BE9" s="5"/>
      <c r="BF9" s="5"/>
      <c r="BG9" s="5"/>
    </row>
    <row r="10" spans="1:59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>
        <f>H10/G10</f>
        <v>0.30300096805421106</v>
      </c>
      <c r="L10">
        <f>I10/H10</f>
        <v>2.3067092651757188</v>
      </c>
      <c r="M10">
        <f>I10/G10</f>
        <v>0.69893514036786064</v>
      </c>
      <c r="O10">
        <f ca="1">(OFFSET(H10,$H$2,0)-OFFSET(H$10, $H$2-1, 0))/(OFFSET(G10,$H$2,0)-OFFSET(G$10,$H$2-1,0))</f>
        <v>0.40784313725490196</v>
      </c>
      <c r="P10">
        <f ca="1">(OFFSET(I10,$H$2,0)-OFFSET(I$10, $H$2-1, 0))/(OFFSET(H10,$H$2,0)-OFFSET(H$10,$H$2-1,0))</f>
        <v>3.5448717948717947</v>
      </c>
      <c r="Q10">
        <f ca="1">(OFFSET(I10,$H$2,0)-OFFSET(I$10, $H$2-1, 0))/(OFFSET(G10,$H$2,0)-OFFSET(G$10,$H$2-1,0))</f>
        <v>1.4457516339869281</v>
      </c>
      <c r="S10">
        <f ca="1">K10*($O$6^(ROW()-10))</f>
        <v>0.30300096805421106</v>
      </c>
      <c r="T10">
        <f t="shared" ref="T10:T73" ca="1" si="2">L10*($O$6^(ROW()-10))</f>
        <v>2.3067092651757188</v>
      </c>
      <c r="U10">
        <f t="shared" ref="U10:U73" ca="1" si="3">M10*($O$6^(ROW()-10))</f>
        <v>0.69893514036786064</v>
      </c>
      <c r="W10" s="6">
        <f>A10</f>
        <v>44361</v>
      </c>
      <c r="X10">
        <f ca="1">S10/OFFSET(S$10, $H$1,0)</f>
        <v>0.99091456707324566</v>
      </c>
      <c r="Y10">
        <f t="shared" ref="Y10:Y73" ca="1" si="4">T10/OFFSET(T$10, $H$1,0)</f>
        <v>0.8711700483434438</v>
      </c>
      <c r="Z10">
        <f t="shared" ref="Z10:Z73" ca="1" si="5">U10/OFFSET(U$10, $H$1,0)</f>
        <v>0.85917061094394076</v>
      </c>
      <c r="AM10" s="5" t="s">
        <v>14</v>
      </c>
      <c r="AN10" s="5" t="s">
        <v>16</v>
      </c>
      <c r="AO10" s="5" t="s">
        <v>15</v>
      </c>
    </row>
    <row r="11" spans="1:59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11" si="6">C11+H10</f>
        <v>631</v>
      </c>
      <c r="I11">
        <f t="shared" si="6"/>
        <v>1480</v>
      </c>
      <c r="K11">
        <f t="shared" ref="K11:K74" si="7">H11/G11</f>
        <v>0.31933198380566802</v>
      </c>
      <c r="L11">
        <f t="shared" ref="L11:L74" si="8">I11/H11</f>
        <v>2.3454833597464342</v>
      </c>
      <c r="M11">
        <f t="shared" ref="M11:M74" si="9">I11/G11</f>
        <v>0.74898785425101211</v>
      </c>
      <c r="O11">
        <f t="shared" ref="O11:O61" ca="1" si="10">(OFFSET(H11,$H$2,0)-OFFSET(H$10, $H$2-1, 0))/(OFFSET(G11,$H$2,0)-OFFSET(G$10,$H$2-1,0))</f>
        <v>0.45013297872340424</v>
      </c>
      <c r="P11">
        <f t="shared" ref="P11:P74" ca="1" si="11">(OFFSET(I11,$H$2,0)-OFFSET(I$10, $H$2-1, 0))/(OFFSET(H11,$H$2,0)-OFFSET(H$10,$H$2-1,0))</f>
        <v>3.3220088626292466</v>
      </c>
      <c r="Q11">
        <f t="shared" ref="Q11:Q74" ca="1" si="12">(OFFSET(I11,$H$2,0)-OFFSET(I$10, $H$2-1, 0))/(OFFSET(G11,$H$2,0)-OFFSET(G$10,$H$2-1,0))</f>
        <v>1.4953457446808511</v>
      </c>
      <c r="S11">
        <f t="shared" ref="S11:S74" ca="1" si="13">K11*($O$6^(ROW()-10))</f>
        <v>0.31895358294955961</v>
      </c>
      <c r="T11">
        <f t="shared" ca="1" si="2"/>
        <v>2.3427040173807279</v>
      </c>
      <c r="U11">
        <f t="shared" ca="1" si="3"/>
        <v>0.74810032133969595</v>
      </c>
      <c r="W11" s="6">
        <f t="shared" ref="W11:W74" si="14">A11</f>
        <v>44368</v>
      </c>
      <c r="X11">
        <f t="shared" ref="X11:X74" ca="1" si="15">S11/OFFSET(S$10, $H$1,0)</f>
        <v>1.0430849564427025</v>
      </c>
      <c r="Y11">
        <f t="shared" ca="1" si="4"/>
        <v>0.88476411088611073</v>
      </c>
      <c r="Z11">
        <f t="shared" ca="1" si="5"/>
        <v>0.91960723250300125</v>
      </c>
      <c r="AL11" t="s">
        <v>32</v>
      </c>
      <c r="AM11" s="9">
        <f ca="1">VLOOKUP(DATE(2022,12,26), $W:$Z, 2, FALSE)</f>
        <v>1.0813750433741987</v>
      </c>
      <c r="AN11" s="7">
        <f ca="1">VLOOKUP(DATE(2022,12,26), $W:$Z, 3, FALSE)</f>
        <v>1.1176673672415001</v>
      </c>
      <c r="AO11" s="7">
        <f ca="1">VLOOKUP(DATE(2022,12,26), $W:$Z, 4, FALSE)</f>
        <v>1.3225858932264614</v>
      </c>
    </row>
    <row r="12" spans="1:59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G75" si="16">B12+G11</f>
        <v>2864</v>
      </c>
      <c r="H12">
        <f t="shared" ref="H12:H75" si="17">C12+H11</f>
        <v>885</v>
      </c>
      <c r="I12">
        <f t="shared" ref="I12:I75" si="18">D12+I11</f>
        <v>2225</v>
      </c>
      <c r="K12">
        <f t="shared" si="7"/>
        <v>0.30900837988826818</v>
      </c>
      <c r="L12">
        <f t="shared" si="8"/>
        <v>2.5141242937853105</v>
      </c>
      <c r="M12">
        <f t="shared" si="9"/>
        <v>0.77688547486033521</v>
      </c>
      <c r="O12">
        <f t="shared" ca="1" si="10"/>
        <v>0.45851917930419267</v>
      </c>
      <c r="P12">
        <f t="shared" ca="1" si="11"/>
        <v>3.3035019455252916</v>
      </c>
      <c r="Q12">
        <f t="shared" ca="1" si="12"/>
        <v>1.5147190008920606</v>
      </c>
      <c r="S12">
        <f t="shared" ca="1" si="13"/>
        <v>0.30827647852950363</v>
      </c>
      <c r="T12">
        <f t="shared" ca="1" si="2"/>
        <v>2.5081694682644304</v>
      </c>
      <c r="U12">
        <f t="shared" ca="1" si="3"/>
        <v>0.77504538387361066</v>
      </c>
      <c r="W12" s="6">
        <f t="shared" si="14"/>
        <v>44375</v>
      </c>
      <c r="X12">
        <f t="shared" ca="1" si="15"/>
        <v>1.0081672518164166</v>
      </c>
      <c r="Y12">
        <f t="shared" ca="1" si="4"/>
        <v>0.94725510054905981</v>
      </c>
      <c r="Z12">
        <f t="shared" ca="1" si="5"/>
        <v>0.95272962756100577</v>
      </c>
      <c r="AL12" t="s">
        <v>33</v>
      </c>
      <c r="AM12" s="9">
        <f ca="1">((AM19/AM20)/(AM17/AM18)) * (EXP(1.96*SQRT(1/AM19 + 1/AM20 + 1/AM17 + 1/AM18)) - 1)</f>
        <v>7.5248296990361674E-2</v>
      </c>
      <c r="AN12" s="7">
        <f t="shared" ref="AN12:AO12" ca="1" si="19">((AN19/AN20)/(AN17/AN18)) * (EXP(1.96*SQRT(1/AN19 + 1/AN20 + 1/AN17 + 1/AN18)) - 1)</f>
        <v>8.0116669009472494E-2</v>
      </c>
      <c r="AO12" s="7">
        <f t="shared" ca="1" si="19"/>
        <v>6.6627362598578085E-2</v>
      </c>
    </row>
    <row r="13" spans="1:59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6"/>
        <v>3791</v>
      </c>
      <c r="H13">
        <f t="shared" si="17"/>
        <v>1162</v>
      </c>
      <c r="I13">
        <f t="shared" si="18"/>
        <v>2964</v>
      </c>
      <c r="K13">
        <f t="shared" si="7"/>
        <v>0.3065154312846215</v>
      </c>
      <c r="L13">
        <f t="shared" si="8"/>
        <v>2.5507745266781412</v>
      </c>
      <c r="M13">
        <f t="shared" si="9"/>
        <v>0.78185175415457664</v>
      </c>
      <c r="O13">
        <f t="shared" ca="1" si="10"/>
        <v>0.44918032786885248</v>
      </c>
      <c r="P13">
        <f t="shared" ca="1" si="11"/>
        <v>3.3153284671532846</v>
      </c>
      <c r="Q13">
        <f t="shared" ca="1" si="12"/>
        <v>1.4891803278688525</v>
      </c>
      <c r="S13">
        <f t="shared" ca="1" si="13"/>
        <v>0.3054270813404692</v>
      </c>
      <c r="T13">
        <f t="shared" ca="1" si="2"/>
        <v>2.5417174449448647</v>
      </c>
      <c r="U13">
        <f t="shared" ca="1" si="3"/>
        <v>0.77907561884092136</v>
      </c>
      <c r="W13" s="6">
        <f t="shared" si="14"/>
        <v>44382</v>
      </c>
      <c r="X13">
        <f t="shared" ca="1" si="15"/>
        <v>0.99884876943623291</v>
      </c>
      <c r="Y13">
        <f t="shared" ca="1" si="4"/>
        <v>0.95992509451307695</v>
      </c>
      <c r="Z13">
        <f t="shared" ca="1" si="5"/>
        <v>0.9576838203596244</v>
      </c>
    </row>
    <row r="14" spans="1:59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6"/>
        <v>4687</v>
      </c>
      <c r="H14">
        <f t="shared" si="17"/>
        <v>1440</v>
      </c>
      <c r="I14">
        <f t="shared" si="18"/>
        <v>3831</v>
      </c>
      <c r="K14">
        <f t="shared" si="7"/>
        <v>0.30723277149562622</v>
      </c>
      <c r="L14">
        <f t="shared" si="8"/>
        <v>2.6604166666666669</v>
      </c>
      <c r="M14">
        <f t="shared" si="9"/>
        <v>0.81736718583315549</v>
      </c>
      <c r="O14">
        <f t="shared" ca="1" si="10"/>
        <v>0.44458696767573114</v>
      </c>
      <c r="P14">
        <f t="shared" ca="1" si="11"/>
        <v>3.3427582227351413</v>
      </c>
      <c r="Q14">
        <f t="shared" ca="1" si="12"/>
        <v>1.4861467419189327</v>
      </c>
      <c r="S14">
        <f t="shared" ca="1" si="13"/>
        <v>0.30577910359028365</v>
      </c>
      <c r="T14">
        <f t="shared" ca="1" si="2"/>
        <v>2.6478289394383983</v>
      </c>
      <c r="U14">
        <f t="shared" ca="1" si="3"/>
        <v>0.81349982350998362</v>
      </c>
      <c r="W14" s="6">
        <f t="shared" si="14"/>
        <v>44389</v>
      </c>
      <c r="X14">
        <f t="shared" ca="1" si="15"/>
        <v>1</v>
      </c>
      <c r="Y14">
        <f t="shared" ca="1" si="4"/>
        <v>1</v>
      </c>
      <c r="Z14">
        <f t="shared" ca="1" si="5"/>
        <v>1</v>
      </c>
    </row>
    <row r="15" spans="1:59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6"/>
        <v>5555</v>
      </c>
      <c r="H15">
        <f t="shared" si="17"/>
        <v>1725</v>
      </c>
      <c r="I15">
        <f t="shared" si="18"/>
        <v>4637</v>
      </c>
      <c r="K15">
        <f t="shared" si="7"/>
        <v>0.31053105310531054</v>
      </c>
      <c r="L15">
        <f t="shared" si="8"/>
        <v>2.6881159420289853</v>
      </c>
      <c r="M15">
        <f t="shared" si="9"/>
        <v>0.83474347434743479</v>
      </c>
      <c r="O15">
        <f t="shared" ca="1" si="10"/>
        <v>0.44591750841750843</v>
      </c>
      <c r="P15">
        <f t="shared" ca="1" si="11"/>
        <v>3.3133553563001414</v>
      </c>
      <c r="Q15">
        <f t="shared" ca="1" si="12"/>
        <v>1.477483164983165</v>
      </c>
      <c r="S15">
        <f t="shared" ca="1" si="13"/>
        <v>0.30869554851640479</v>
      </c>
      <c r="T15">
        <f t="shared" ca="1" si="2"/>
        <v>2.6722268736161348</v>
      </c>
      <c r="U15">
        <f t="shared" ca="1" si="3"/>
        <v>0.82980942520032996</v>
      </c>
      <c r="W15" s="6">
        <f t="shared" si="14"/>
        <v>44396</v>
      </c>
      <c r="X15">
        <f t="shared" ca="1" si="15"/>
        <v>1.0095377509184831</v>
      </c>
      <c r="Y15">
        <f t="shared" ca="1" si="4"/>
        <v>1.0092143166102381</v>
      </c>
      <c r="Z15">
        <f t="shared" ca="1" si="5"/>
        <v>1.0200486849769381</v>
      </c>
    </row>
    <row r="16" spans="1:59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6"/>
        <v>6434</v>
      </c>
      <c r="H16">
        <f t="shared" si="17"/>
        <v>2022</v>
      </c>
      <c r="I16">
        <f t="shared" si="18"/>
        <v>5577</v>
      </c>
      <c r="K16">
        <f t="shared" si="7"/>
        <v>0.31426795150761577</v>
      </c>
      <c r="L16">
        <f t="shared" si="8"/>
        <v>2.758160237388724</v>
      </c>
      <c r="M16">
        <f t="shared" si="9"/>
        <v>0.86680136773391359</v>
      </c>
      <c r="O16">
        <f t="shared" ca="1" si="10"/>
        <v>0.45171559957552176</v>
      </c>
      <c r="P16">
        <f t="shared" ca="1" si="11"/>
        <v>3.2952231793265465</v>
      </c>
      <c r="Q16">
        <f t="shared" ca="1" si="12"/>
        <v>1.488503714184648</v>
      </c>
      <c r="S16">
        <f t="shared" ca="1" si="13"/>
        <v>0.3120401597535235</v>
      </c>
      <c r="T16">
        <f t="shared" ca="1" si="2"/>
        <v>2.7386081112370033</v>
      </c>
      <c r="U16">
        <f t="shared" ca="1" si="3"/>
        <v>0.86065676110059386</v>
      </c>
      <c r="W16" s="6">
        <f t="shared" si="14"/>
        <v>44403</v>
      </c>
      <c r="X16">
        <f t="shared" ca="1" si="15"/>
        <v>1.0204757489629805</v>
      </c>
      <c r="Y16">
        <f t="shared" ca="1" si="4"/>
        <v>1.0342843793443315</v>
      </c>
      <c r="Z16">
        <f t="shared" ca="1" si="5"/>
        <v>1.0579679751953033</v>
      </c>
      <c r="AL16" s="5" t="s">
        <v>34</v>
      </c>
    </row>
    <row r="17" spans="1:43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6"/>
        <v>7250</v>
      </c>
      <c r="H17">
        <f t="shared" si="17"/>
        <v>2313</v>
      </c>
      <c r="I17">
        <f t="shared" si="18"/>
        <v>6399</v>
      </c>
      <c r="K17">
        <f t="shared" si="7"/>
        <v>0.31903448275862067</v>
      </c>
      <c r="L17">
        <f t="shared" si="8"/>
        <v>2.7665369649805447</v>
      </c>
      <c r="M17">
        <f t="shared" si="9"/>
        <v>0.88262068965517237</v>
      </c>
      <c r="O17">
        <f t="shared" ca="1" si="10"/>
        <v>0.44531132783195798</v>
      </c>
      <c r="P17">
        <f t="shared" ca="1" si="11"/>
        <v>3.3736522911051212</v>
      </c>
      <c r="Q17">
        <f t="shared" ca="1" si="12"/>
        <v>1.5023255813953489</v>
      </c>
      <c r="S17">
        <f t="shared" ca="1" si="13"/>
        <v>0.31639753347529576</v>
      </c>
      <c r="T17">
        <f t="shared" ca="1" si="2"/>
        <v>2.7436704158726952</v>
      </c>
      <c r="U17">
        <f t="shared" ca="1" si="3"/>
        <v>0.87532547198807498</v>
      </c>
      <c r="W17" s="6">
        <f t="shared" si="14"/>
        <v>44410</v>
      </c>
      <c r="X17">
        <f t="shared" ca="1" si="15"/>
        <v>1.0347258192608211</v>
      </c>
      <c r="Y17">
        <f t="shared" ca="1" si="4"/>
        <v>1.0361962493145893</v>
      </c>
      <c r="Z17">
        <f t="shared" ca="1" si="5"/>
        <v>1.0759995843777004</v>
      </c>
      <c r="AL17" t="s">
        <v>35</v>
      </c>
      <c r="AM17" s="8">
        <f ca="1">OFFSET(H10,$H$1-1,0)</f>
        <v>1162</v>
      </c>
      <c r="AN17" s="8">
        <f ca="1">OFFSET(I10,$H$1-1,0)</f>
        <v>2964</v>
      </c>
      <c r="AO17" s="8">
        <f ca="1">OFFSET(I10,$H$1-1,0)</f>
        <v>2964</v>
      </c>
    </row>
    <row r="18" spans="1:43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6"/>
        <v>8122</v>
      </c>
      <c r="H18">
        <f t="shared" si="17"/>
        <v>2604</v>
      </c>
      <c r="I18">
        <f t="shared" si="18"/>
        <v>7278</v>
      </c>
      <c r="K18">
        <f t="shared" si="7"/>
        <v>0.32061068702290074</v>
      </c>
      <c r="L18">
        <f t="shared" si="8"/>
        <v>2.7949308755760369</v>
      </c>
      <c r="M18">
        <f t="shared" si="9"/>
        <v>0.89608470819995079</v>
      </c>
      <c r="O18">
        <f t="shared" ca="1" si="10"/>
        <v>0.44443015178801132</v>
      </c>
      <c r="P18">
        <f t="shared" ca="1" si="11"/>
        <v>3.3525325615050652</v>
      </c>
      <c r="Q18">
        <f t="shared" ca="1" si="12"/>
        <v>1.4899665551839465</v>
      </c>
      <c r="S18">
        <f t="shared" ca="1" si="13"/>
        <v>0.31758393384382377</v>
      </c>
      <c r="T18">
        <f t="shared" ca="1" si="2"/>
        <v>2.7685450866570736</v>
      </c>
      <c r="U18">
        <f t="shared" ca="1" si="3"/>
        <v>0.88762514228700073</v>
      </c>
      <c r="W18" s="6">
        <f t="shared" si="14"/>
        <v>44417</v>
      </c>
      <c r="X18">
        <f t="shared" ca="1" si="15"/>
        <v>1.0386057455036481</v>
      </c>
      <c r="Y18">
        <f t="shared" ca="1" si="4"/>
        <v>1.0455906140387903</v>
      </c>
      <c r="Z18">
        <f t="shared" ca="1" si="5"/>
        <v>1.0911190348600086</v>
      </c>
      <c r="AL18" t="s">
        <v>36</v>
      </c>
      <c r="AM18" s="8">
        <f ca="1">OFFSET(G10, $H$1-1,0)</f>
        <v>3791</v>
      </c>
      <c r="AN18" s="8">
        <f ca="1">OFFSET(H10,$H$1-1,0)</f>
        <v>1162</v>
      </c>
      <c r="AO18" s="8">
        <f ca="1">OFFSET(G10, $H$1-1,0)</f>
        <v>3791</v>
      </c>
    </row>
    <row r="19" spans="1:43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6"/>
        <v>8970</v>
      </c>
      <c r="H19">
        <f t="shared" si="17"/>
        <v>2880</v>
      </c>
      <c r="I19">
        <f t="shared" si="18"/>
        <v>8151</v>
      </c>
      <c r="K19">
        <f t="shared" si="7"/>
        <v>0.32107023411371238</v>
      </c>
      <c r="L19">
        <f t="shared" si="8"/>
        <v>2.8302083333333332</v>
      </c>
      <c r="M19">
        <f t="shared" si="9"/>
        <v>0.90869565217391302</v>
      </c>
      <c r="O19">
        <f t="shared" ca="1" si="10"/>
        <v>0.44403920674720765</v>
      </c>
      <c r="P19">
        <f t="shared" ca="1" si="11"/>
        <v>3.3637063655030799</v>
      </c>
      <c r="Q19">
        <f t="shared" ca="1" si="12"/>
        <v>1.4936175062685206</v>
      </c>
      <c r="S19">
        <f t="shared" ca="1" si="13"/>
        <v>0.31766227367045352</v>
      </c>
      <c r="T19">
        <f t="shared" ca="1" si="2"/>
        <v>2.8001674356686634</v>
      </c>
      <c r="U19">
        <f t="shared" ca="1" si="3"/>
        <v>0.89905041412773146</v>
      </c>
      <c r="W19" s="6">
        <f t="shared" si="14"/>
        <v>44424</v>
      </c>
      <c r="X19">
        <f t="shared" ca="1" si="15"/>
        <v>1.0388619429537351</v>
      </c>
      <c r="Y19">
        <f t="shared" ca="1" si="4"/>
        <v>1.0575333602413817</v>
      </c>
      <c r="Z19">
        <f t="shared" ca="1" si="5"/>
        <v>1.1051636252957318</v>
      </c>
      <c r="AL19" t="s">
        <v>39</v>
      </c>
      <c r="AM19" s="8">
        <f ca="1">AM11*AM17*AM20/AM18</f>
        <v>24820.911191035328</v>
      </c>
      <c r="AN19" s="8">
        <f t="shared" ref="AN19:AO19" ca="1" si="20">AN11*AN17*AN20/AN18</f>
        <v>77616.227566967413</v>
      </c>
      <c r="AO19" s="8">
        <f t="shared" ca="1" si="20"/>
        <v>73602.214249377124</v>
      </c>
      <c r="AQ19" t="s">
        <v>40</v>
      </c>
    </row>
    <row r="20" spans="1:43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6"/>
        <v>9750</v>
      </c>
      <c r="H20">
        <f t="shared" si="17"/>
        <v>3178</v>
      </c>
      <c r="I20">
        <f t="shared" si="18"/>
        <v>9026</v>
      </c>
      <c r="K20">
        <f t="shared" si="7"/>
        <v>0.32594871794871794</v>
      </c>
      <c r="L20">
        <f t="shared" si="8"/>
        <v>2.8401510383889237</v>
      </c>
      <c r="M20">
        <f t="shared" si="9"/>
        <v>0.92574358974358972</v>
      </c>
      <c r="O20">
        <f t="shared" ca="1" si="10"/>
        <v>0.44272445820433437</v>
      </c>
      <c r="P20">
        <f t="shared" ca="1" si="11"/>
        <v>3.3706293706293708</v>
      </c>
      <c r="Q20">
        <f t="shared" ca="1" si="12"/>
        <v>1.4922600619195046</v>
      </c>
      <c r="S20">
        <f t="shared" ca="1" si="13"/>
        <v>0.32210683362322895</v>
      </c>
      <c r="T20">
        <f t="shared" ca="1" si="2"/>
        <v>2.8066748160399699</v>
      </c>
      <c r="U20">
        <f t="shared" ca="1" si="3"/>
        <v>0.91483205798718203</v>
      </c>
      <c r="W20" s="6">
        <f t="shared" si="14"/>
        <v>44431</v>
      </c>
      <c r="X20">
        <f t="shared" ca="1" si="15"/>
        <v>1.0533971414044794</v>
      </c>
      <c r="Y20">
        <f t="shared" ca="1" si="4"/>
        <v>1.059990988932715</v>
      </c>
      <c r="Z20">
        <f t="shared" ca="1" si="5"/>
        <v>1.1245633146421388</v>
      </c>
      <c r="AL20" t="s">
        <v>37</v>
      </c>
      <c r="AM20" s="8">
        <f ca="1">OFFSET(G1, $AM$22-1,0)</f>
        <v>74884</v>
      </c>
      <c r="AN20" s="8">
        <f ca="1">OFFSET(H1, $AM$22-1,0)</f>
        <v>27225</v>
      </c>
      <c r="AO20" s="8">
        <f ca="1">OFFSET(G1, $AM$22-1,0)*(Q$6^($AM$22-10))</f>
        <v>71177.475215443206</v>
      </c>
      <c r="AQ20" t="s">
        <v>43</v>
      </c>
    </row>
    <row r="21" spans="1:43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6"/>
        <v>10540</v>
      </c>
      <c r="H21">
        <f t="shared" si="17"/>
        <v>3472</v>
      </c>
      <c r="I21">
        <f t="shared" si="18"/>
        <v>9939</v>
      </c>
      <c r="K21">
        <f t="shared" si="7"/>
        <v>0.32941176470588235</v>
      </c>
      <c r="L21">
        <f t="shared" si="8"/>
        <v>2.8626152073732718</v>
      </c>
      <c r="M21">
        <f t="shared" si="9"/>
        <v>0.94297912713472487</v>
      </c>
      <c r="O21">
        <f t="shared" ca="1" si="10"/>
        <v>0.44482398709554988</v>
      </c>
      <c r="P21">
        <f t="shared" ca="1" si="11"/>
        <v>3.3575085324232083</v>
      </c>
      <c r="Q21">
        <f t="shared" ca="1" si="12"/>
        <v>1.4935003320998197</v>
      </c>
      <c r="S21">
        <f t="shared" ca="1" si="13"/>
        <v>0.3251433179784976</v>
      </c>
      <c r="T21">
        <f t="shared" ca="1" si="2"/>
        <v>2.8255220558139036</v>
      </c>
      <c r="U21">
        <f t="shared" ca="1" si="3"/>
        <v>0.93076020662105063</v>
      </c>
      <c r="W21" s="6">
        <f t="shared" si="14"/>
        <v>44438</v>
      </c>
      <c r="X21">
        <f t="shared" ca="1" si="15"/>
        <v>1.0633274614283659</v>
      </c>
      <c r="Y21">
        <f t="shared" ca="1" si="4"/>
        <v>1.0671089864336909</v>
      </c>
      <c r="Z21">
        <f t="shared" ca="1" si="5"/>
        <v>1.1441430959445413</v>
      </c>
      <c r="AL21" t="s">
        <v>42</v>
      </c>
      <c r="AM21" s="7">
        <f ca="1">AM19*AM18/(AM17*AM20)</f>
        <v>1.0813750433741987</v>
      </c>
      <c r="AN21" s="7">
        <f t="shared" ref="AN21:AO21" ca="1" si="21">AN19*AN18/(AN17*AN20)</f>
        <v>1.1176673672415003</v>
      </c>
      <c r="AO21" s="7">
        <f t="shared" ca="1" si="21"/>
        <v>1.3225858932264616</v>
      </c>
    </row>
    <row r="22" spans="1:43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6"/>
        <v>11349</v>
      </c>
      <c r="H22">
        <f t="shared" si="17"/>
        <v>3792</v>
      </c>
      <c r="I22">
        <f t="shared" si="18"/>
        <v>10884</v>
      </c>
      <c r="K22">
        <f t="shared" si="7"/>
        <v>0.33412635474491142</v>
      </c>
      <c r="L22">
        <f t="shared" si="8"/>
        <v>2.8702531645569622</v>
      </c>
      <c r="M22">
        <f t="shared" si="9"/>
        <v>0.95902722706846422</v>
      </c>
      <c r="O22">
        <f t="shared" ca="1" si="10"/>
        <v>0.44725887875298909</v>
      </c>
      <c r="P22">
        <f t="shared" ca="1" si="11"/>
        <v>3.3550495049504949</v>
      </c>
      <c r="Q22">
        <f t="shared" ca="1" si="12"/>
        <v>1.5005756797449297</v>
      </c>
      <c r="S22">
        <f t="shared" ca="1" si="13"/>
        <v>0.32940601593817348</v>
      </c>
      <c r="T22">
        <f t="shared" ca="1" si="2"/>
        <v>2.8297039315933898</v>
      </c>
      <c r="U22">
        <f t="shared" ca="1" si="3"/>
        <v>0.9454786596706436</v>
      </c>
      <c r="W22" s="6">
        <f t="shared" si="14"/>
        <v>44445</v>
      </c>
      <c r="X22">
        <f t="shared" ca="1" si="15"/>
        <v>1.0772679103002007</v>
      </c>
      <c r="Y22">
        <f t="shared" ca="1" si="4"/>
        <v>1.0686883466851023</v>
      </c>
      <c r="Z22">
        <f t="shared" ca="1" si="5"/>
        <v>1.1622358510063528</v>
      </c>
      <c r="AL22" t="s">
        <v>38</v>
      </c>
      <c r="AM22">
        <f>ROW(INDEX(A:A, MATCH(DATE(2022,12,26), A:A, 0)))</f>
        <v>90</v>
      </c>
    </row>
    <row r="23" spans="1:43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6"/>
        <v>12228</v>
      </c>
      <c r="H23">
        <f t="shared" si="17"/>
        <v>4111</v>
      </c>
      <c r="I23">
        <f t="shared" si="18"/>
        <v>11826</v>
      </c>
      <c r="K23">
        <f t="shared" si="7"/>
        <v>0.33619561661759895</v>
      </c>
      <c r="L23">
        <f t="shared" si="8"/>
        <v>2.876672342495743</v>
      </c>
      <c r="M23">
        <f t="shared" si="9"/>
        <v>0.96712463199214915</v>
      </c>
      <c r="O23">
        <f t="shared" ca="1" si="10"/>
        <v>0.4466131833595236</v>
      </c>
      <c r="P23">
        <f t="shared" ca="1" si="11"/>
        <v>3.3601851851851854</v>
      </c>
      <c r="Q23">
        <f t="shared" ca="1" si="12"/>
        <v>1.5007030022330659</v>
      </c>
      <c r="S23">
        <f t="shared" ca="1" si="13"/>
        <v>0.33105328877558393</v>
      </c>
      <c r="T23">
        <f t="shared" ca="1" si="2"/>
        <v>2.8326717917806623</v>
      </c>
      <c r="U23">
        <f t="shared" ca="1" si="3"/>
        <v>0.95233183971297863</v>
      </c>
      <c r="W23" s="6">
        <f t="shared" si="14"/>
        <v>44452</v>
      </c>
      <c r="X23">
        <f t="shared" ca="1" si="15"/>
        <v>1.0826550437506854</v>
      </c>
      <c r="Y23">
        <f t="shared" ca="1" si="4"/>
        <v>1.0698092122149965</v>
      </c>
      <c r="Z23">
        <f t="shared" ca="1" si="5"/>
        <v>1.170660167575674</v>
      </c>
    </row>
    <row r="24" spans="1:43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6"/>
        <v>13110</v>
      </c>
      <c r="H24">
        <f t="shared" si="17"/>
        <v>4415</v>
      </c>
      <c r="I24">
        <f t="shared" si="18"/>
        <v>12752</v>
      </c>
      <c r="K24">
        <f t="shared" si="7"/>
        <v>0.33676582761250956</v>
      </c>
      <c r="L24">
        <f t="shared" si="8"/>
        <v>2.8883352208380519</v>
      </c>
      <c r="M24">
        <f t="shared" si="9"/>
        <v>0.97269260106788713</v>
      </c>
      <c r="O24">
        <f t="shared" ca="1" si="10"/>
        <v>0.44654088050314467</v>
      </c>
      <c r="P24">
        <f t="shared" ca="1" si="11"/>
        <v>3.35924187097896</v>
      </c>
      <c r="Q24">
        <f t="shared" ca="1" si="12"/>
        <v>1.5000388228899759</v>
      </c>
      <c r="S24">
        <f t="shared" ca="1" si="13"/>
        <v>0.33122182235010872</v>
      </c>
      <c r="T24">
        <f t="shared" ca="1" si="2"/>
        <v>2.8407860209164713</v>
      </c>
      <c r="U24">
        <f t="shared" ca="1" si="3"/>
        <v>0.95667965540398325</v>
      </c>
      <c r="W24" s="6">
        <f t="shared" si="14"/>
        <v>44459</v>
      </c>
      <c r="X24">
        <f t="shared" ca="1" si="15"/>
        <v>1.0832062049404003</v>
      </c>
      <c r="Y24">
        <f t="shared" ca="1" si="4"/>
        <v>1.0728736961078003</v>
      </c>
      <c r="Z24">
        <f t="shared" ca="1" si="5"/>
        <v>1.1760047485643277</v>
      </c>
      <c r="AL24" t="s">
        <v>41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6"/>
        <v>13930</v>
      </c>
      <c r="H25">
        <f t="shared" si="17"/>
        <v>4717</v>
      </c>
      <c r="I25">
        <f t="shared" si="18"/>
        <v>13723</v>
      </c>
      <c r="K25">
        <f t="shared" si="7"/>
        <v>0.33862167982770996</v>
      </c>
      <c r="L25">
        <f t="shared" si="8"/>
        <v>2.9092643629425483</v>
      </c>
      <c r="M25">
        <f t="shared" si="9"/>
        <v>0.98513998564249816</v>
      </c>
      <c r="O25">
        <f t="shared" ca="1" si="10"/>
        <v>0.44881083058909621</v>
      </c>
      <c r="P25">
        <f t="shared" ca="1" si="11"/>
        <v>3.3412685472036525</v>
      </c>
      <c r="Q25">
        <f t="shared" ca="1" si="12"/>
        <v>1.4995975118916942</v>
      </c>
      <c r="S25">
        <f t="shared" ca="1" si="13"/>
        <v>0.33265246963864975</v>
      </c>
      <c r="T25">
        <f t="shared" ca="1" si="2"/>
        <v>2.8579799605771052</v>
      </c>
      <c r="U25">
        <f t="shared" ca="1" si="3"/>
        <v>0.96777397516455166</v>
      </c>
      <c r="W25" s="6">
        <f t="shared" si="14"/>
        <v>44466</v>
      </c>
      <c r="X25">
        <f t="shared" ca="1" si="15"/>
        <v>1.0878849003507249</v>
      </c>
      <c r="Y25">
        <f t="shared" ca="1" si="4"/>
        <v>1.0793672952238673</v>
      </c>
      <c r="Z25">
        <f t="shared" ca="1" si="5"/>
        <v>1.1896425139822722</v>
      </c>
    </row>
    <row r="26" spans="1:43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6"/>
        <v>14742</v>
      </c>
      <c r="H26">
        <f t="shared" si="17"/>
        <v>5050</v>
      </c>
      <c r="I26">
        <f t="shared" si="18"/>
        <v>14699</v>
      </c>
      <c r="K26">
        <f t="shared" si="7"/>
        <v>0.34255867589200922</v>
      </c>
      <c r="L26">
        <f t="shared" si="8"/>
        <v>2.9106930693069306</v>
      </c>
      <c r="M26">
        <f t="shared" si="9"/>
        <v>0.99708316374983041</v>
      </c>
      <c r="O26">
        <f t="shared" ca="1" si="10"/>
        <v>0.4494039367895758</v>
      </c>
      <c r="P26">
        <f t="shared" ca="1" si="11"/>
        <v>3.3429981492905614</v>
      </c>
      <c r="Q26">
        <f t="shared" ca="1" si="12"/>
        <v>1.5023565289714444</v>
      </c>
      <c r="S26">
        <f t="shared" ca="1" si="13"/>
        <v>0.33612129615932984</v>
      </c>
      <c r="T26">
        <f t="shared" ca="1" si="2"/>
        <v>2.8559951798910057</v>
      </c>
      <c r="U26">
        <f t="shared" ca="1" si="3"/>
        <v>0.97834592717742364</v>
      </c>
      <c r="W26" s="6">
        <f t="shared" si="14"/>
        <v>44473</v>
      </c>
      <c r="X26">
        <f t="shared" ca="1" si="15"/>
        <v>1.0992291239420402</v>
      </c>
      <c r="Y26">
        <f t="shared" ca="1" si="4"/>
        <v>1.0786177072665273</v>
      </c>
      <c r="Z26">
        <f t="shared" ca="1" si="5"/>
        <v>1.2026381554161665</v>
      </c>
    </row>
    <row r="27" spans="1:43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6"/>
        <v>15625</v>
      </c>
      <c r="H27">
        <f t="shared" si="17"/>
        <v>5364</v>
      </c>
      <c r="I27">
        <f t="shared" si="18"/>
        <v>15723</v>
      </c>
      <c r="K27">
        <f t="shared" si="7"/>
        <v>0.34329599999999999</v>
      </c>
      <c r="L27">
        <f t="shared" si="8"/>
        <v>2.9312080536912752</v>
      </c>
      <c r="M27">
        <f t="shared" si="9"/>
        <v>1.0062720000000001</v>
      </c>
      <c r="O27">
        <f t="shared" ca="1" si="10"/>
        <v>0.44987501644520456</v>
      </c>
      <c r="P27">
        <f t="shared" ca="1" si="11"/>
        <v>3.3442023687673634</v>
      </c>
      <c r="Q27">
        <f t="shared" ca="1" si="12"/>
        <v>1.5044730956453098</v>
      </c>
      <c r="S27">
        <f t="shared" ca="1" si="13"/>
        <v>0.33644561134849799</v>
      </c>
      <c r="T27">
        <f t="shared" ca="1" si="2"/>
        <v>2.8727165059126878</v>
      </c>
      <c r="U27">
        <f t="shared" ca="1" si="3"/>
        <v>0.98619208561380212</v>
      </c>
      <c r="W27" s="6">
        <f t="shared" si="14"/>
        <v>44480</v>
      </c>
      <c r="X27">
        <f t="shared" ca="1" si="15"/>
        <v>1.1002897431451191</v>
      </c>
      <c r="Y27">
        <f t="shared" ca="1" si="4"/>
        <v>1.0849328153811886</v>
      </c>
      <c r="Z27">
        <f t="shared" ca="1" si="5"/>
        <v>1.2122830971968848</v>
      </c>
    </row>
    <row r="28" spans="1:43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6"/>
        <v>16578</v>
      </c>
      <c r="H28">
        <f t="shared" si="17"/>
        <v>5689</v>
      </c>
      <c r="I28">
        <f t="shared" si="18"/>
        <v>16789</v>
      </c>
      <c r="K28">
        <f t="shared" si="7"/>
        <v>0.34316564121124382</v>
      </c>
      <c r="L28">
        <f t="shared" si="8"/>
        <v>2.9511337669186148</v>
      </c>
      <c r="M28">
        <f t="shared" si="9"/>
        <v>1.0127277114247799</v>
      </c>
      <c r="O28">
        <f t="shared" ca="1" si="10"/>
        <v>0.4531710683144094</v>
      </c>
      <c r="P28">
        <f t="shared" ca="1" si="11"/>
        <v>3.3341638981173864</v>
      </c>
      <c r="Q28">
        <f t="shared" ca="1" si="12"/>
        <v>1.5109466156451916</v>
      </c>
      <c r="S28">
        <f t="shared" ca="1" si="13"/>
        <v>0.33591932512706363</v>
      </c>
      <c r="T28">
        <f t="shared" ca="1" si="2"/>
        <v>2.8888173648268749</v>
      </c>
      <c r="U28">
        <f t="shared" ca="1" si="3"/>
        <v>0.99134286334299027</v>
      </c>
      <c r="W28" s="6">
        <f t="shared" si="14"/>
        <v>44487</v>
      </c>
      <c r="X28">
        <f t="shared" ca="1" si="15"/>
        <v>1.0985686110754158</v>
      </c>
      <c r="Y28">
        <f t="shared" ca="1" si="4"/>
        <v>1.0910135929851987</v>
      </c>
      <c r="Z28">
        <f t="shared" ca="1" si="5"/>
        <v>1.2186147245437282</v>
      </c>
    </row>
    <row r="29" spans="1:43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6"/>
        <v>17608</v>
      </c>
      <c r="H29">
        <f t="shared" si="17"/>
        <v>6025</v>
      </c>
      <c r="I29">
        <f t="shared" si="18"/>
        <v>18009</v>
      </c>
      <c r="K29">
        <f t="shared" si="7"/>
        <v>0.34217401181281237</v>
      </c>
      <c r="L29">
        <f t="shared" si="8"/>
        <v>2.9890456431535268</v>
      </c>
      <c r="M29">
        <f t="shared" si="9"/>
        <v>1.0227737392094502</v>
      </c>
      <c r="O29">
        <f t="shared" ca="1" si="10"/>
        <v>0.45209993409621951</v>
      </c>
      <c r="P29">
        <f t="shared" ca="1" si="11"/>
        <v>3.3441558441558441</v>
      </c>
      <c r="Q29">
        <f t="shared" ca="1" si="12"/>
        <v>1.5118926367503445</v>
      </c>
      <c r="S29">
        <f t="shared" ca="1" si="13"/>
        <v>0.33455172884398626</v>
      </c>
      <c r="T29">
        <f t="shared" ca="1" si="2"/>
        <v>2.9224615341554516</v>
      </c>
      <c r="U29">
        <f t="shared" ca="1" si="3"/>
        <v>0.99999038751059732</v>
      </c>
      <c r="W29" s="6">
        <f t="shared" si="14"/>
        <v>44494</v>
      </c>
      <c r="X29">
        <f t="shared" ca="1" si="15"/>
        <v>1.094096113553447</v>
      </c>
      <c r="Y29">
        <f t="shared" ca="1" si="4"/>
        <v>1.1037199158248125</v>
      </c>
      <c r="Z29">
        <f t="shared" ca="1" si="5"/>
        <v>1.2292447504118298</v>
      </c>
    </row>
    <row r="30" spans="1:43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6"/>
        <v>18726</v>
      </c>
      <c r="H30">
        <f t="shared" si="17"/>
        <v>6368</v>
      </c>
      <c r="I30">
        <f t="shared" si="18"/>
        <v>19261</v>
      </c>
      <c r="K30">
        <f t="shared" si="7"/>
        <v>0.34006194595749228</v>
      </c>
      <c r="L30">
        <f t="shared" si="8"/>
        <v>3.0246545226130652</v>
      </c>
      <c r="M30">
        <f t="shared" si="9"/>
        <v>1.0285699028089288</v>
      </c>
      <c r="O30">
        <f t="shared" ca="1" si="10"/>
        <v>0.45312320916905446</v>
      </c>
      <c r="P30">
        <f t="shared" ca="1" si="11"/>
        <v>3.3372960667762741</v>
      </c>
      <c r="Q30">
        <f t="shared" ca="1" si="12"/>
        <v>1.5122063037249283</v>
      </c>
      <c r="S30">
        <f t="shared" ca="1" si="13"/>
        <v>0.33209272256070543</v>
      </c>
      <c r="T30">
        <f t="shared" ca="1" si="2"/>
        <v>2.9537728850898297</v>
      </c>
      <c r="U30">
        <f t="shared" ca="1" si="3"/>
        <v>1.0044657552201237</v>
      </c>
      <c r="W30" s="6">
        <f t="shared" si="14"/>
        <v>44501</v>
      </c>
      <c r="X30">
        <f t="shared" ca="1" si="15"/>
        <v>1.0860543400823088</v>
      </c>
      <c r="Y30">
        <f t="shared" ca="1" si="4"/>
        <v>1.1155452080361059</v>
      </c>
      <c r="Z30">
        <f t="shared" ca="1" si="5"/>
        <v>1.2347461255568379</v>
      </c>
    </row>
    <row r="31" spans="1:43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6"/>
        <v>19986</v>
      </c>
      <c r="H31">
        <f t="shared" si="17"/>
        <v>6735</v>
      </c>
      <c r="I31">
        <f t="shared" si="18"/>
        <v>20536</v>
      </c>
      <c r="K31">
        <f t="shared" si="7"/>
        <v>0.33698589012308616</v>
      </c>
      <c r="L31">
        <f t="shared" si="8"/>
        <v>3.0491462509279881</v>
      </c>
      <c r="M31">
        <f t="shared" si="9"/>
        <v>1.027519263484439</v>
      </c>
      <c r="O31">
        <f t="shared" ca="1" si="10"/>
        <v>0.45138239982410816</v>
      </c>
      <c r="P31">
        <f t="shared" ca="1" si="11"/>
        <v>3.353263516804676</v>
      </c>
      <c r="Q31">
        <f t="shared" ca="1" si="12"/>
        <v>1.5136041334579233</v>
      </c>
      <c r="S31">
        <f t="shared" ca="1" si="13"/>
        <v>0.32869879053716328</v>
      </c>
      <c r="T31">
        <f t="shared" ca="1" si="2"/>
        <v>2.97416216591406</v>
      </c>
      <c r="U31">
        <f t="shared" ca="1" si="3"/>
        <v>1.0022506848509554</v>
      </c>
      <c r="W31" s="6">
        <f t="shared" si="14"/>
        <v>44508</v>
      </c>
      <c r="X31">
        <f t="shared" ca="1" si="15"/>
        <v>1.0749550465606372</v>
      </c>
      <c r="Y31">
        <f t="shared" ca="1" si="4"/>
        <v>1.1232455849451048</v>
      </c>
      <c r="Z31">
        <f t="shared" ca="1" si="5"/>
        <v>1.2320232357599956</v>
      </c>
    </row>
    <row r="32" spans="1:43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6"/>
        <v>21395</v>
      </c>
      <c r="H32">
        <f t="shared" si="17"/>
        <v>7102</v>
      </c>
      <c r="I32">
        <f t="shared" si="18"/>
        <v>21814</v>
      </c>
      <c r="K32">
        <f t="shared" si="7"/>
        <v>0.33194671652255198</v>
      </c>
      <c r="L32">
        <f t="shared" si="8"/>
        <v>3.071529146719234</v>
      </c>
      <c r="M32">
        <f t="shared" si="9"/>
        <v>1.0195840149567656</v>
      </c>
      <c r="O32">
        <f t="shared" ca="1" si="10"/>
        <v>0.4507191201353638</v>
      </c>
      <c r="P32">
        <f t="shared" ca="1" si="11"/>
        <v>3.3581651806663539</v>
      </c>
      <c r="Q32">
        <f t="shared" ca="1" si="12"/>
        <v>1.5135892554991539</v>
      </c>
      <c r="S32">
        <f t="shared" ca="1" si="13"/>
        <v>0.3233998635907599</v>
      </c>
      <c r="T32">
        <f t="shared" ca="1" si="2"/>
        <v>2.9924444425000294</v>
      </c>
      <c r="U32">
        <f t="shared" ca="1" si="3"/>
        <v>0.99333210706404351</v>
      </c>
      <c r="W32" s="6">
        <f t="shared" si="14"/>
        <v>44515</v>
      </c>
      <c r="X32">
        <f t="shared" ca="1" si="15"/>
        <v>1.0576257821204371</v>
      </c>
      <c r="Y32">
        <f t="shared" ca="1" si="4"/>
        <v>1.1301502139842627</v>
      </c>
      <c r="Z32">
        <f t="shared" ca="1" si="5"/>
        <v>1.2210600154504556</v>
      </c>
    </row>
    <row r="33" spans="1:26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6"/>
        <v>22868</v>
      </c>
      <c r="H33">
        <f t="shared" si="17"/>
        <v>7541</v>
      </c>
      <c r="I33">
        <f t="shared" si="18"/>
        <v>23167</v>
      </c>
      <c r="K33">
        <f t="shared" si="7"/>
        <v>0.32976211299632674</v>
      </c>
      <c r="L33">
        <f t="shared" si="8"/>
        <v>3.0721389736109268</v>
      </c>
      <c r="M33">
        <f t="shared" si="9"/>
        <v>1.0130750393563057</v>
      </c>
      <c r="O33">
        <f t="shared" ca="1" si="10"/>
        <v>0.45346645611532782</v>
      </c>
      <c r="P33">
        <f t="shared" ca="1" si="11"/>
        <v>3.3448663221747923</v>
      </c>
      <c r="Q33">
        <f t="shared" ca="1" si="12"/>
        <v>1.5167846772961133</v>
      </c>
      <c r="S33">
        <f t="shared" ca="1" si="13"/>
        <v>0.32089080935773923</v>
      </c>
      <c r="T33">
        <f t="shared" ca="1" si="2"/>
        <v>2.9894918877853196</v>
      </c>
      <c r="U33">
        <f t="shared" ca="1" si="3"/>
        <v>0.98582116170146461</v>
      </c>
      <c r="W33" s="6">
        <f t="shared" si="14"/>
        <v>44522</v>
      </c>
      <c r="X33">
        <f t="shared" ca="1" si="15"/>
        <v>1.0494203351047293</v>
      </c>
      <c r="Y33">
        <f t="shared" ca="1" si="4"/>
        <v>1.1290351288400782</v>
      </c>
      <c r="Z33">
        <f t="shared" ca="1" si="5"/>
        <v>1.2118271365419246</v>
      </c>
    </row>
    <row r="34" spans="1:26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6"/>
        <v>24408</v>
      </c>
      <c r="H34">
        <f t="shared" si="17"/>
        <v>7948</v>
      </c>
      <c r="I34">
        <f t="shared" si="18"/>
        <v>24610</v>
      </c>
      <c r="K34">
        <f t="shared" si="7"/>
        <v>0.32563094067518844</v>
      </c>
      <c r="L34">
        <f t="shared" si="8"/>
        <v>3.0963764469048818</v>
      </c>
      <c r="M34">
        <f t="shared" si="9"/>
        <v>1.0082759750901344</v>
      </c>
      <c r="O34">
        <f t="shared" ca="1" si="10"/>
        <v>0.45456780411053199</v>
      </c>
      <c r="P34">
        <f t="shared" ca="1" si="11"/>
        <v>3.3402920497566253</v>
      </c>
      <c r="Q34">
        <f t="shared" ca="1" si="12"/>
        <v>1.5183892221457371</v>
      </c>
      <c r="S34">
        <f t="shared" ca="1" si="13"/>
        <v>0.3164952899954343</v>
      </c>
      <c r="T34">
        <f t="shared" ca="1" si="2"/>
        <v>3.0095068959546927</v>
      </c>
      <c r="U34">
        <f t="shared" ca="1" si="3"/>
        <v>0.97998856149819313</v>
      </c>
      <c r="W34" s="6">
        <f t="shared" si="14"/>
        <v>44529</v>
      </c>
      <c r="X34">
        <f t="shared" ca="1" si="15"/>
        <v>1.0350455157966234</v>
      </c>
      <c r="Y34">
        <f t="shared" ca="1" si="4"/>
        <v>1.1365941549807994</v>
      </c>
      <c r="Z34">
        <f t="shared" ca="1" si="5"/>
        <v>1.2046573744415401</v>
      </c>
    </row>
    <row r="35" spans="1:26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6"/>
        <v>25963</v>
      </c>
      <c r="H35">
        <f t="shared" si="17"/>
        <v>8380</v>
      </c>
      <c r="I35">
        <f t="shared" si="18"/>
        <v>26006</v>
      </c>
      <c r="K35">
        <f t="shared" si="7"/>
        <v>0.32276701459769674</v>
      </c>
      <c r="L35">
        <f t="shared" si="8"/>
        <v>3.1033412887828162</v>
      </c>
      <c r="M35">
        <f t="shared" si="9"/>
        <v>1.0016562030581981</v>
      </c>
      <c r="O35">
        <f t="shared" ca="1" si="10"/>
        <v>0.4555582004284694</v>
      </c>
      <c r="P35">
        <f t="shared" ca="1" si="11"/>
        <v>3.3403699446128123</v>
      </c>
      <c r="Q35">
        <f t="shared" ca="1" si="12"/>
        <v>1.5217329207331587</v>
      </c>
      <c r="S35">
        <f t="shared" ca="1" si="13"/>
        <v>0.31333997105366762</v>
      </c>
      <c r="T35">
        <f t="shared" ca="1" si="2"/>
        <v>3.0127021214013427</v>
      </c>
      <c r="U35">
        <f t="shared" ca="1" si="3"/>
        <v>0.97240086959685912</v>
      </c>
      <c r="W35" s="6">
        <f t="shared" si="14"/>
        <v>44536</v>
      </c>
      <c r="X35">
        <f t="shared" ca="1" si="15"/>
        <v>1.0247265669060068</v>
      </c>
      <c r="Y35">
        <f t="shared" ca="1" si="4"/>
        <v>1.1378008890711548</v>
      </c>
      <c r="Z35">
        <f t="shared" ca="1" si="5"/>
        <v>1.1953301543462787</v>
      </c>
    </row>
    <row r="36" spans="1:26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6"/>
        <v>27436</v>
      </c>
      <c r="H36">
        <f t="shared" si="17"/>
        <v>8778</v>
      </c>
      <c r="I36">
        <f t="shared" si="18"/>
        <v>27291</v>
      </c>
      <c r="K36">
        <f t="shared" si="7"/>
        <v>0.31994459833795014</v>
      </c>
      <c r="L36">
        <f t="shared" si="8"/>
        <v>3.1090225563909772</v>
      </c>
      <c r="M36">
        <f t="shared" si="9"/>
        <v>0.99471497302813816</v>
      </c>
      <c r="O36">
        <f t="shared" ca="1" si="10"/>
        <v>0.4544325915026669</v>
      </c>
      <c r="P36">
        <f t="shared" ca="1" si="11"/>
        <v>3.340686026510169</v>
      </c>
      <c r="Q36">
        <f t="shared" ca="1" si="12"/>
        <v>1.5181166084237632</v>
      </c>
      <c r="S36">
        <f t="shared" ca="1" si="13"/>
        <v>0.31023193534642635</v>
      </c>
      <c r="T36">
        <f t="shared" ca="1" si="2"/>
        <v>3.0146409400732201</v>
      </c>
      <c r="U36">
        <f t="shared" ca="1" si="3"/>
        <v>0.96451808470486688</v>
      </c>
      <c r="W36" s="6">
        <f t="shared" si="14"/>
        <v>44543</v>
      </c>
      <c r="X36">
        <f t="shared" ca="1" si="15"/>
        <v>1.0145622500159759</v>
      </c>
      <c r="Y36">
        <f t="shared" ca="1" si="4"/>
        <v>1.1385331186510192</v>
      </c>
      <c r="Z36">
        <f t="shared" ca="1" si="5"/>
        <v>1.1856401892544848</v>
      </c>
    </row>
    <row r="37" spans="1:26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6"/>
        <v>28776</v>
      </c>
      <c r="H37">
        <f t="shared" si="17"/>
        <v>9159</v>
      </c>
      <c r="I37">
        <f t="shared" si="18"/>
        <v>28521</v>
      </c>
      <c r="K37">
        <f t="shared" si="7"/>
        <v>0.31828607172643869</v>
      </c>
      <c r="L37">
        <f t="shared" si="8"/>
        <v>3.113986243039633</v>
      </c>
      <c r="M37">
        <f t="shared" si="9"/>
        <v>0.99113844870725609</v>
      </c>
      <c r="O37">
        <f t="shared" ca="1" si="10"/>
        <v>0.45593356549691938</v>
      </c>
      <c r="P37">
        <f t="shared" ca="1" si="11"/>
        <v>3.3338229533881707</v>
      </c>
      <c r="Q37">
        <f t="shared" ca="1" si="12"/>
        <v>1.5200017858737387</v>
      </c>
      <c r="S37">
        <f t="shared" ca="1" si="13"/>
        <v>0.30825804531008066</v>
      </c>
      <c r="T37">
        <f t="shared" ca="1" si="2"/>
        <v>3.0158759608774401</v>
      </c>
      <c r="U37">
        <f t="shared" ca="1" si="3"/>
        <v>0.95991131240187921</v>
      </c>
      <c r="W37" s="6">
        <f t="shared" si="14"/>
        <v>44550</v>
      </c>
      <c r="X37">
        <f t="shared" ca="1" si="15"/>
        <v>1.008106969020089</v>
      </c>
      <c r="Y37">
        <f t="shared" ca="1" si="4"/>
        <v>1.1389995463668829</v>
      </c>
      <c r="Z37">
        <f t="shared" ca="1" si="5"/>
        <v>1.1799772841500793</v>
      </c>
    </row>
    <row r="38" spans="1:26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6"/>
        <v>30065</v>
      </c>
      <c r="H38">
        <f t="shared" si="17"/>
        <v>9529</v>
      </c>
      <c r="I38">
        <f t="shared" si="18"/>
        <v>29648</v>
      </c>
      <c r="K38">
        <f t="shared" si="7"/>
        <v>0.31694661566605686</v>
      </c>
      <c r="L38">
        <f t="shared" si="8"/>
        <v>3.1113443173470459</v>
      </c>
      <c r="M38">
        <f t="shared" si="9"/>
        <v>0.98613005155496425</v>
      </c>
      <c r="O38">
        <f t="shared" ca="1" si="10"/>
        <v>0.45562053281351528</v>
      </c>
      <c r="P38">
        <f t="shared" ca="1" si="11"/>
        <v>3.33552006084807</v>
      </c>
      <c r="Q38">
        <f t="shared" ca="1" si="12"/>
        <v>1.5197314273337665</v>
      </c>
      <c r="S38">
        <f t="shared" ca="1" si="13"/>
        <v>0.30659704931162368</v>
      </c>
      <c r="T38">
        <f t="shared" ca="1" si="2"/>
        <v>3.0097465627971132</v>
      </c>
      <c r="U38">
        <f t="shared" ca="1" si="3"/>
        <v>0.95392898709109242</v>
      </c>
      <c r="W38" s="6">
        <f t="shared" si="14"/>
        <v>44557</v>
      </c>
      <c r="X38">
        <f t="shared" ca="1" si="15"/>
        <v>1.0026749562404238</v>
      </c>
      <c r="Y38">
        <f t="shared" ca="1" si="4"/>
        <v>1.136684669454318</v>
      </c>
      <c r="Z38">
        <f t="shared" ca="1" si="5"/>
        <v>1.1726234714780923</v>
      </c>
    </row>
    <row r="39" spans="1:26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6"/>
        <v>31252</v>
      </c>
      <c r="H39">
        <f t="shared" si="17"/>
        <v>9856</v>
      </c>
      <c r="I39">
        <f t="shared" si="18"/>
        <v>30709</v>
      </c>
      <c r="K39">
        <f t="shared" si="7"/>
        <v>0.31537181620376298</v>
      </c>
      <c r="L39">
        <f t="shared" si="8"/>
        <v>3.1157670454545454</v>
      </c>
      <c r="M39">
        <f t="shared" si="9"/>
        <v>0.98262511199283242</v>
      </c>
      <c r="O39">
        <f t="shared" ca="1" si="10"/>
        <v>0.45685407454200883</v>
      </c>
      <c r="P39">
        <f t="shared" ca="1" si="11"/>
        <v>3.3251290560471976</v>
      </c>
      <c r="Q39">
        <f t="shared" ca="1" si="12"/>
        <v>1.519098757633186</v>
      </c>
      <c r="S39">
        <f t="shared" ca="1" si="13"/>
        <v>0.30471216821402414</v>
      </c>
      <c r="T39">
        <f t="shared" ca="1" si="2"/>
        <v>3.0104533229971304</v>
      </c>
      <c r="U39">
        <f t="shared" ca="1" si="3"/>
        <v>0.94941213207025843</v>
      </c>
      <c r="W39" s="6">
        <f t="shared" si="14"/>
        <v>44564</v>
      </c>
      <c r="X39">
        <f t="shared" ca="1" si="15"/>
        <v>0.99651076426174268</v>
      </c>
      <c r="Y39">
        <f t="shared" ca="1" si="4"/>
        <v>1.1369515900961655</v>
      </c>
      <c r="Z39">
        <f t="shared" ca="1" si="5"/>
        <v>1.1670710977832275</v>
      </c>
    </row>
    <row r="40" spans="1:26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6"/>
        <v>32370</v>
      </c>
      <c r="H40">
        <f t="shared" si="17"/>
        <v>10192</v>
      </c>
      <c r="I40">
        <f t="shared" si="18"/>
        <v>31818</v>
      </c>
      <c r="K40">
        <f t="shared" si="7"/>
        <v>0.314859437751004</v>
      </c>
      <c r="L40">
        <f t="shared" si="8"/>
        <v>3.1218602825745685</v>
      </c>
      <c r="M40">
        <f t="shared" si="9"/>
        <v>0.98294717330861914</v>
      </c>
      <c r="O40">
        <f t="shared" ca="1" si="10"/>
        <v>0.45829574345936192</v>
      </c>
      <c r="P40">
        <f t="shared" ca="1" si="11"/>
        <v>3.3170186113099498</v>
      </c>
      <c r="Q40">
        <f t="shared" ca="1" si="12"/>
        <v>1.5201755105388337</v>
      </c>
      <c r="S40">
        <f t="shared" ca="1" si="13"/>
        <v>0.30385661819819404</v>
      </c>
      <c r="T40">
        <f t="shared" ca="1" si="2"/>
        <v>3.0127663147913437</v>
      </c>
      <c r="U40">
        <f t="shared" ca="1" si="3"/>
        <v>0.9485979079503668</v>
      </c>
      <c r="W40" s="6">
        <f t="shared" si="14"/>
        <v>44571</v>
      </c>
      <c r="X40">
        <f t="shared" ca="1" si="15"/>
        <v>0.99371282939377847</v>
      </c>
      <c r="Y40">
        <f t="shared" ca="1" si="4"/>
        <v>1.1378251328540689</v>
      </c>
      <c r="Z40">
        <f t="shared" ca="1" si="5"/>
        <v>1.1660702074371443</v>
      </c>
    </row>
    <row r="41" spans="1:26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6"/>
        <v>33342</v>
      </c>
      <c r="H41">
        <f t="shared" si="17"/>
        <v>10521</v>
      </c>
      <c r="I41">
        <f t="shared" si="18"/>
        <v>32893</v>
      </c>
      <c r="K41">
        <f t="shared" si="7"/>
        <v>0.31554795753104192</v>
      </c>
      <c r="L41">
        <f t="shared" si="8"/>
        <v>3.1264138389886891</v>
      </c>
      <c r="M41">
        <f t="shared" si="9"/>
        <v>0.98653350128966466</v>
      </c>
      <c r="O41">
        <f t="shared" ca="1" si="10"/>
        <v>0.45772176132737713</v>
      </c>
      <c r="P41">
        <f t="shared" ca="1" si="11"/>
        <v>3.3178807947019866</v>
      </c>
      <c r="Q41">
        <f t="shared" ca="1" si="12"/>
        <v>1.5186662412252712</v>
      </c>
      <c r="S41">
        <f t="shared" ca="1" si="13"/>
        <v>0.30416022724886277</v>
      </c>
      <c r="T41">
        <f t="shared" ca="1" si="2"/>
        <v>3.013585482160003</v>
      </c>
      <c r="U41">
        <f t="shared" ca="1" si="3"/>
        <v>0.95093074374078912</v>
      </c>
      <c r="W41" s="6">
        <f t="shared" si="14"/>
        <v>44578</v>
      </c>
      <c r="X41">
        <f t="shared" ca="1" si="15"/>
        <v>0.99470573259450057</v>
      </c>
      <c r="Y41">
        <f t="shared" ca="1" si="4"/>
        <v>1.1381345060754495</v>
      </c>
      <c r="Z41">
        <f t="shared" ca="1" si="5"/>
        <v>1.1689378611513845</v>
      </c>
    </row>
    <row r="42" spans="1:26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6"/>
        <v>34307</v>
      </c>
      <c r="H42">
        <f t="shared" si="17"/>
        <v>10850</v>
      </c>
      <c r="I42">
        <f t="shared" si="18"/>
        <v>33977</v>
      </c>
      <c r="K42">
        <f t="shared" si="7"/>
        <v>0.31626198734952049</v>
      </c>
      <c r="L42">
        <f t="shared" si="8"/>
        <v>3.1315207373271887</v>
      </c>
      <c r="M42">
        <f t="shared" si="9"/>
        <v>0.99038097181333251</v>
      </c>
      <c r="O42">
        <f t="shared" ca="1" si="10"/>
        <v>0.45762777691471185</v>
      </c>
      <c r="P42">
        <f t="shared" ca="1" si="11"/>
        <v>3.3141814478485956</v>
      </c>
      <c r="Q42">
        <f t="shared" ca="1" si="12"/>
        <v>1.5166614882709337</v>
      </c>
      <c r="S42">
        <f t="shared" ca="1" si="13"/>
        <v>0.30448725036963614</v>
      </c>
      <c r="T42">
        <f t="shared" ca="1" si="2"/>
        <v>3.0149312181816872</v>
      </c>
      <c r="U42">
        <f t="shared" ca="1" si="3"/>
        <v>0.95350813878425122</v>
      </c>
      <c r="W42" s="6">
        <f t="shared" si="14"/>
        <v>44585</v>
      </c>
      <c r="X42">
        <f t="shared" ca="1" si="15"/>
        <v>0.99577520764015814</v>
      </c>
      <c r="Y42">
        <f t="shared" ca="1" si="4"/>
        <v>1.1386427473751952</v>
      </c>
      <c r="Z42">
        <f t="shared" ca="1" si="5"/>
        <v>1.1721061409333537</v>
      </c>
    </row>
    <row r="43" spans="1:26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6"/>
        <v>35423</v>
      </c>
      <c r="H43">
        <f t="shared" si="17"/>
        <v>11198</v>
      </c>
      <c r="I43">
        <f t="shared" si="18"/>
        <v>35162</v>
      </c>
      <c r="K43">
        <f t="shared" si="7"/>
        <v>0.31612229342517573</v>
      </c>
      <c r="L43">
        <f t="shared" si="8"/>
        <v>3.140025004465083</v>
      </c>
      <c r="M43">
        <f t="shared" si="9"/>
        <v>0.99263190582389971</v>
      </c>
      <c r="O43">
        <f t="shared" ca="1" si="10"/>
        <v>0.45807353663605788</v>
      </c>
      <c r="P43">
        <f t="shared" ca="1" si="11"/>
        <v>3.3101798383105097</v>
      </c>
      <c r="Q43">
        <f t="shared" ca="1" si="12"/>
        <v>1.5163057854362696</v>
      </c>
      <c r="S43">
        <f t="shared" ca="1" si="13"/>
        <v>0.30399210655730941</v>
      </c>
      <c r="T43">
        <f t="shared" ca="1" si="2"/>
        <v>3.0195365388739979</v>
      </c>
      <c r="U43">
        <f t="shared" ca="1" si="3"/>
        <v>0.95454281574996547</v>
      </c>
      <c r="W43" s="6">
        <f t="shared" si="14"/>
        <v>44592</v>
      </c>
      <c r="X43">
        <f t="shared" ca="1" si="15"/>
        <v>0.99415592167027655</v>
      </c>
      <c r="Y43">
        <f t="shared" ca="1" si="4"/>
        <v>1.1403820291783797</v>
      </c>
      <c r="Z43">
        <f t="shared" ca="1" si="5"/>
        <v>1.1733780243877963</v>
      </c>
    </row>
    <row r="44" spans="1:26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6"/>
        <v>36525</v>
      </c>
      <c r="H44">
        <f t="shared" si="17"/>
        <v>11560</v>
      </c>
      <c r="I44">
        <f t="shared" si="18"/>
        <v>36390</v>
      </c>
      <c r="K44">
        <f t="shared" si="7"/>
        <v>0.3164955509924709</v>
      </c>
      <c r="L44">
        <f t="shared" si="8"/>
        <v>3.1479238754325261</v>
      </c>
      <c r="M44">
        <f t="shared" si="9"/>
        <v>0.99630390143737169</v>
      </c>
      <c r="O44">
        <f t="shared" ca="1" si="10"/>
        <v>0.45797080076684854</v>
      </c>
      <c r="P44">
        <f t="shared" ca="1" si="11"/>
        <v>3.3088874577362746</v>
      </c>
      <c r="Q44">
        <f t="shared" ca="1" si="12"/>
        <v>1.5153738386668634</v>
      </c>
      <c r="S44">
        <f t="shared" ca="1" si="13"/>
        <v>0.30399039275996304</v>
      </c>
      <c r="T44">
        <f t="shared" ca="1" si="2"/>
        <v>3.0235452355346477</v>
      </c>
      <c r="U44">
        <f t="shared" ca="1" si="3"/>
        <v>0.95693861527119861</v>
      </c>
      <c r="W44" s="6">
        <f t="shared" si="14"/>
        <v>44599</v>
      </c>
      <c r="X44">
        <f t="shared" ca="1" si="15"/>
        <v>0.9941503169794188</v>
      </c>
      <c r="Y44">
        <f t="shared" ca="1" si="4"/>
        <v>1.1418959852353372</v>
      </c>
      <c r="Z44">
        <f t="shared" ca="1" si="5"/>
        <v>1.1763230766815951</v>
      </c>
    </row>
    <row r="45" spans="1:26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6"/>
        <v>37639</v>
      </c>
      <c r="H45">
        <f t="shared" si="17"/>
        <v>11899</v>
      </c>
      <c r="I45">
        <f t="shared" si="18"/>
        <v>37572</v>
      </c>
      <c r="K45">
        <f t="shared" si="7"/>
        <v>0.31613486011849412</v>
      </c>
      <c r="L45">
        <f t="shared" si="8"/>
        <v>3.1575762669131859</v>
      </c>
      <c r="M45">
        <f t="shared" si="9"/>
        <v>0.99821993145407684</v>
      </c>
      <c r="O45">
        <f t="shared" ca="1" si="10"/>
        <v>0.45908959953903772</v>
      </c>
      <c r="P45">
        <f t="shared" ca="1" si="11"/>
        <v>3.3020081581424536</v>
      </c>
      <c r="Q45">
        <f t="shared" ca="1" si="12"/>
        <v>1.5159176029962547</v>
      </c>
      <c r="S45">
        <f t="shared" ca="1" si="13"/>
        <v>0.30328414234937545</v>
      </c>
      <c r="T45">
        <f t="shared" ca="1" si="2"/>
        <v>3.0292224326496711</v>
      </c>
      <c r="U45">
        <f t="shared" ca="1" si="3"/>
        <v>0.95764281001350815</v>
      </c>
      <c r="W45" s="6">
        <f t="shared" si="14"/>
        <v>44606</v>
      </c>
      <c r="X45">
        <f t="shared" ca="1" si="15"/>
        <v>0.99184064178482512</v>
      </c>
      <c r="Y45">
        <f t="shared" ca="1" si="4"/>
        <v>1.1440400803581239</v>
      </c>
      <c r="Z45">
        <f t="shared" ca="1" si="5"/>
        <v>1.1771887126927638</v>
      </c>
    </row>
    <row r="46" spans="1:26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6"/>
        <v>38689</v>
      </c>
      <c r="H46">
        <f t="shared" si="17"/>
        <v>12237</v>
      </c>
      <c r="I46">
        <f t="shared" si="18"/>
        <v>38697</v>
      </c>
      <c r="K46">
        <f t="shared" si="7"/>
        <v>0.31629145235079736</v>
      </c>
      <c r="L46">
        <f t="shared" si="8"/>
        <v>3.1622946800686442</v>
      </c>
      <c r="M46">
        <f t="shared" si="9"/>
        <v>1.0002067771201117</v>
      </c>
      <c r="O46">
        <f t="shared" ca="1" si="10"/>
        <v>0.45972280849866332</v>
      </c>
      <c r="P46">
        <f t="shared" ca="1" si="11"/>
        <v>3.3037722855612519</v>
      </c>
      <c r="Q46">
        <f t="shared" ca="1" si="12"/>
        <v>1.5188194737582665</v>
      </c>
      <c r="S46">
        <f t="shared" ca="1" si="13"/>
        <v>0.30307480663042363</v>
      </c>
      <c r="T46">
        <f t="shared" ca="1" si="2"/>
        <v>3.0301541238213785</v>
      </c>
      <c r="U46">
        <f t="shared" ca="1" si="3"/>
        <v>0.95841184867022178</v>
      </c>
      <c r="W46" s="6">
        <f t="shared" si="14"/>
        <v>44613</v>
      </c>
      <c r="X46">
        <f t="shared" ca="1" si="15"/>
        <v>0.99115604392809153</v>
      </c>
      <c r="Y46">
        <f t="shared" ca="1" si="4"/>
        <v>1.1443919502081095</v>
      </c>
      <c r="Z46">
        <f t="shared" ca="1" si="5"/>
        <v>1.1781340585115194</v>
      </c>
    </row>
    <row r="47" spans="1:26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6"/>
        <v>39706</v>
      </c>
      <c r="H47">
        <f t="shared" si="17"/>
        <v>12548</v>
      </c>
      <c r="I47">
        <f t="shared" si="18"/>
        <v>39791</v>
      </c>
      <c r="K47">
        <f t="shared" si="7"/>
        <v>0.31602276733994861</v>
      </c>
      <c r="L47">
        <f t="shared" si="8"/>
        <v>3.171102964615875</v>
      </c>
      <c r="M47">
        <f t="shared" si="9"/>
        <v>1.0021407343978239</v>
      </c>
      <c r="O47">
        <f t="shared" ca="1" si="10"/>
        <v>0.45973454370400935</v>
      </c>
      <c r="P47">
        <f t="shared" ca="1" si="11"/>
        <v>3.3056843679880328</v>
      </c>
      <c r="Q47">
        <f t="shared" ca="1" si="12"/>
        <v>1.5197372945464549</v>
      </c>
      <c r="S47">
        <f t="shared" ca="1" si="13"/>
        <v>0.3024585175648099</v>
      </c>
      <c r="T47">
        <f t="shared" ca="1" si="2"/>
        <v>3.0349936803488262</v>
      </c>
      <c r="U47">
        <f t="shared" ca="1" si="3"/>
        <v>0.95912710172309146</v>
      </c>
      <c r="W47" s="6">
        <f t="shared" si="14"/>
        <v>44620</v>
      </c>
      <c r="X47">
        <f t="shared" ca="1" si="15"/>
        <v>0.98914057243779796</v>
      </c>
      <c r="Y47">
        <f t="shared" ca="1" si="4"/>
        <v>1.1462196953676869</v>
      </c>
      <c r="Z47">
        <f t="shared" ca="1" si="5"/>
        <v>1.17901328802356</v>
      </c>
    </row>
    <row r="48" spans="1:26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6"/>
        <v>40689</v>
      </c>
      <c r="H48">
        <f t="shared" si="17"/>
        <v>12893</v>
      </c>
      <c r="I48">
        <f t="shared" si="18"/>
        <v>40871</v>
      </c>
      <c r="K48">
        <f t="shared" si="7"/>
        <v>0.31686696650200302</v>
      </c>
      <c r="L48">
        <f t="shared" si="8"/>
        <v>3.1700147366788181</v>
      </c>
      <c r="M48">
        <f t="shared" si="9"/>
        <v>1.004472953378063</v>
      </c>
      <c r="O48">
        <f t="shared" ca="1" si="10"/>
        <v>0.46195597208643763</v>
      </c>
      <c r="P48">
        <f t="shared" ca="1" si="11"/>
        <v>3.2956286944464717</v>
      </c>
      <c r="Q48">
        <f t="shared" ca="1" si="12"/>
        <v>1.5224353571789773</v>
      </c>
      <c r="S48">
        <f t="shared" ca="1" si="13"/>
        <v>0.30290711860634861</v>
      </c>
      <c r="T48">
        <f t="shared" ca="1" si="2"/>
        <v>3.0303569994285722</v>
      </c>
      <c r="U48">
        <f t="shared" ca="1" si="3"/>
        <v>0.96022002982704369</v>
      </c>
      <c r="W48" s="6">
        <f t="shared" si="14"/>
        <v>44627</v>
      </c>
      <c r="X48">
        <f t="shared" ca="1" si="15"/>
        <v>0.99060764797131706</v>
      </c>
      <c r="Y48">
        <f t="shared" ca="1" si="4"/>
        <v>1.1444685698130135</v>
      </c>
      <c r="Z48">
        <f t="shared" ca="1" si="5"/>
        <v>1.180356777072195</v>
      </c>
    </row>
    <row r="49" spans="1:26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6"/>
        <v>41597</v>
      </c>
      <c r="H49">
        <f t="shared" si="17"/>
        <v>13214</v>
      </c>
      <c r="I49">
        <f t="shared" si="18"/>
        <v>41968</v>
      </c>
      <c r="K49">
        <f t="shared" si="7"/>
        <v>0.3176671394571724</v>
      </c>
      <c r="L49">
        <f t="shared" si="8"/>
        <v>3.1760254275768123</v>
      </c>
      <c r="M49">
        <f t="shared" si="9"/>
        <v>1.0089189124215689</v>
      </c>
      <c r="O49">
        <f t="shared" ca="1" si="10"/>
        <v>0.46221429515127493</v>
      </c>
      <c r="P49">
        <f t="shared" ca="1" si="11"/>
        <v>3.2976990138630842</v>
      </c>
      <c r="Q49">
        <f t="shared" ca="1" si="12"/>
        <v>1.5242436253137799</v>
      </c>
      <c r="S49">
        <f t="shared" ca="1" si="13"/>
        <v>0.30331219505904655</v>
      </c>
      <c r="T49">
        <f t="shared" ca="1" si="2"/>
        <v>3.0325051739622721</v>
      </c>
      <c r="U49">
        <f t="shared" ca="1" si="3"/>
        <v>0.96332724400167002</v>
      </c>
      <c r="W49" s="6">
        <f t="shared" si="14"/>
        <v>44634</v>
      </c>
      <c r="X49">
        <f t="shared" ca="1" si="15"/>
        <v>0.99193238353349833</v>
      </c>
      <c r="Y49">
        <f t="shared" ca="1" si="4"/>
        <v>1.1452798663819512</v>
      </c>
      <c r="Z49">
        <f t="shared" ca="1" si="5"/>
        <v>1.1841763405002725</v>
      </c>
    </row>
    <row r="50" spans="1:26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6"/>
        <v>42588</v>
      </c>
      <c r="H50">
        <f t="shared" si="17"/>
        <v>13583</v>
      </c>
      <c r="I50">
        <f t="shared" si="18"/>
        <v>43074</v>
      </c>
      <c r="K50">
        <f t="shared" si="7"/>
        <v>0.31893960740114585</v>
      </c>
      <c r="L50">
        <f t="shared" si="8"/>
        <v>3.1711698446587646</v>
      </c>
      <c r="M50">
        <f t="shared" si="9"/>
        <v>1.0114116652578191</v>
      </c>
      <c r="O50">
        <f t="shared" ca="1" si="10"/>
        <v>0.4640431998965272</v>
      </c>
      <c r="P50">
        <f t="shared" ca="1" si="11"/>
        <v>3.2848581980349802</v>
      </c>
      <c r="Q50">
        <f t="shared" ca="1" si="12"/>
        <v>1.5243161094224924</v>
      </c>
      <c r="S50">
        <f t="shared" ca="1" si="13"/>
        <v>0.30416630442167125</v>
      </c>
      <c r="T50">
        <f t="shared" ca="1" si="2"/>
        <v>3.024281054971401</v>
      </c>
      <c r="U50">
        <f t="shared" ca="1" si="3"/>
        <v>0.96456301234330177</v>
      </c>
      <c r="W50" s="6">
        <f t="shared" si="14"/>
        <v>44641</v>
      </c>
      <c r="X50">
        <f t="shared" ca="1" si="15"/>
        <v>0.99472560698335555</v>
      </c>
      <c r="Y50">
        <f t="shared" ca="1" si="4"/>
        <v>1.1421738806181521</v>
      </c>
      <c r="Z50">
        <f t="shared" ca="1" si="5"/>
        <v>1.1856954168490539</v>
      </c>
    </row>
    <row r="51" spans="1:26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6"/>
        <v>43569</v>
      </c>
      <c r="H51">
        <f t="shared" si="17"/>
        <v>13946</v>
      </c>
      <c r="I51">
        <f t="shared" si="18"/>
        <v>44269</v>
      </c>
      <c r="K51">
        <f t="shared" si="7"/>
        <v>0.32008997222796026</v>
      </c>
      <c r="L51">
        <f t="shared" si="8"/>
        <v>3.1743152158324968</v>
      </c>
      <c r="M51">
        <f t="shared" si="9"/>
        <v>1.0160664692786154</v>
      </c>
      <c r="O51">
        <f t="shared" ca="1" si="10"/>
        <v>0.46323134728931831</v>
      </c>
      <c r="P51">
        <f t="shared" ca="1" si="11"/>
        <v>3.2864153772748961</v>
      </c>
      <c r="Q51">
        <f t="shared" ca="1" si="12"/>
        <v>1.5223706229673835</v>
      </c>
      <c r="S51">
        <f t="shared" ca="1" si="13"/>
        <v>0.3049016543781975</v>
      </c>
      <c r="T51">
        <f t="shared" ca="1" si="2"/>
        <v>3.0236934762077814</v>
      </c>
      <c r="U51">
        <f t="shared" ca="1" si="3"/>
        <v>0.96785396082521324</v>
      </c>
      <c r="W51" s="6">
        <f t="shared" si="14"/>
        <v>44648</v>
      </c>
      <c r="X51">
        <f t="shared" ca="1" si="15"/>
        <v>0.99713044743154899</v>
      </c>
      <c r="Y51">
        <f t="shared" ca="1" si="4"/>
        <v>1.1419519709793275</v>
      </c>
      <c r="Z51">
        <f t="shared" ca="1" si="5"/>
        <v>1.1897408368808764</v>
      </c>
    </row>
    <row r="52" spans="1:26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6"/>
        <v>44483</v>
      </c>
      <c r="H52">
        <f t="shared" si="17"/>
        <v>14303</v>
      </c>
      <c r="I52">
        <f t="shared" si="18"/>
        <v>45442</v>
      </c>
      <c r="K52">
        <f t="shared" si="7"/>
        <v>0.32153856529460695</v>
      </c>
      <c r="L52">
        <f t="shared" si="8"/>
        <v>3.1770957141858349</v>
      </c>
      <c r="M52">
        <f t="shared" si="9"/>
        <v>1.0215587977429579</v>
      </c>
      <c r="O52">
        <f t="shared" ca="1" si="10"/>
        <v>0.46512706362455947</v>
      </c>
      <c r="P52">
        <f t="shared" ca="1" si="11"/>
        <v>3.2814888667331341</v>
      </c>
      <c r="Q52">
        <f t="shared" ca="1" si="12"/>
        <v>1.5263092809002659</v>
      </c>
      <c r="S52">
        <f t="shared" ca="1" si="13"/>
        <v>0.30591857512883902</v>
      </c>
      <c r="T52">
        <f t="shared" ca="1" si="2"/>
        <v>3.0227558956766098</v>
      </c>
      <c r="U52">
        <f t="shared" ca="1" si="3"/>
        <v>0.97193259393167164</v>
      </c>
      <c r="W52" s="6">
        <f t="shared" si="14"/>
        <v>44655</v>
      </c>
      <c r="X52">
        <f t="shared" ca="1" si="15"/>
        <v>1.0004561186062677</v>
      </c>
      <c r="Y52">
        <f t="shared" ca="1" si="4"/>
        <v>1.1415978769073101</v>
      </c>
      <c r="Z52">
        <f t="shared" ca="1" si="5"/>
        <v>1.1947545234098551</v>
      </c>
    </row>
    <row r="53" spans="1:26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6"/>
        <v>45347</v>
      </c>
      <c r="H53">
        <f t="shared" si="17"/>
        <v>14667</v>
      </c>
      <c r="I53">
        <f t="shared" si="18"/>
        <v>46552</v>
      </c>
      <c r="K53">
        <f t="shared" si="7"/>
        <v>0.32343925728273093</v>
      </c>
      <c r="L53">
        <f t="shared" si="8"/>
        <v>3.1739278652757892</v>
      </c>
      <c r="M53">
        <f t="shared" si="9"/>
        <v>1.026572871413765</v>
      </c>
      <c r="O53">
        <f t="shared" ca="1" si="10"/>
        <v>0.46559995142093757</v>
      </c>
      <c r="P53">
        <f t="shared" ca="1" si="11"/>
        <v>3.2865992826866646</v>
      </c>
      <c r="Q53">
        <f t="shared" ca="1" si="12"/>
        <v>1.5302404663589992</v>
      </c>
      <c r="S53">
        <f t="shared" ca="1" si="13"/>
        <v>0.30736228444304731</v>
      </c>
      <c r="T53">
        <f t="shared" ca="1" si="2"/>
        <v>3.0161636145356603</v>
      </c>
      <c r="U53">
        <f t="shared" ca="1" si="3"/>
        <v>0.97554571932861112</v>
      </c>
      <c r="W53" s="6">
        <f t="shared" si="14"/>
        <v>44662</v>
      </c>
      <c r="X53">
        <f t="shared" ca="1" si="15"/>
        <v>1.0051775312118285</v>
      </c>
      <c r="Y53">
        <f t="shared" ca="1" si="4"/>
        <v>1.1391081839204407</v>
      </c>
      <c r="Z53">
        <f t="shared" ca="1" si="5"/>
        <v>1.1991959815300917</v>
      </c>
    </row>
    <row r="54" spans="1:26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6"/>
        <v>46159</v>
      </c>
      <c r="H54">
        <f t="shared" si="17"/>
        <v>15010</v>
      </c>
      <c r="I54">
        <f t="shared" si="18"/>
        <v>47737</v>
      </c>
      <c r="K54">
        <f t="shared" si="7"/>
        <v>0.32518035486037394</v>
      </c>
      <c r="L54">
        <f t="shared" si="8"/>
        <v>3.1803464357095268</v>
      </c>
      <c r="M54">
        <f t="shared" si="9"/>
        <v>1.0341861825429495</v>
      </c>
      <c r="O54">
        <f t="shared" ca="1" si="10"/>
        <v>0.46588235294117647</v>
      </c>
      <c r="P54">
        <f t="shared" ca="1" si="11"/>
        <v>3.2854494310190514</v>
      </c>
      <c r="Q54">
        <f t="shared" ca="1" si="12"/>
        <v>1.5306329113924051</v>
      </c>
      <c r="S54">
        <f t="shared" ca="1" si="13"/>
        <v>0.30865066082756598</v>
      </c>
      <c r="T54">
        <f t="shared" ca="1" si="2"/>
        <v>3.0186818310836343</v>
      </c>
      <c r="U54">
        <f t="shared" ca="1" si="3"/>
        <v>0.98161602904233969</v>
      </c>
      <c r="W54" s="6">
        <f t="shared" si="14"/>
        <v>44669</v>
      </c>
      <c r="X54">
        <f t="shared" ca="1" si="15"/>
        <v>1.00939095315398</v>
      </c>
      <c r="Y54">
        <f t="shared" ca="1" si="4"/>
        <v>1.1400592334805033</v>
      </c>
      <c r="Z54">
        <f t="shared" ca="1" si="5"/>
        <v>1.2066579496071554</v>
      </c>
    </row>
    <row r="55" spans="1:26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6"/>
        <v>46970</v>
      </c>
      <c r="H55">
        <f t="shared" si="17"/>
        <v>15350</v>
      </c>
      <c r="I55">
        <f t="shared" si="18"/>
        <v>48869</v>
      </c>
      <c r="K55">
        <f t="shared" si="7"/>
        <v>0.32680434319778584</v>
      </c>
      <c r="L55">
        <f t="shared" si="8"/>
        <v>3.1836482084690552</v>
      </c>
      <c r="M55">
        <f t="shared" si="9"/>
        <v>1.0404300617415372</v>
      </c>
      <c r="O55">
        <f t="shared" ca="1" si="10"/>
        <v>0.46554494201501473</v>
      </c>
      <c r="P55">
        <f t="shared" ca="1" si="11"/>
        <v>3.2892639769090795</v>
      </c>
      <c r="Q55">
        <f t="shared" ca="1" si="12"/>
        <v>1.5313002074022142</v>
      </c>
      <c r="S55">
        <f t="shared" ca="1" si="13"/>
        <v>0.30982452765205648</v>
      </c>
      <c r="T55">
        <f t="shared" ca="1" si="2"/>
        <v>3.0182349865597615</v>
      </c>
      <c r="U55">
        <f t="shared" ca="1" si="3"/>
        <v>0.9863723023992409</v>
      </c>
      <c r="W55" s="6">
        <f t="shared" si="14"/>
        <v>44676</v>
      </c>
      <c r="X55">
        <f t="shared" ca="1" si="15"/>
        <v>1.0132298905133601</v>
      </c>
      <c r="Y55">
        <f t="shared" ca="1" si="4"/>
        <v>1.1398904746467218</v>
      </c>
      <c r="Z55">
        <f t="shared" ca="1" si="5"/>
        <v>1.212504629863802</v>
      </c>
    </row>
    <row r="56" spans="1:26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6"/>
        <v>47828</v>
      </c>
      <c r="H56">
        <f t="shared" si="17"/>
        <v>15708</v>
      </c>
      <c r="I56">
        <f t="shared" si="18"/>
        <v>49945</v>
      </c>
      <c r="K56">
        <f t="shared" si="7"/>
        <v>0.32842686292548295</v>
      </c>
      <c r="L56">
        <f t="shared" si="8"/>
        <v>3.179590017825312</v>
      </c>
      <c r="M56">
        <f t="shared" si="9"/>
        <v>1.0442627749435478</v>
      </c>
      <c r="O56">
        <f t="shared" ca="1" si="10"/>
        <v>0.46625802016498624</v>
      </c>
      <c r="P56">
        <f t="shared" ca="1" si="11"/>
        <v>3.283695785723062</v>
      </c>
      <c r="Q56">
        <f t="shared" ca="1" si="12"/>
        <v>1.5310494958753438</v>
      </c>
      <c r="S56">
        <f t="shared" ca="1" si="13"/>
        <v>0.31099378841482878</v>
      </c>
      <c r="T56">
        <f t="shared" ca="1" si="2"/>
        <v>3.0108156697091606</v>
      </c>
      <c r="U56">
        <f t="shared" ca="1" si="3"/>
        <v>0.98883274524946685</v>
      </c>
      <c r="W56" s="6">
        <f t="shared" si="14"/>
        <v>44683</v>
      </c>
      <c r="X56">
        <f t="shared" ca="1" si="15"/>
        <v>1.0170537645094686</v>
      </c>
      <c r="Y56">
        <f t="shared" ca="1" si="4"/>
        <v>1.137088436818638</v>
      </c>
      <c r="Z56">
        <f t="shared" ca="1" si="5"/>
        <v>1.2155291453942541</v>
      </c>
    </row>
    <row r="57" spans="1:26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6"/>
        <v>48619</v>
      </c>
      <c r="H57">
        <f t="shared" si="17"/>
        <v>16035</v>
      </c>
      <c r="I57">
        <f t="shared" si="18"/>
        <v>51028</v>
      </c>
      <c r="K57">
        <f t="shared" si="7"/>
        <v>0.32980933379954341</v>
      </c>
      <c r="L57">
        <f t="shared" si="8"/>
        <v>3.1822887433738698</v>
      </c>
      <c r="M57">
        <f t="shared" si="9"/>
        <v>1.0495485304099221</v>
      </c>
      <c r="O57">
        <f t="shared" ca="1" si="10"/>
        <v>0.46607429069538564</v>
      </c>
      <c r="P57">
        <f t="shared" ca="1" si="11"/>
        <v>3.2859728506787329</v>
      </c>
      <c r="Q57">
        <f t="shared" ca="1" si="12"/>
        <v>1.531507465624385</v>
      </c>
      <c r="S57">
        <f t="shared" ca="1" si="13"/>
        <v>0.31193280546080038</v>
      </c>
      <c r="T57">
        <f t="shared" ca="1" si="2"/>
        <v>3.0098003718423278</v>
      </c>
      <c r="U57">
        <f t="shared" ca="1" si="3"/>
        <v>0.99266025550693615</v>
      </c>
      <c r="W57" s="6">
        <f t="shared" si="14"/>
        <v>44690</v>
      </c>
      <c r="X57">
        <f t="shared" ca="1" si="15"/>
        <v>1.0201246644988604</v>
      </c>
      <c r="Y57">
        <f t="shared" ca="1" si="4"/>
        <v>1.1367049914035245</v>
      </c>
      <c r="Z57">
        <f t="shared" ca="1" si="5"/>
        <v>1.2202341375120824</v>
      </c>
    </row>
    <row r="58" spans="1:26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6"/>
        <v>49337</v>
      </c>
      <c r="H58">
        <f t="shared" si="17"/>
        <v>16360</v>
      </c>
      <c r="I58">
        <f t="shared" si="18"/>
        <v>52047</v>
      </c>
      <c r="K58">
        <f t="shared" si="7"/>
        <v>0.33159697590043985</v>
      </c>
      <c r="L58">
        <f t="shared" si="8"/>
        <v>3.1813569682151588</v>
      </c>
      <c r="M58">
        <f t="shared" si="9"/>
        <v>1.0549283499199384</v>
      </c>
      <c r="O58">
        <f t="shared" ca="1" si="10"/>
        <v>0.46576286131547767</v>
      </c>
      <c r="P58">
        <f t="shared" ca="1" si="11"/>
        <v>3.2828491983671539</v>
      </c>
      <c r="Q58">
        <f t="shared" ca="1" si="12"/>
        <v>1.5290292358987077</v>
      </c>
      <c r="S58">
        <f t="shared" ca="1" si="13"/>
        <v>0.31325191618506809</v>
      </c>
      <c r="T58">
        <f t="shared" ca="1" si="2"/>
        <v>3.0053536032889836</v>
      </c>
      <c r="U58">
        <f t="shared" ca="1" si="3"/>
        <v>0.99656616636211726</v>
      </c>
      <c r="W58" s="6">
        <f t="shared" si="14"/>
        <v>44697</v>
      </c>
      <c r="X58">
        <f t="shared" ca="1" si="15"/>
        <v>1.0244385980174673</v>
      </c>
      <c r="Y58">
        <f t="shared" ca="1" si="4"/>
        <v>1.1350255896539962</v>
      </c>
      <c r="Z58">
        <f t="shared" ca="1" si="5"/>
        <v>1.2250355040794756</v>
      </c>
    </row>
    <row r="59" spans="1:26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6"/>
        <v>50019</v>
      </c>
      <c r="H59">
        <f t="shared" si="17"/>
        <v>16687</v>
      </c>
      <c r="I59">
        <f t="shared" si="18"/>
        <v>52961</v>
      </c>
      <c r="K59">
        <f t="shared" si="7"/>
        <v>0.33361322697374995</v>
      </c>
      <c r="L59">
        <f t="shared" si="8"/>
        <v>3.1737879786660272</v>
      </c>
      <c r="M59">
        <f t="shared" si="9"/>
        <v>1.0588176492932686</v>
      </c>
      <c r="O59">
        <f t="shared" ca="1" si="10"/>
        <v>0.46751492557473595</v>
      </c>
      <c r="P59">
        <f t="shared" ca="1" si="11"/>
        <v>3.2733733965098808</v>
      </c>
      <c r="Q59">
        <f t="shared" ca="1" si="12"/>
        <v>1.5303509198476375</v>
      </c>
      <c r="S59">
        <f t="shared" ca="1" si="13"/>
        <v>0.31478316831888598</v>
      </c>
      <c r="T59">
        <f t="shared" ca="1" si="2"/>
        <v>2.994650555553346</v>
      </c>
      <c r="U59">
        <f t="shared" ca="1" si="3"/>
        <v>0.99905503549688501</v>
      </c>
      <c r="W59" s="6">
        <f t="shared" si="14"/>
        <v>44704</v>
      </c>
      <c r="X59">
        <f t="shared" ca="1" si="15"/>
        <v>1.0294463049400098</v>
      </c>
      <c r="Y59">
        <f t="shared" ca="1" si="4"/>
        <v>1.13098339207234</v>
      </c>
      <c r="Z59">
        <f t="shared" ca="1" si="5"/>
        <v>1.2280949628068656</v>
      </c>
    </row>
    <row r="60" spans="1:26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6"/>
        <v>50731</v>
      </c>
      <c r="H60">
        <f t="shared" si="17"/>
        <v>16997</v>
      </c>
      <c r="I60">
        <f t="shared" si="18"/>
        <v>54004</v>
      </c>
      <c r="K60">
        <f t="shared" si="7"/>
        <v>0.33504169048510773</v>
      </c>
      <c r="L60">
        <f t="shared" si="8"/>
        <v>3.1772665764546684</v>
      </c>
      <c r="M60">
        <f t="shared" si="9"/>
        <v>1.0645167648972029</v>
      </c>
      <c r="O60">
        <f t="shared" ca="1" si="10"/>
        <v>0.46934231105691487</v>
      </c>
      <c r="P60">
        <f t="shared" ca="1" si="11"/>
        <v>3.2616774922338321</v>
      </c>
      <c r="Q60">
        <f t="shared" ca="1" si="12"/>
        <v>1.5308432521273494</v>
      </c>
      <c r="S60">
        <f t="shared" ca="1" si="13"/>
        <v>0.31575639760332708</v>
      </c>
      <c r="T60">
        <f t="shared" ca="1" si="2"/>
        <v>2.994380332054154</v>
      </c>
      <c r="U60">
        <f t="shared" ca="1" si="3"/>
        <v>1.003242248406782</v>
      </c>
      <c r="W60" s="6">
        <f t="shared" si="14"/>
        <v>44711</v>
      </c>
      <c r="X60">
        <f t="shared" ca="1" si="15"/>
        <v>1.0326290903985778</v>
      </c>
      <c r="Y60">
        <f t="shared" ca="1" si="4"/>
        <v>1.130881337330371</v>
      </c>
      <c r="Z60">
        <f t="shared" ca="1" si="5"/>
        <v>1.233242121772224</v>
      </c>
    </row>
    <row r="61" spans="1:26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6"/>
        <v>51463</v>
      </c>
      <c r="H61">
        <f t="shared" si="17"/>
        <v>17325</v>
      </c>
      <c r="I61">
        <f t="shared" si="18"/>
        <v>55028</v>
      </c>
      <c r="K61">
        <f t="shared" si="7"/>
        <v>0.33664963177428442</v>
      </c>
      <c r="L61">
        <f t="shared" si="8"/>
        <v>3.1762193362193361</v>
      </c>
      <c r="M61">
        <f t="shared" si="9"/>
        <v>1.0692730699726016</v>
      </c>
      <c r="O61">
        <f t="shared" ca="1" si="10"/>
        <v>0.47062343880099916</v>
      </c>
      <c r="P61">
        <f t="shared" ca="1" si="11"/>
        <v>3.2554873666169071</v>
      </c>
      <c r="Q61">
        <f t="shared" ca="1" si="12"/>
        <v>1.532108659450458</v>
      </c>
      <c r="S61">
        <f t="shared" ca="1" si="13"/>
        <v>0.31689582481640327</v>
      </c>
      <c r="T61">
        <f t="shared" ca="1" si="2"/>
        <v>2.9898462714609182</v>
      </c>
      <c r="U61">
        <f t="shared" ca="1" si="3"/>
        <v>1.0065306463490356</v>
      </c>
      <c r="W61" s="6">
        <f t="shared" si="14"/>
        <v>44718</v>
      </c>
      <c r="X61">
        <f t="shared" ca="1" si="15"/>
        <v>1.03635539870316</v>
      </c>
      <c r="Y61">
        <f t="shared" ca="1" si="4"/>
        <v>1.1291689681792894</v>
      </c>
      <c r="Z61">
        <f t="shared" ca="1" si="5"/>
        <v>1.2372844065364237</v>
      </c>
    </row>
    <row r="62" spans="1:26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6"/>
        <v>52176</v>
      </c>
      <c r="H62">
        <f t="shared" si="17"/>
        <v>17613</v>
      </c>
      <c r="I62">
        <f t="shared" si="18"/>
        <v>56028</v>
      </c>
      <c r="K62">
        <f t="shared" si="7"/>
        <v>0.33756899724011041</v>
      </c>
      <c r="L62">
        <f t="shared" si="8"/>
        <v>3.1810594447283256</v>
      </c>
      <c r="M62">
        <f t="shared" si="9"/>
        <v>1.0738270469181233</v>
      </c>
      <c r="S62">
        <f t="shared" ca="1" si="13"/>
        <v>0.31738470451685769</v>
      </c>
      <c r="T62">
        <f t="shared" ca="1" si="2"/>
        <v>2.9908540777443604</v>
      </c>
      <c r="U62">
        <f t="shared" ca="1" si="3"/>
        <v>1.0096196119156589</v>
      </c>
      <c r="W62" s="6">
        <f t="shared" si="14"/>
        <v>44725</v>
      </c>
      <c r="X62">
        <f t="shared" ca="1" si="15"/>
        <v>1.0379541989308874</v>
      </c>
      <c r="Y62">
        <f t="shared" ca="1" si="4"/>
        <v>1.1295495842638223</v>
      </c>
      <c r="Z62">
        <f t="shared" ca="1" si="5"/>
        <v>1.2410815377432818</v>
      </c>
    </row>
    <row r="63" spans="1:26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6"/>
        <v>52892</v>
      </c>
      <c r="H63">
        <f t="shared" si="17"/>
        <v>17901</v>
      </c>
      <c r="I63">
        <f t="shared" si="18"/>
        <v>57021</v>
      </c>
      <c r="K63">
        <f t="shared" si="7"/>
        <v>0.338444377221508</v>
      </c>
      <c r="L63">
        <f t="shared" si="8"/>
        <v>3.1853527735880678</v>
      </c>
      <c r="M63">
        <f t="shared" si="9"/>
        <v>1.0780647356878166</v>
      </c>
      <c r="O63" t="s">
        <v>22</v>
      </c>
      <c r="S63">
        <f t="shared" ca="1" si="13"/>
        <v>0.31783067416897487</v>
      </c>
      <c r="T63">
        <f t="shared" ca="1" si="2"/>
        <v>2.9913418204992173</v>
      </c>
      <c r="U63">
        <f t="shared" ca="1" si="3"/>
        <v>1.0124028194955093</v>
      </c>
      <c r="W63" s="6">
        <f t="shared" si="14"/>
        <v>44732</v>
      </c>
      <c r="X63">
        <f t="shared" ca="1" si="15"/>
        <v>1.039412668940384</v>
      </c>
      <c r="Y63">
        <f t="shared" ca="1" si="4"/>
        <v>1.1297337890466888</v>
      </c>
      <c r="Z63">
        <f t="shared" ca="1" si="5"/>
        <v>1.2445028139371006</v>
      </c>
    </row>
    <row r="64" spans="1:26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6"/>
        <v>53680</v>
      </c>
      <c r="H64">
        <f t="shared" si="17"/>
        <v>18253</v>
      </c>
      <c r="I64">
        <f t="shared" si="18"/>
        <v>58090</v>
      </c>
      <c r="K64">
        <f t="shared" si="7"/>
        <v>0.34003353204172876</v>
      </c>
      <c r="L64">
        <f t="shared" si="8"/>
        <v>3.1824905494987124</v>
      </c>
      <c r="M64">
        <f t="shared" si="9"/>
        <v>1.0821535022354694</v>
      </c>
      <c r="S64">
        <f t="shared" ca="1" si="13"/>
        <v>0.31894464774590725</v>
      </c>
      <c r="T64">
        <f t="shared" ca="1" si="2"/>
        <v>2.9851124422046134</v>
      </c>
      <c r="U64">
        <f t="shared" ca="1" si="3"/>
        <v>1.0150383272645456</v>
      </c>
      <c r="W64" s="6">
        <f t="shared" si="14"/>
        <v>44739</v>
      </c>
      <c r="X64">
        <f t="shared" ca="1" si="15"/>
        <v>1.0430557353365266</v>
      </c>
      <c r="Y64">
        <f t="shared" ca="1" si="4"/>
        <v>1.1273811528163722</v>
      </c>
      <c r="Z64">
        <f t="shared" ca="1" si="5"/>
        <v>1.2477425291685864</v>
      </c>
    </row>
    <row r="65" spans="1:26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6"/>
        <v>54367</v>
      </c>
      <c r="H65">
        <f t="shared" si="17"/>
        <v>18548</v>
      </c>
      <c r="I65">
        <f t="shared" si="18"/>
        <v>59013</v>
      </c>
      <c r="K65">
        <f t="shared" si="7"/>
        <v>0.3411628377508415</v>
      </c>
      <c r="L65">
        <f t="shared" si="8"/>
        <v>3.1816368341600172</v>
      </c>
      <c r="M65">
        <f t="shared" si="9"/>
        <v>1.0854562510346351</v>
      </c>
      <c r="S65">
        <f t="shared" ca="1" si="13"/>
        <v>0.31962471682214105</v>
      </c>
      <c r="T65">
        <f t="shared" ca="1" si="2"/>
        <v>2.9807753354777002</v>
      </c>
      <c r="U65">
        <f t="shared" ca="1" si="3"/>
        <v>1.0169297721492889</v>
      </c>
      <c r="W65" s="6">
        <f t="shared" si="14"/>
        <v>44746</v>
      </c>
      <c r="X65">
        <f t="shared" ca="1" si="15"/>
        <v>1.0452797888060044</v>
      </c>
      <c r="Y65">
        <f t="shared" ca="1" si="4"/>
        <v>1.1257431668187445</v>
      </c>
      <c r="Z65">
        <f t="shared" ca="1" si="5"/>
        <v>1.2500676002135711</v>
      </c>
    </row>
    <row r="66" spans="1:26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6"/>
        <v>55069</v>
      </c>
      <c r="H66">
        <f t="shared" si="17"/>
        <v>18844</v>
      </c>
      <c r="I66">
        <f t="shared" si="18"/>
        <v>60005</v>
      </c>
      <c r="K66">
        <f t="shared" si="7"/>
        <v>0.34218889030125843</v>
      </c>
      <c r="L66">
        <f t="shared" si="8"/>
        <v>3.1843026958182974</v>
      </c>
      <c r="M66">
        <f t="shared" si="9"/>
        <v>1.0896330058653689</v>
      </c>
      <c r="S66">
        <f t="shared" ca="1" si="13"/>
        <v>0.32020610631072571</v>
      </c>
      <c r="T66">
        <f t="shared" ca="1" si="2"/>
        <v>2.9797377893977011</v>
      </c>
      <c r="U66">
        <f t="shared" ca="1" si="3"/>
        <v>1.0196331675427244</v>
      </c>
      <c r="W66" s="6">
        <f t="shared" si="14"/>
        <v>44753</v>
      </c>
      <c r="X66">
        <f t="shared" ca="1" si="15"/>
        <v>1.0471811270000089</v>
      </c>
      <c r="Y66">
        <f t="shared" ca="1" si="4"/>
        <v>1.1253513189676445</v>
      </c>
      <c r="Z66">
        <f t="shared" ca="1" si="5"/>
        <v>1.2533907667531423</v>
      </c>
    </row>
    <row r="67" spans="1:26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6"/>
        <v>55860</v>
      </c>
      <c r="H67">
        <f t="shared" si="17"/>
        <v>19188</v>
      </c>
      <c r="I67">
        <f t="shared" si="18"/>
        <v>61218</v>
      </c>
      <c r="K67">
        <f t="shared" si="7"/>
        <v>0.34350161117078409</v>
      </c>
      <c r="L67">
        <f t="shared" si="8"/>
        <v>3.1904315196998123</v>
      </c>
      <c r="M67">
        <f t="shared" si="9"/>
        <v>1.0959183673469388</v>
      </c>
      <c r="S67">
        <f t="shared" ca="1" si="13"/>
        <v>0.32105360352301554</v>
      </c>
      <c r="T67">
        <f t="shared" ca="1" si="2"/>
        <v>2.981935172594484</v>
      </c>
      <c r="U67">
        <f t="shared" ca="1" si="3"/>
        <v>1.0242995361930356</v>
      </c>
      <c r="W67" s="6">
        <f t="shared" si="14"/>
        <v>44760</v>
      </c>
      <c r="X67">
        <f t="shared" ca="1" si="15"/>
        <v>1.0499527265054656</v>
      </c>
      <c r="Y67">
        <f t="shared" ca="1" si="4"/>
        <v>1.1261812000691214</v>
      </c>
      <c r="Z67">
        <f t="shared" ca="1" si="5"/>
        <v>1.2591269310588424</v>
      </c>
    </row>
    <row r="68" spans="1:26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6"/>
        <v>56645</v>
      </c>
      <c r="H68">
        <f t="shared" si="17"/>
        <v>19508</v>
      </c>
      <c r="I68">
        <f t="shared" si="18"/>
        <v>62308</v>
      </c>
      <c r="K68">
        <f t="shared" si="7"/>
        <v>0.3443905022508606</v>
      </c>
      <c r="L68">
        <f t="shared" si="8"/>
        <v>3.193971703916342</v>
      </c>
      <c r="M68">
        <f t="shared" si="9"/>
        <v>1.0999735192867861</v>
      </c>
      <c r="S68">
        <f t="shared" ca="1" si="13"/>
        <v>0.32150297969700253</v>
      </c>
      <c r="T68">
        <f t="shared" ca="1" si="2"/>
        <v>2.9817065603308177</v>
      </c>
      <c r="U68">
        <f t="shared" ca="1" si="3"/>
        <v>1.0268714198770164</v>
      </c>
      <c r="W68" s="6">
        <f t="shared" si="14"/>
        <v>44767</v>
      </c>
      <c r="X68">
        <f t="shared" ca="1" si="15"/>
        <v>1.0514223369814946</v>
      </c>
      <c r="Y68">
        <f t="shared" ca="1" si="4"/>
        <v>1.1260948605551666</v>
      </c>
      <c r="Z68">
        <f t="shared" ca="1" si="5"/>
        <v>1.2622884359659781</v>
      </c>
    </row>
    <row r="69" spans="1:26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6"/>
        <v>57405</v>
      </c>
      <c r="H69">
        <f t="shared" si="17"/>
        <v>19828</v>
      </c>
      <c r="I69">
        <f t="shared" si="18"/>
        <v>63460</v>
      </c>
      <c r="K69">
        <f t="shared" si="7"/>
        <v>0.34540545248671717</v>
      </c>
      <c r="L69">
        <f t="shared" si="8"/>
        <v>3.2005245107928184</v>
      </c>
      <c r="M69">
        <f t="shared" si="9"/>
        <v>1.1054786168452226</v>
      </c>
      <c r="S69">
        <f t="shared" ca="1" si="13"/>
        <v>0.32206838211697719</v>
      </c>
      <c r="T69">
        <f t="shared" ca="1" si="2"/>
        <v>2.9842833797084101</v>
      </c>
      <c r="U69">
        <f t="shared" ca="1" si="3"/>
        <v>1.0307877511167729</v>
      </c>
      <c r="W69" s="6">
        <f t="shared" si="14"/>
        <v>44774</v>
      </c>
      <c r="X69">
        <f t="shared" ca="1" si="15"/>
        <v>1.0532713921109524</v>
      </c>
      <c r="Y69">
        <f t="shared" ca="1" si="4"/>
        <v>1.1270680425229334</v>
      </c>
      <c r="Z69">
        <f t="shared" ca="1" si="5"/>
        <v>1.2671026118595374</v>
      </c>
    </row>
    <row r="70" spans="1:26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6"/>
        <v>58214</v>
      </c>
      <c r="H70">
        <f t="shared" si="17"/>
        <v>20147</v>
      </c>
      <c r="I70">
        <f t="shared" si="18"/>
        <v>64544</v>
      </c>
      <c r="K70">
        <f t="shared" si="7"/>
        <v>0.34608513416016767</v>
      </c>
      <c r="L70">
        <f t="shared" si="8"/>
        <v>3.2036531493522609</v>
      </c>
      <c r="M70">
        <f t="shared" si="9"/>
        <v>1.1087367299962207</v>
      </c>
      <c r="S70">
        <f t="shared" ca="1" si="13"/>
        <v>0.32231974717473649</v>
      </c>
      <c r="T70">
        <f t="shared" ca="1" si="2"/>
        <v>2.9836608718850175</v>
      </c>
      <c r="U70">
        <f t="shared" ca="1" si="3"/>
        <v>1.032600673134769</v>
      </c>
      <c r="W70" s="6">
        <f t="shared" si="14"/>
        <v>44781</v>
      </c>
      <c r="X70">
        <f t="shared" ca="1" si="15"/>
        <v>1.0540934399710185</v>
      </c>
      <c r="Y70">
        <f t="shared" ca="1" si="4"/>
        <v>1.1268329412993912</v>
      </c>
      <c r="Z70">
        <f t="shared" ca="1" si="5"/>
        <v>1.2693311581549427</v>
      </c>
    </row>
    <row r="71" spans="1:26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6"/>
        <v>58997</v>
      </c>
      <c r="H71">
        <f t="shared" si="17"/>
        <v>20479</v>
      </c>
      <c r="I71">
        <f t="shared" si="18"/>
        <v>65646</v>
      </c>
      <c r="K71">
        <f t="shared" si="7"/>
        <v>0.34711934505144332</v>
      </c>
      <c r="L71">
        <f t="shared" si="8"/>
        <v>3.2055276136530102</v>
      </c>
      <c r="M71">
        <f t="shared" si="9"/>
        <v>1.1127006457955488</v>
      </c>
      <c r="S71">
        <f t="shared" ca="1" si="13"/>
        <v>0.32289985699295487</v>
      </c>
      <c r="T71">
        <f t="shared" ca="1" si="2"/>
        <v>2.9818689819264543</v>
      </c>
      <c r="U71">
        <f t="shared" ca="1" si="3"/>
        <v>1.0350644080355247</v>
      </c>
      <c r="W71" s="6">
        <f t="shared" si="14"/>
        <v>44788</v>
      </c>
      <c r="X71">
        <f t="shared" ca="1" si="15"/>
        <v>1.055990593214674</v>
      </c>
      <c r="Y71">
        <f t="shared" ca="1" si="4"/>
        <v>1.1261562019784048</v>
      </c>
      <c r="Z71">
        <f t="shared" ca="1" si="5"/>
        <v>1.272359720460126</v>
      </c>
    </row>
    <row r="72" spans="1:26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6"/>
        <v>59770</v>
      </c>
      <c r="H72">
        <f t="shared" si="17"/>
        <v>20782</v>
      </c>
      <c r="I72">
        <f t="shared" si="18"/>
        <v>66698</v>
      </c>
      <c r="K72">
        <f t="shared" si="7"/>
        <v>0.34769951480675926</v>
      </c>
      <c r="L72">
        <f t="shared" si="8"/>
        <v>3.209411991146184</v>
      </c>
      <c r="M72">
        <f t="shared" si="9"/>
        <v>1.1159109921365233</v>
      </c>
      <c r="S72">
        <f t="shared" ca="1" si="13"/>
        <v>0.32305627845986812</v>
      </c>
      <c r="T72">
        <f t="shared" ca="1" si="2"/>
        <v>2.9819446095010935</v>
      </c>
      <c r="U72">
        <f t="shared" ca="1" si="3"/>
        <v>1.0368206939041613</v>
      </c>
      <c r="W72" s="6">
        <f t="shared" si="14"/>
        <v>44795</v>
      </c>
      <c r="X72">
        <f t="shared" ca="1" si="15"/>
        <v>1.056502143759092</v>
      </c>
      <c r="Y72">
        <f t="shared" ca="1" si="4"/>
        <v>1.1261847640858405</v>
      </c>
      <c r="Z72">
        <f t="shared" ca="1" si="5"/>
        <v>1.2745186463970228</v>
      </c>
    </row>
    <row r="73" spans="1:26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6"/>
        <v>60447</v>
      </c>
      <c r="H73">
        <f t="shared" si="17"/>
        <v>21098</v>
      </c>
      <c r="I73">
        <f t="shared" si="18"/>
        <v>67746</v>
      </c>
      <c r="K73">
        <f t="shared" si="7"/>
        <v>0.34903303720614753</v>
      </c>
      <c r="L73">
        <f t="shared" si="8"/>
        <v>3.2110152621101524</v>
      </c>
      <c r="M73">
        <f t="shared" si="9"/>
        <v>1.1207504094496006</v>
      </c>
      <c r="S73">
        <f t="shared" ca="1" si="13"/>
        <v>0.32391100507821341</v>
      </c>
      <c r="T73">
        <f t="shared" ca="1" si="2"/>
        <v>2.9798989493859391</v>
      </c>
      <c r="U73">
        <f t="shared" ca="1" si="3"/>
        <v>1.0400831808715825</v>
      </c>
      <c r="W73" s="6">
        <f t="shared" si="14"/>
        <v>44802</v>
      </c>
      <c r="X73">
        <f t="shared" ca="1" si="15"/>
        <v>1.0592973858417247</v>
      </c>
      <c r="Y73">
        <f t="shared" ca="1" si="4"/>
        <v>1.1254121839222637</v>
      </c>
      <c r="Z73">
        <f t="shared" ca="1" si="5"/>
        <v>1.2785290799252622</v>
      </c>
    </row>
    <row r="74" spans="1:26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6"/>
        <v>61269</v>
      </c>
      <c r="H74">
        <f t="shared" si="17"/>
        <v>21391</v>
      </c>
      <c r="I74">
        <f t="shared" si="18"/>
        <v>68824</v>
      </c>
      <c r="K74">
        <f t="shared" si="7"/>
        <v>0.34913251399565848</v>
      </c>
      <c r="L74">
        <f t="shared" si="8"/>
        <v>3.2174278902342106</v>
      </c>
      <c r="M74">
        <f t="shared" si="9"/>
        <v>1.1233086879172176</v>
      </c>
      <c r="S74">
        <f t="shared" ca="1" si="13"/>
        <v>0.32361938563629955</v>
      </c>
      <c r="T74">
        <f t="shared" ref="T74:T137" ca="1" si="22">L74*($O$6^(ROW()-10))</f>
        <v>2.982311859902107</v>
      </c>
      <c r="U74">
        <f t="shared" ref="U74:U137" ca="1" si="23">M74*($O$6^(ROW()-10))</f>
        <v>1.0412220371666909</v>
      </c>
      <c r="W74" s="6">
        <f t="shared" si="14"/>
        <v>44809</v>
      </c>
      <c r="X74">
        <f t="shared" ca="1" si="15"/>
        <v>1.058343692674043</v>
      </c>
      <c r="Y74">
        <f t="shared" ref="Y74:Y137" ca="1" si="24">T74/OFFSET(T$10, $H$1,0)</f>
        <v>1.1263234627742427</v>
      </c>
      <c r="Z74">
        <f t="shared" ref="Z74:Z137" ca="1" si="25">U74/OFFSET(U$10, $H$1,0)</f>
        <v>1.2799290265044694</v>
      </c>
    </row>
    <row r="75" spans="1:26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6"/>
        <v>62019</v>
      </c>
      <c r="H75">
        <f t="shared" si="17"/>
        <v>21721</v>
      </c>
      <c r="I75">
        <f t="shared" si="18"/>
        <v>69985</v>
      </c>
      <c r="K75">
        <f t="shared" ref="K75:K138" si="26">H75/G75</f>
        <v>0.3502313807059127</v>
      </c>
      <c r="L75">
        <f t="shared" ref="L75:L138" si="27">I75/H75</f>
        <v>3.2219971456194467</v>
      </c>
      <c r="M75">
        <f t="shared" ref="M75:M138" si="28">I75/G75</f>
        <v>1.1284445089408084</v>
      </c>
      <c r="S75">
        <f t="shared" ref="S75:S138" ca="1" si="29">K75*($O$6^(ROW()-10))</f>
        <v>0.32425326350938133</v>
      </c>
      <c r="T75">
        <f t="shared" ca="1" si="22"/>
        <v>2.983008225531572</v>
      </c>
      <c r="U75">
        <f t="shared" ca="1" si="23"/>
        <v>1.0447430894850169</v>
      </c>
      <c r="W75" s="6">
        <f t="shared" ref="W75:W138" si="30">A75</f>
        <v>44816</v>
      </c>
      <c r="X75">
        <f t="shared" ref="X75:X138" ca="1" si="31">S75/OFFSET(S$10, $H$1,0)</f>
        <v>1.0604166854509829</v>
      </c>
      <c r="Y75">
        <f t="shared" ca="1" si="24"/>
        <v>1.126586457720439</v>
      </c>
      <c r="Z75">
        <f t="shared" ca="1" si="25"/>
        <v>1.2842573031882107</v>
      </c>
    </row>
    <row r="76" spans="1:26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G139" si="32">B76+G75</f>
        <v>62846</v>
      </c>
      <c r="H76">
        <f t="shared" ref="H76:H139" si="33">C76+H75</f>
        <v>22089</v>
      </c>
      <c r="I76">
        <f t="shared" ref="I76:I139" si="34">D76+I75</f>
        <v>71110</v>
      </c>
      <c r="K76">
        <f t="shared" si="26"/>
        <v>0.35147821659294148</v>
      </c>
      <c r="L76">
        <f t="shared" si="27"/>
        <v>3.2192494001539229</v>
      </c>
      <c r="M76">
        <f t="shared" si="28"/>
        <v>1.1314960379339973</v>
      </c>
      <c r="S76">
        <f t="shared" ca="1" si="29"/>
        <v>0.32502201605918135</v>
      </c>
      <c r="T76">
        <f t="shared" ca="1" si="22"/>
        <v>2.9769325120000936</v>
      </c>
      <c r="U76">
        <f t="shared" ca="1" si="23"/>
        <v>1.0463269302353382</v>
      </c>
      <c r="W76" s="6">
        <f t="shared" si="30"/>
        <v>44823</v>
      </c>
      <c r="X76">
        <f t="shared" ca="1" si="31"/>
        <v>1.0629307635576088</v>
      </c>
      <c r="Y76">
        <f t="shared" ca="1" si="24"/>
        <v>1.1242918557387993</v>
      </c>
      <c r="Z76">
        <f t="shared" ca="1" si="25"/>
        <v>1.2862042498310353</v>
      </c>
    </row>
    <row r="77" spans="1:26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32"/>
        <v>63699</v>
      </c>
      <c r="H77">
        <f t="shared" si="33"/>
        <v>22433</v>
      </c>
      <c r="I77">
        <f t="shared" si="34"/>
        <v>72287</v>
      </c>
      <c r="K77">
        <f t="shared" si="26"/>
        <v>0.35217193362533161</v>
      </c>
      <c r="L77">
        <f t="shared" si="27"/>
        <v>3.2223510007578122</v>
      </c>
      <c r="M77">
        <f t="shared" si="28"/>
        <v>1.1348215827564012</v>
      </c>
      <c r="S77">
        <f t="shared" ca="1" si="29"/>
        <v>0.32527761257929494</v>
      </c>
      <c r="T77">
        <f t="shared" ca="1" si="22"/>
        <v>2.9762696579169114</v>
      </c>
      <c r="U77">
        <f t="shared" ca="1" si="23"/>
        <v>1.0481586404190031</v>
      </c>
      <c r="W77" s="6">
        <f t="shared" si="30"/>
        <v>44830</v>
      </c>
      <c r="X77">
        <f t="shared" ca="1" si="31"/>
        <v>1.0637666497156637</v>
      </c>
      <c r="Y77">
        <f t="shared" ca="1" si="24"/>
        <v>1.1240415170279749</v>
      </c>
      <c r="Z77">
        <f t="shared" ca="1" si="25"/>
        <v>1.288455891602464</v>
      </c>
    </row>
    <row r="78" spans="1:26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32"/>
        <v>64600</v>
      </c>
      <c r="H78">
        <f t="shared" si="33"/>
        <v>22783</v>
      </c>
      <c r="I78">
        <f t="shared" si="34"/>
        <v>73476</v>
      </c>
      <c r="K78">
        <f t="shared" si="26"/>
        <v>0.3526780185758514</v>
      </c>
      <c r="L78">
        <f t="shared" si="27"/>
        <v>3.2250362112101127</v>
      </c>
      <c r="M78">
        <f t="shared" si="28"/>
        <v>1.1373993808049536</v>
      </c>
      <c r="S78">
        <f t="shared" ca="1" si="29"/>
        <v>0.32535904914311542</v>
      </c>
      <c r="T78">
        <f t="shared" ca="1" si="22"/>
        <v>2.975220058705653</v>
      </c>
      <c r="U78">
        <f t="shared" ca="1" si="23"/>
        <v>1.049294715131438</v>
      </c>
      <c r="W78" s="6">
        <f t="shared" si="30"/>
        <v>44837</v>
      </c>
      <c r="X78">
        <f t="shared" ca="1" si="31"/>
        <v>1.0640329745327108</v>
      </c>
      <c r="Y78">
        <f t="shared" ca="1" si="24"/>
        <v>1.1236451170960817</v>
      </c>
      <c r="Z78">
        <f t="shared" ca="1" si="25"/>
        <v>1.2898524189029041</v>
      </c>
    </row>
    <row r="79" spans="1:26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32"/>
        <v>65485</v>
      </c>
      <c r="H79">
        <f t="shared" si="33"/>
        <v>23123</v>
      </c>
      <c r="I79">
        <f t="shared" si="34"/>
        <v>74620</v>
      </c>
      <c r="K79">
        <f t="shared" si="26"/>
        <v>0.35310376422081391</v>
      </c>
      <c r="L79">
        <f t="shared" si="27"/>
        <v>3.2270899104787443</v>
      </c>
      <c r="M79">
        <f t="shared" si="28"/>
        <v>1.139497594869054</v>
      </c>
      <c r="S79">
        <f t="shared" ca="1" si="29"/>
        <v>0.32536580768502593</v>
      </c>
      <c r="T79">
        <f t="shared" ca="1" si="22"/>
        <v>2.9735868647905588</v>
      </c>
      <c r="U79">
        <f t="shared" ca="1" si="23"/>
        <v>1.0499847151951147</v>
      </c>
      <c r="W79" s="6">
        <f t="shared" si="30"/>
        <v>44844</v>
      </c>
      <c r="X79">
        <f t="shared" ca="1" si="31"/>
        <v>1.0640550772265547</v>
      </c>
      <c r="Y79">
        <f t="shared" ca="1" si="24"/>
        <v>1.1230283121768634</v>
      </c>
      <c r="Z79">
        <f t="shared" ca="1" si="25"/>
        <v>1.2907006060121522</v>
      </c>
    </row>
    <row r="80" spans="1:26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32"/>
        <v>66294</v>
      </c>
      <c r="H80">
        <f t="shared" si="33"/>
        <v>23457</v>
      </c>
      <c r="I80">
        <f t="shared" si="34"/>
        <v>75819</v>
      </c>
      <c r="K80">
        <f t="shared" si="26"/>
        <v>0.35383292605665673</v>
      </c>
      <c r="L80">
        <f t="shared" si="27"/>
        <v>3.2322547640363219</v>
      </c>
      <c r="M80">
        <f t="shared" si="28"/>
        <v>1.1436781609195403</v>
      </c>
      <c r="S80">
        <f t="shared" ca="1" si="29"/>
        <v>0.32565134347927133</v>
      </c>
      <c r="T80">
        <f t="shared" ca="1" si="22"/>
        <v>2.9748167252449536</v>
      </c>
      <c r="U80">
        <f t="shared" ca="1" si="23"/>
        <v>1.0525881063757034</v>
      </c>
      <c r="W80" s="6">
        <f t="shared" si="30"/>
        <v>44851</v>
      </c>
      <c r="X80">
        <f t="shared" ca="1" si="31"/>
        <v>1.0649888748304224</v>
      </c>
      <c r="Y80">
        <f t="shared" ca="1" si="24"/>
        <v>1.1234927909942358</v>
      </c>
      <c r="Z80">
        <f t="shared" ca="1" si="25"/>
        <v>1.2939008417163911</v>
      </c>
    </row>
    <row r="81" spans="1:26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ref="G81" si="35">B81+G80</f>
        <v>67110</v>
      </c>
      <c r="H81">
        <f t="shared" ref="H81" si="36">C81+H80</f>
        <v>23770</v>
      </c>
      <c r="I81">
        <f t="shared" ref="I81" si="37">D81+I80</f>
        <v>77003</v>
      </c>
      <c r="K81">
        <f t="shared" si="26"/>
        <v>0.35419460587095813</v>
      </c>
      <c r="L81">
        <f t="shared" si="27"/>
        <v>3.239503575936054</v>
      </c>
      <c r="M81">
        <f t="shared" si="28"/>
        <v>1.1474146922962301</v>
      </c>
      <c r="S81">
        <f t="shared" ca="1" si="29"/>
        <v>0.32559793313822177</v>
      </c>
      <c r="T81">
        <f t="shared" ca="1" si="22"/>
        <v>2.9779552009974384</v>
      </c>
      <c r="U81">
        <f t="shared" ca="1" si="23"/>
        <v>1.0547756687186576</v>
      </c>
      <c r="W81" s="6">
        <f t="shared" si="30"/>
        <v>44858</v>
      </c>
      <c r="X81">
        <f t="shared" ca="1" si="31"/>
        <v>1.064814205141021</v>
      </c>
      <c r="Y81">
        <f t="shared" ca="1" si="24"/>
        <v>1.1246780925466657</v>
      </c>
      <c r="Z81">
        <f t="shared" ca="1" si="25"/>
        <v>1.2965899170913746</v>
      </c>
    </row>
    <row r="82" spans="1:26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32"/>
        <v>67875</v>
      </c>
      <c r="H82">
        <f t="shared" si="33"/>
        <v>24082</v>
      </c>
      <c r="I82">
        <f t="shared" si="34"/>
        <v>78109</v>
      </c>
      <c r="K82">
        <f t="shared" si="26"/>
        <v>0.35479926335174955</v>
      </c>
      <c r="L82">
        <f t="shared" si="27"/>
        <v>3.2434598455277799</v>
      </c>
      <c r="M82">
        <f t="shared" si="28"/>
        <v>1.1507771639042357</v>
      </c>
      <c r="S82">
        <f t="shared" ca="1" si="29"/>
        <v>0.32576728776643654</v>
      </c>
      <c r="T82">
        <f t="shared" ca="1" si="22"/>
        <v>2.9780589364115988</v>
      </c>
      <c r="U82">
        <f t="shared" ca="1" si="23"/>
        <v>1.0566131168569299</v>
      </c>
      <c r="W82" s="6">
        <f t="shared" si="30"/>
        <v>44865</v>
      </c>
      <c r="X82">
        <f t="shared" ca="1" si="31"/>
        <v>1.0653680514510737</v>
      </c>
      <c r="Y82">
        <f t="shared" ca="1" si="24"/>
        <v>1.1247172700828785</v>
      </c>
      <c r="Z82">
        <f t="shared" ca="1" si="25"/>
        <v>1.2988486122811835</v>
      </c>
    </row>
    <row r="83" spans="1:26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32"/>
        <v>68614</v>
      </c>
      <c r="H83">
        <f t="shared" si="33"/>
        <v>24447</v>
      </c>
      <c r="I83">
        <f t="shared" si="34"/>
        <v>79252</v>
      </c>
      <c r="K83">
        <f t="shared" si="26"/>
        <v>0.35629754860524093</v>
      </c>
      <c r="L83">
        <f t="shared" si="27"/>
        <v>3.2417883584897944</v>
      </c>
      <c r="M83">
        <f t="shared" si="28"/>
        <v>1.1550412452269216</v>
      </c>
      <c r="S83">
        <f t="shared" ca="1" si="29"/>
        <v>0.3267553169139169</v>
      </c>
      <c r="T83">
        <f t="shared" ca="1" si="22"/>
        <v>2.9729971104005455</v>
      </c>
      <c r="U83">
        <f t="shared" ca="1" si="23"/>
        <v>1.0592715824461791</v>
      </c>
      <c r="W83" s="6">
        <f t="shared" si="30"/>
        <v>44872</v>
      </c>
      <c r="X83">
        <f t="shared" ca="1" si="31"/>
        <v>1.0685992374146649</v>
      </c>
      <c r="Y83">
        <f t="shared" ca="1" si="24"/>
        <v>1.1228055808737838</v>
      </c>
      <c r="Z83">
        <f t="shared" ca="1" si="25"/>
        <v>1.3021165485639214</v>
      </c>
    </row>
    <row r="84" spans="1:26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32"/>
        <v>69352</v>
      </c>
      <c r="H84">
        <f t="shared" si="33"/>
        <v>24798</v>
      </c>
      <c r="I84">
        <f t="shared" si="34"/>
        <v>80399</v>
      </c>
      <c r="K84">
        <f t="shared" si="26"/>
        <v>0.35756719344791787</v>
      </c>
      <c r="L84">
        <f t="shared" si="27"/>
        <v>3.2421566255343173</v>
      </c>
      <c r="M84">
        <f t="shared" si="28"/>
        <v>1.1592888453108778</v>
      </c>
      <c r="S84">
        <f t="shared" ca="1" si="29"/>
        <v>0.32753111270947605</v>
      </c>
      <c r="T84">
        <f t="shared" ca="1" si="22"/>
        <v>2.9698115112295085</v>
      </c>
      <c r="U84">
        <f t="shared" ca="1" si="23"/>
        <v>1.0619071671396549</v>
      </c>
      <c r="W84" s="6">
        <f t="shared" si="30"/>
        <v>44879</v>
      </c>
      <c r="X84">
        <f t="shared" ca="1" si="31"/>
        <v>1.0711363492919979</v>
      </c>
      <c r="Y84">
        <f t="shared" ca="1" si="24"/>
        <v>1.1216024823187416</v>
      </c>
      <c r="Z84">
        <f t="shared" ca="1" si="25"/>
        <v>1.3053563583552796</v>
      </c>
    </row>
    <row r="85" spans="1:26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32"/>
        <v>70160</v>
      </c>
      <c r="H85">
        <f t="shared" si="33"/>
        <v>25140</v>
      </c>
      <c r="I85">
        <f t="shared" si="34"/>
        <v>81545</v>
      </c>
      <c r="K85">
        <f t="shared" si="26"/>
        <v>0.35832383124287343</v>
      </c>
      <c r="L85">
        <f t="shared" si="27"/>
        <v>3.2436356404136832</v>
      </c>
      <c r="M85">
        <f t="shared" si="28"/>
        <v>1.1622719498289624</v>
      </c>
      <c r="S85">
        <f t="shared" ca="1" si="29"/>
        <v>0.32783525409327985</v>
      </c>
      <c r="T85">
        <f t="shared" ca="1" si="22"/>
        <v>2.9676455252016885</v>
      </c>
      <c r="U85">
        <f t="shared" ca="1" si="23"/>
        <v>1.0633781143610384</v>
      </c>
      <c r="W85" s="6">
        <f t="shared" si="30"/>
        <v>44886</v>
      </c>
      <c r="X85">
        <f t="shared" ca="1" si="31"/>
        <v>1.0721309934002208</v>
      </c>
      <c r="Y85">
        <f t="shared" ca="1" si="24"/>
        <v>1.120784458920191</v>
      </c>
      <c r="Z85">
        <f t="shared" ca="1" si="25"/>
        <v>1.3071645298863277</v>
      </c>
    </row>
    <row r="86" spans="1:26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32"/>
        <v>71008</v>
      </c>
      <c r="H86">
        <f t="shared" si="33"/>
        <v>25503</v>
      </c>
      <c r="I86">
        <f t="shared" si="34"/>
        <v>82796</v>
      </c>
      <c r="K86">
        <f t="shared" si="26"/>
        <v>0.35915671473636773</v>
      </c>
      <c r="L86">
        <f t="shared" si="27"/>
        <v>3.2465200172528723</v>
      </c>
      <c r="M86">
        <f t="shared" si="28"/>
        <v>1.1660094637223974</v>
      </c>
      <c r="S86">
        <f t="shared" ca="1" si="29"/>
        <v>0.32820789031240305</v>
      </c>
      <c r="T86">
        <f t="shared" ca="1" si="22"/>
        <v>2.9667647631248837</v>
      </c>
      <c r="U86">
        <f t="shared" ca="1" si="23"/>
        <v>1.0655334857195515</v>
      </c>
      <c r="W86" s="6">
        <f t="shared" si="30"/>
        <v>44893</v>
      </c>
      <c r="X86">
        <f t="shared" ca="1" si="31"/>
        <v>1.0733496385422463</v>
      </c>
      <c r="Y86">
        <f t="shared" ca="1" si="24"/>
        <v>1.1204518233546203</v>
      </c>
      <c r="Z86">
        <f t="shared" ca="1" si="25"/>
        <v>1.309814034282301</v>
      </c>
    </row>
    <row r="87" spans="1:26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32"/>
        <v>71862</v>
      </c>
      <c r="H87">
        <f t="shared" si="33"/>
        <v>25889</v>
      </c>
      <c r="I87">
        <f t="shared" si="34"/>
        <v>84024</v>
      </c>
      <c r="K87">
        <f t="shared" si="26"/>
        <v>0.36025994266789124</v>
      </c>
      <c r="L87">
        <f t="shared" si="27"/>
        <v>3.2455483023678009</v>
      </c>
      <c r="M87">
        <f t="shared" si="28"/>
        <v>1.1692410453368958</v>
      </c>
      <c r="S87">
        <f t="shared" ca="1" si="29"/>
        <v>0.32882593895766998</v>
      </c>
      <c r="T87">
        <f t="shared" ca="1" si="22"/>
        <v>2.962362287783936</v>
      </c>
      <c r="U87">
        <f t="shared" ca="1" si="23"/>
        <v>1.067220467958564</v>
      </c>
      <c r="W87" s="6">
        <f t="shared" si="30"/>
        <v>44900</v>
      </c>
      <c r="X87">
        <f t="shared" ca="1" si="31"/>
        <v>1.0753708644468623</v>
      </c>
      <c r="Y87">
        <f t="shared" ca="1" si="24"/>
        <v>1.1187891497296838</v>
      </c>
      <c r="Z87">
        <f t="shared" ca="1" si="25"/>
        <v>1.3118877682773911</v>
      </c>
    </row>
    <row r="88" spans="1:26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32"/>
        <v>72764</v>
      </c>
      <c r="H88">
        <f t="shared" si="33"/>
        <v>26324</v>
      </c>
      <c r="I88">
        <f t="shared" si="34"/>
        <v>85419</v>
      </c>
      <c r="K88">
        <f t="shared" si="26"/>
        <v>0.36177230498598206</v>
      </c>
      <c r="L88">
        <f t="shared" si="27"/>
        <v>3.2449095882084791</v>
      </c>
      <c r="M88">
        <f t="shared" si="28"/>
        <v>1.1739184211972953</v>
      </c>
      <c r="S88">
        <f t="shared" ca="1" si="29"/>
        <v>0.32981505539282341</v>
      </c>
      <c r="T88">
        <f t="shared" ca="1" si="22"/>
        <v>2.9582696652833946</v>
      </c>
      <c r="U88">
        <f t="shared" ca="1" si="23"/>
        <v>1.0702200355796831</v>
      </c>
      <c r="W88" s="6">
        <f t="shared" si="30"/>
        <v>44907</v>
      </c>
      <c r="X88">
        <f t="shared" ca="1" si="31"/>
        <v>1.0786056062050131</v>
      </c>
      <c r="Y88">
        <f t="shared" ca="1" si="24"/>
        <v>1.1172434975768641</v>
      </c>
      <c r="Z88">
        <f t="shared" ca="1" si="25"/>
        <v>1.3155750064726952</v>
      </c>
    </row>
    <row r="89" spans="1:26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32"/>
        <v>73775</v>
      </c>
      <c r="H89">
        <f t="shared" si="33"/>
        <v>26738</v>
      </c>
      <c r="I89">
        <f t="shared" si="34"/>
        <v>87016</v>
      </c>
      <c r="K89">
        <f t="shared" si="26"/>
        <v>0.36242629617078959</v>
      </c>
      <c r="L89">
        <f t="shared" si="27"/>
        <v>3.2543944947266064</v>
      </c>
      <c r="M89">
        <f t="shared" si="28"/>
        <v>1.179478143002372</v>
      </c>
      <c r="S89">
        <f t="shared" ca="1" si="29"/>
        <v>0.33001974654243271</v>
      </c>
      <c r="T89">
        <f t="shared" ca="1" si="22"/>
        <v>2.9634009939296595</v>
      </c>
      <c r="U89">
        <f t="shared" ca="1" si="23"/>
        <v>1.0740144462987629</v>
      </c>
      <c r="W89" s="6">
        <f t="shared" si="30"/>
        <v>44914</v>
      </c>
      <c r="X89">
        <f t="shared" ca="1" si="31"/>
        <v>1.0792750147656569</v>
      </c>
      <c r="Y89">
        <f t="shared" ca="1" si="24"/>
        <v>1.1191814357003718</v>
      </c>
      <c r="Z89">
        <f t="shared" ca="1" si="25"/>
        <v>1.3202393107656059</v>
      </c>
    </row>
    <row r="90" spans="1:26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32"/>
        <v>74884</v>
      </c>
      <c r="H90">
        <f t="shared" si="33"/>
        <v>27225</v>
      </c>
      <c r="I90">
        <f t="shared" si="34"/>
        <v>88586</v>
      </c>
      <c r="K90">
        <f t="shared" si="26"/>
        <v>0.3635623097056781</v>
      </c>
      <c r="L90">
        <f t="shared" si="27"/>
        <v>3.2538475665748394</v>
      </c>
      <c r="M90">
        <f t="shared" si="28"/>
        <v>1.1829763367341488</v>
      </c>
      <c r="S90">
        <f t="shared" ca="1" si="29"/>
        <v>0.33066189140786656</v>
      </c>
      <c r="T90">
        <f t="shared" ca="1" si="22"/>
        <v>2.9593919996479676</v>
      </c>
      <c r="U90">
        <f t="shared" ca="1" si="23"/>
        <v>1.0759233907165204</v>
      </c>
      <c r="W90" s="6">
        <f t="shared" si="30"/>
        <v>44921</v>
      </c>
      <c r="X90">
        <f t="shared" ca="1" si="31"/>
        <v>1.0813750433741987</v>
      </c>
      <c r="Y90">
        <f t="shared" ca="1" si="24"/>
        <v>1.1176673672415001</v>
      </c>
      <c r="Z90">
        <f t="shared" ca="1" si="25"/>
        <v>1.3225858932264614</v>
      </c>
    </row>
    <row r="91" spans="1:26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32"/>
        <v>75884</v>
      </c>
      <c r="H91">
        <f t="shared" si="33"/>
        <v>27666</v>
      </c>
      <c r="I91">
        <f t="shared" si="34"/>
        <v>90108</v>
      </c>
      <c r="K91">
        <f t="shared" si="26"/>
        <v>0.36458278424964419</v>
      </c>
      <c r="L91">
        <f t="shared" si="27"/>
        <v>3.2569941444372152</v>
      </c>
      <c r="M91">
        <f t="shared" si="28"/>
        <v>1.1874439934637078</v>
      </c>
      <c r="S91">
        <f t="shared" ca="1" si="29"/>
        <v>0.33119709219955057</v>
      </c>
      <c r="T91">
        <f t="shared" ca="1" si="22"/>
        <v>2.9587436284702227</v>
      </c>
      <c r="U91">
        <f t="shared" ca="1" si="23"/>
        <v>1.0787069899485686</v>
      </c>
      <c r="W91" s="6">
        <f t="shared" si="30"/>
        <v>44928</v>
      </c>
      <c r="X91">
        <f t="shared" ca="1" si="31"/>
        <v>1.0831253290719458</v>
      </c>
      <c r="Y91">
        <f t="shared" ca="1" si="24"/>
        <v>1.1174224982591847</v>
      </c>
      <c r="Z91">
        <f t="shared" ca="1" si="25"/>
        <v>1.3260076508613161</v>
      </c>
    </row>
    <row r="92" spans="1:26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32"/>
        <v>76800</v>
      </c>
      <c r="H92">
        <f t="shared" si="33"/>
        <v>28060</v>
      </c>
      <c r="I92">
        <f t="shared" si="34"/>
        <v>91463</v>
      </c>
      <c r="K92">
        <f t="shared" si="26"/>
        <v>0.36536458333333333</v>
      </c>
      <c r="L92">
        <f t="shared" si="27"/>
        <v>3.2595509622238059</v>
      </c>
      <c r="M92">
        <f t="shared" si="28"/>
        <v>1.1909244791666667</v>
      </c>
      <c r="S92">
        <f t="shared" ca="1" si="29"/>
        <v>0.33151399781711083</v>
      </c>
      <c r="T92">
        <f t="shared" ca="1" si="22"/>
        <v>2.9575575188949603</v>
      </c>
      <c r="U92">
        <f t="shared" ca="1" si="23"/>
        <v>1.0805867705754244</v>
      </c>
      <c r="W92" s="6">
        <f t="shared" si="30"/>
        <v>44935</v>
      </c>
      <c r="X92">
        <f t="shared" ca="1" si="31"/>
        <v>1.0841617164961985</v>
      </c>
      <c r="Y92">
        <f t="shared" ca="1" si="24"/>
        <v>1.1169745427445381</v>
      </c>
      <c r="Z92">
        <f t="shared" ca="1" si="25"/>
        <v>1.3283183835406978</v>
      </c>
    </row>
    <row r="93" spans="1:26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32"/>
        <v>77649</v>
      </c>
      <c r="H93">
        <f t="shared" si="33"/>
        <v>28458</v>
      </c>
      <c r="I93">
        <f t="shared" si="34"/>
        <v>92743</v>
      </c>
      <c r="K93">
        <f t="shared" si="26"/>
        <v>0.36649538306996871</v>
      </c>
      <c r="L93">
        <f t="shared" si="27"/>
        <v>3.2589430037247875</v>
      </c>
      <c r="M93">
        <f t="shared" si="28"/>
        <v>1.1943875645533104</v>
      </c>
      <c r="S93">
        <f t="shared" ca="1" si="29"/>
        <v>0.33214597825044939</v>
      </c>
      <c r="T93">
        <f t="shared" ca="1" si="22"/>
        <v>2.9535019049011453</v>
      </c>
      <c r="U93">
        <f t="shared" ca="1" si="23"/>
        <v>1.0824448120346275</v>
      </c>
      <c r="W93" s="6">
        <f t="shared" si="30"/>
        <v>44942</v>
      </c>
      <c r="X93">
        <f t="shared" ca="1" si="31"/>
        <v>1.0862285040101856</v>
      </c>
      <c r="Y93">
        <f t="shared" ca="1" si="24"/>
        <v>1.1154428675168042</v>
      </c>
      <c r="Z93">
        <f t="shared" ca="1" si="25"/>
        <v>1.3306023932054896</v>
      </c>
    </row>
    <row r="94" spans="1:26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32"/>
        <v>78401</v>
      </c>
      <c r="H94">
        <f t="shared" si="33"/>
        <v>28820</v>
      </c>
      <c r="I94">
        <f t="shared" si="34"/>
        <v>93946</v>
      </c>
      <c r="K94">
        <f t="shared" si="26"/>
        <v>0.36759735207459088</v>
      </c>
      <c r="L94">
        <f t="shared" si="27"/>
        <v>3.2597501734906316</v>
      </c>
      <c r="M94">
        <f t="shared" si="28"/>
        <v>1.1982755321998444</v>
      </c>
      <c r="S94">
        <f t="shared" ca="1" si="29"/>
        <v>0.33274989777896657</v>
      </c>
      <c r="T94">
        <f t="shared" ca="1" si="22"/>
        <v>2.9507327266978747</v>
      </c>
      <c r="U94">
        <f t="shared" ca="1" si="23"/>
        <v>1.0846815370139762</v>
      </c>
      <c r="W94" s="6">
        <f t="shared" si="30"/>
        <v>44949</v>
      </c>
      <c r="X94">
        <f t="shared" ca="1" si="31"/>
        <v>1.0882035229746154</v>
      </c>
      <c r="Y94">
        <f t="shared" ca="1" si="24"/>
        <v>1.1143970377949424</v>
      </c>
      <c r="Z94">
        <f t="shared" ca="1" si="25"/>
        <v>1.3333519020740936</v>
      </c>
    </row>
    <row r="95" spans="1:26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32"/>
        <v>79201</v>
      </c>
      <c r="H95">
        <f t="shared" si="33"/>
        <v>29170</v>
      </c>
      <c r="I95">
        <f t="shared" si="34"/>
        <v>95148</v>
      </c>
      <c r="K95">
        <f t="shared" si="26"/>
        <v>0.36830343051224101</v>
      </c>
      <c r="L95">
        <f t="shared" si="27"/>
        <v>3.2618443606444978</v>
      </c>
      <c r="M95">
        <f t="shared" si="28"/>
        <v>1.201348467822376</v>
      </c>
      <c r="S95">
        <f t="shared" ca="1" si="29"/>
        <v>0.33299398333140956</v>
      </c>
      <c r="T95">
        <f t="shared" ca="1" si="22"/>
        <v>2.9491295944418465</v>
      </c>
      <c r="U95">
        <f t="shared" ca="1" si="23"/>
        <v>1.0861745466581061</v>
      </c>
      <c r="W95" s="6">
        <f t="shared" si="30"/>
        <v>44956</v>
      </c>
      <c r="X95">
        <f t="shared" ca="1" si="31"/>
        <v>1.0890017644161565</v>
      </c>
      <c r="Y95">
        <f t="shared" ca="1" si="24"/>
        <v>1.1137915861994294</v>
      </c>
      <c r="Z95">
        <f t="shared" ca="1" si="25"/>
        <v>1.3351871939831785</v>
      </c>
    </row>
    <row r="96" spans="1:26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32"/>
        <v>79989</v>
      </c>
      <c r="H96">
        <f t="shared" si="33"/>
        <v>29521</v>
      </c>
      <c r="I96">
        <f t="shared" si="34"/>
        <v>96322</v>
      </c>
      <c r="K96">
        <f t="shared" si="26"/>
        <v>0.369063246196352</v>
      </c>
      <c r="L96">
        <f t="shared" si="27"/>
        <v>3.2628298499373329</v>
      </c>
      <c r="M96">
        <f t="shared" si="28"/>
        <v>1.204190576204228</v>
      </c>
      <c r="S96">
        <f t="shared" ca="1" si="29"/>
        <v>0.33328555103080576</v>
      </c>
      <c r="T96">
        <f t="shared" ca="1" si="22"/>
        <v>2.9465248996308051</v>
      </c>
      <c r="U96">
        <f t="shared" ca="1" si="23"/>
        <v>1.0874540444561251</v>
      </c>
      <c r="W96" s="6">
        <f t="shared" si="30"/>
        <v>44963</v>
      </c>
      <c r="X96">
        <f t="shared" ca="1" si="31"/>
        <v>1.0899552883684893</v>
      </c>
      <c r="Y96">
        <f t="shared" ca="1" si="24"/>
        <v>1.112807876575199</v>
      </c>
      <c r="Z96">
        <f t="shared" ca="1" si="25"/>
        <v>1.3367600250533791</v>
      </c>
    </row>
    <row r="97" spans="1:26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32"/>
        <v>80775</v>
      </c>
      <c r="H97">
        <f t="shared" si="33"/>
        <v>29903</v>
      </c>
      <c r="I97">
        <f t="shared" si="34"/>
        <v>97495</v>
      </c>
      <c r="K97">
        <f t="shared" si="26"/>
        <v>0.37020117610646858</v>
      </c>
      <c r="L97">
        <f t="shared" si="27"/>
        <v>3.2603752131893122</v>
      </c>
      <c r="M97">
        <f t="shared" si="28"/>
        <v>1.2069947384710615</v>
      </c>
      <c r="S97">
        <f t="shared" ca="1" si="29"/>
        <v>0.333917014639312</v>
      </c>
      <c r="T97">
        <f t="shared" ca="1" si="22"/>
        <v>2.9408192843749386</v>
      </c>
      <c r="U97">
        <f t="shared" ca="1" si="23"/>
        <v>1.0886947577921855</v>
      </c>
      <c r="W97" s="6">
        <f t="shared" si="30"/>
        <v>44970</v>
      </c>
      <c r="X97">
        <f t="shared" ca="1" si="31"/>
        <v>1.0920203856923154</v>
      </c>
      <c r="Y97">
        <f t="shared" ca="1" si="24"/>
        <v>1.1106530488327857</v>
      </c>
      <c r="Z97">
        <f t="shared" ca="1" si="25"/>
        <v>1.3382851800690336</v>
      </c>
    </row>
    <row r="98" spans="1:26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32"/>
        <v>81538</v>
      </c>
      <c r="H98">
        <f t="shared" si="33"/>
        <v>30254</v>
      </c>
      <c r="I98">
        <f t="shared" si="34"/>
        <v>98679</v>
      </c>
      <c r="K98">
        <f t="shared" si="26"/>
        <v>0.37104172287767667</v>
      </c>
      <c r="L98">
        <f t="shared" si="27"/>
        <v>3.2616844053678853</v>
      </c>
      <c r="M98">
        <f t="shared" si="28"/>
        <v>1.2102210012509504</v>
      </c>
      <c r="S98">
        <f t="shared" ca="1" si="29"/>
        <v>0.33427859555336004</v>
      </c>
      <c r="T98">
        <f t="shared" ca="1" si="22"/>
        <v>2.9385139593158955</v>
      </c>
      <c r="U98">
        <f t="shared" ca="1" si="23"/>
        <v>1.090311282164673</v>
      </c>
      <c r="W98" s="6">
        <f t="shared" si="30"/>
        <v>44977</v>
      </c>
      <c r="X98">
        <f t="shared" ca="1" si="31"/>
        <v>1.0932028762870047</v>
      </c>
      <c r="Y98">
        <f t="shared" ca="1" si="24"/>
        <v>1.1097824015546682</v>
      </c>
      <c r="Z98">
        <f t="shared" ca="1" si="25"/>
        <v>1.3402723032690274</v>
      </c>
    </row>
    <row r="99" spans="1:26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32"/>
        <v>82312</v>
      </c>
      <c r="H99">
        <f t="shared" si="33"/>
        <v>30609</v>
      </c>
      <c r="I99">
        <f t="shared" si="34"/>
        <v>99874</v>
      </c>
      <c r="K99">
        <f t="shared" si="26"/>
        <v>0.37186558460491786</v>
      </c>
      <c r="L99">
        <f t="shared" si="27"/>
        <v>3.2628965336992386</v>
      </c>
      <c r="M99">
        <f t="shared" si="28"/>
        <v>1.2133589270094276</v>
      </c>
      <c r="S99">
        <f t="shared" ca="1" si="29"/>
        <v>0.33462383659850609</v>
      </c>
      <c r="T99">
        <f t="shared" ca="1" si="22"/>
        <v>2.9361226253040207</v>
      </c>
      <c r="U99">
        <f t="shared" ca="1" si="23"/>
        <v>1.091842956530406</v>
      </c>
      <c r="W99" s="6">
        <f t="shared" si="30"/>
        <v>44984</v>
      </c>
      <c r="X99">
        <f t="shared" ca="1" si="31"/>
        <v>1.0943319300421253</v>
      </c>
      <c r="Y99">
        <f t="shared" ca="1" si="24"/>
        <v>1.1088792714557947</v>
      </c>
      <c r="Z99">
        <f t="shared" ca="1" si="25"/>
        <v>1.3421551240410396</v>
      </c>
    </row>
    <row r="100" spans="1:26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32"/>
        <v>83051</v>
      </c>
      <c r="H100">
        <f t="shared" si="33"/>
        <v>30994</v>
      </c>
      <c r="I100">
        <f t="shared" si="34"/>
        <v>101089</v>
      </c>
      <c r="K100">
        <f t="shared" si="26"/>
        <v>0.37319237576910574</v>
      </c>
      <c r="L100">
        <f t="shared" si="27"/>
        <v>3.2615667548557785</v>
      </c>
      <c r="M100">
        <f t="shared" si="28"/>
        <v>1.2171918459741604</v>
      </c>
      <c r="S100">
        <f t="shared" ca="1" si="29"/>
        <v>0.33541981563211959</v>
      </c>
      <c r="T100">
        <f t="shared" ca="1" si="22"/>
        <v>2.9314482037072227</v>
      </c>
      <c r="U100">
        <f t="shared" ca="1" si="23"/>
        <v>1.0939941195855758</v>
      </c>
      <c r="W100" s="6">
        <f t="shared" si="30"/>
        <v>44991</v>
      </c>
      <c r="X100">
        <f t="shared" ca="1" si="31"/>
        <v>1.0969350478623674</v>
      </c>
      <c r="Y100">
        <f t="shared" ca="1" si="24"/>
        <v>1.1071138924589969</v>
      </c>
      <c r="Z100">
        <f t="shared" ca="1" si="25"/>
        <v>1.3447994553524938</v>
      </c>
    </row>
    <row r="101" spans="1:26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32"/>
        <v>83801</v>
      </c>
      <c r="H101">
        <f t="shared" si="33"/>
        <v>31316</v>
      </c>
      <c r="I101">
        <f t="shared" si="34"/>
        <v>102238</v>
      </c>
      <c r="K101">
        <f t="shared" si="26"/>
        <v>0.37369482464409731</v>
      </c>
      <c r="L101">
        <f t="shared" si="27"/>
        <v>3.2647209094392644</v>
      </c>
      <c r="M101">
        <f t="shared" si="28"/>
        <v>1.2200093077648237</v>
      </c>
      <c r="S101">
        <f t="shared" ca="1" si="29"/>
        <v>0.33547340960264493</v>
      </c>
      <c r="T101">
        <f t="shared" ca="1" si="22"/>
        <v>2.930806055271757</v>
      </c>
      <c r="U101">
        <f t="shared" ca="1" si="23"/>
        <v>1.0952270548906378</v>
      </c>
      <c r="W101" s="6">
        <f t="shared" si="30"/>
        <v>44998</v>
      </c>
      <c r="X101">
        <f t="shared" ca="1" si="31"/>
        <v>1.0971103180816075</v>
      </c>
      <c r="Y101">
        <f t="shared" ca="1" si="24"/>
        <v>1.106871373606702</v>
      </c>
      <c r="Z101">
        <f t="shared" ca="1" si="25"/>
        <v>1.3463150491724682</v>
      </c>
    </row>
    <row r="102" spans="1:26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32"/>
        <v>84560</v>
      </c>
      <c r="H102">
        <f t="shared" si="33"/>
        <v>31677</v>
      </c>
      <c r="I102">
        <f t="shared" si="34"/>
        <v>103391</v>
      </c>
      <c r="K102">
        <f t="shared" si="26"/>
        <v>0.37460974456007567</v>
      </c>
      <c r="L102">
        <f t="shared" si="27"/>
        <v>3.2639138807336554</v>
      </c>
      <c r="M102">
        <f t="shared" si="28"/>
        <v>1.2226939451277199</v>
      </c>
      <c r="S102">
        <f t="shared" ca="1" si="29"/>
        <v>0.33589625039860627</v>
      </c>
      <c r="T102">
        <f t="shared" ca="1" si="22"/>
        <v>2.9266094918323211</v>
      </c>
      <c r="U102">
        <f t="shared" ca="1" si="23"/>
        <v>1.0963364341623987</v>
      </c>
      <c r="W102" s="6">
        <f t="shared" si="30"/>
        <v>45005</v>
      </c>
      <c r="X102">
        <f t="shared" ca="1" si="31"/>
        <v>1.0984931489912302</v>
      </c>
      <c r="Y102">
        <f t="shared" ca="1" si="24"/>
        <v>1.1052864662975743</v>
      </c>
      <c r="Z102">
        <f t="shared" ca="1" si="25"/>
        <v>1.3476787609271608</v>
      </c>
    </row>
    <row r="103" spans="1:26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32"/>
        <v>85303</v>
      </c>
      <c r="H103">
        <f t="shared" si="33"/>
        <v>31982</v>
      </c>
      <c r="I103">
        <f t="shared" si="34"/>
        <v>104540</v>
      </c>
      <c r="K103">
        <f t="shared" si="26"/>
        <v>0.37492233567400912</v>
      </c>
      <c r="L103">
        <f t="shared" si="27"/>
        <v>3.2687136514289286</v>
      </c>
      <c r="M103">
        <f t="shared" si="28"/>
        <v>1.2255137568432528</v>
      </c>
      <c r="S103">
        <f t="shared" ca="1" si="29"/>
        <v>0.33577817598876986</v>
      </c>
      <c r="T103">
        <f t="shared" ca="1" si="22"/>
        <v>2.9274401743317746</v>
      </c>
      <c r="U103">
        <f t="shared" ca="1" si="23"/>
        <v>1.0975627077063974</v>
      </c>
      <c r="W103" s="6">
        <f t="shared" si="30"/>
        <v>45012</v>
      </c>
      <c r="X103">
        <f t="shared" ca="1" si="31"/>
        <v>1.0981070061565823</v>
      </c>
      <c r="Y103">
        <f t="shared" ca="1" si="24"/>
        <v>1.1056001884142417</v>
      </c>
      <c r="Z103">
        <f t="shared" ca="1" si="25"/>
        <v>1.3491861657336028</v>
      </c>
    </row>
    <row r="104" spans="1:26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32"/>
        <v>86022</v>
      </c>
      <c r="H104">
        <f t="shared" si="33"/>
        <v>32294</v>
      </c>
      <c r="I104">
        <f t="shared" si="34"/>
        <v>105628</v>
      </c>
      <c r="K104">
        <f t="shared" si="26"/>
        <v>0.37541559136034969</v>
      </c>
      <c r="L104">
        <f t="shared" si="27"/>
        <v>3.2708243017278753</v>
      </c>
      <c r="M104">
        <f t="shared" si="28"/>
        <v>1.2279184394689731</v>
      </c>
      <c r="S104">
        <f t="shared" ca="1" si="29"/>
        <v>0.33582152012117666</v>
      </c>
      <c r="T104">
        <f t="shared" ca="1" si="22"/>
        <v>2.9258592725873465</v>
      </c>
      <c r="U104">
        <f t="shared" ca="1" si="23"/>
        <v>1.0984131890555413</v>
      </c>
      <c r="W104" s="6">
        <f t="shared" si="30"/>
        <v>45019</v>
      </c>
      <c r="X104">
        <f t="shared" ca="1" si="31"/>
        <v>1.0982487559749901</v>
      </c>
      <c r="Y104">
        <f t="shared" ca="1" si="24"/>
        <v>1.1050031325694016</v>
      </c>
      <c r="Z104">
        <f t="shared" ca="1" si="25"/>
        <v>1.3502316255168323</v>
      </c>
    </row>
    <row r="105" spans="1:26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32"/>
        <v>86741</v>
      </c>
      <c r="H105">
        <f t="shared" si="33"/>
        <v>32672</v>
      </c>
      <c r="I105">
        <f t="shared" si="34"/>
        <v>106779</v>
      </c>
      <c r="K105">
        <f t="shared" si="26"/>
        <v>0.37666155566571746</v>
      </c>
      <c r="L105">
        <f t="shared" si="27"/>
        <v>3.2682113124387855</v>
      </c>
      <c r="M105">
        <f t="shared" si="28"/>
        <v>1.2310095571874893</v>
      </c>
      <c r="S105">
        <f t="shared" ca="1" si="29"/>
        <v>0.33653681463791202</v>
      </c>
      <c r="T105">
        <f t="shared" ca="1" si="22"/>
        <v>2.9200575638992556</v>
      </c>
      <c r="U105">
        <f t="shared" ca="1" si="23"/>
        <v>1.099873424651739</v>
      </c>
      <c r="W105" s="6">
        <f t="shared" si="30"/>
        <v>45026</v>
      </c>
      <c r="X105">
        <f t="shared" ca="1" si="31"/>
        <v>1.1005880084233648</v>
      </c>
      <c r="Y105">
        <f t="shared" ca="1" si="24"/>
        <v>1.1028120134220591</v>
      </c>
      <c r="Z105">
        <f t="shared" ca="1" si="25"/>
        <v>1.3520266297122816</v>
      </c>
    </row>
    <row r="106" spans="1:26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32"/>
        <v>87448</v>
      </c>
      <c r="H106">
        <f t="shared" si="33"/>
        <v>33015</v>
      </c>
      <c r="I106">
        <f t="shared" si="34"/>
        <v>107884</v>
      </c>
      <c r="K106">
        <f t="shared" si="26"/>
        <v>0.37753865154148752</v>
      </c>
      <c r="L106">
        <f t="shared" si="27"/>
        <v>3.2677267908526426</v>
      </c>
      <c r="M106">
        <f t="shared" si="28"/>
        <v>1.2336931662244992</v>
      </c>
      <c r="S106">
        <f t="shared" ca="1" si="29"/>
        <v>0.33692075905822094</v>
      </c>
      <c r="T106">
        <f t="shared" ca="1" si="22"/>
        <v>2.9161649708545729</v>
      </c>
      <c r="U106">
        <f t="shared" ca="1" si="23"/>
        <v>1.1009649907689569</v>
      </c>
      <c r="W106" s="6">
        <f t="shared" si="30"/>
        <v>45033</v>
      </c>
      <c r="X106">
        <f t="shared" ca="1" si="31"/>
        <v>1.1018436351676415</v>
      </c>
      <c r="Y106">
        <f t="shared" ca="1" si="24"/>
        <v>1.1013419059741407</v>
      </c>
      <c r="Z106">
        <f t="shared" ca="1" si="25"/>
        <v>1.3533684445297798</v>
      </c>
    </row>
    <row r="107" spans="1:26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32"/>
        <v>88115</v>
      </c>
      <c r="H107">
        <f t="shared" si="33"/>
        <v>33339</v>
      </c>
      <c r="I107">
        <f t="shared" si="34"/>
        <v>108967</v>
      </c>
      <c r="K107">
        <f t="shared" si="26"/>
        <v>0.37835782783861999</v>
      </c>
      <c r="L107">
        <f t="shared" si="27"/>
        <v>3.2684543627583311</v>
      </c>
      <c r="M107">
        <f t="shared" si="28"/>
        <v>1.2366452930829031</v>
      </c>
      <c r="S107">
        <f t="shared" ca="1" si="29"/>
        <v>0.33725169400325772</v>
      </c>
      <c r="T107">
        <f t="shared" ca="1" si="22"/>
        <v>2.9133579101811082</v>
      </c>
      <c r="U107">
        <f t="shared" ca="1" si="23"/>
        <v>1.1022917706125854</v>
      </c>
      <c r="W107" s="6">
        <f t="shared" si="30"/>
        <v>45040</v>
      </c>
      <c r="X107">
        <f t="shared" ca="1" si="31"/>
        <v>1.1029259031877616</v>
      </c>
      <c r="Y107">
        <f t="shared" ca="1" si="24"/>
        <v>1.1002817692592439</v>
      </c>
      <c r="Z107">
        <f t="shared" ca="1" si="25"/>
        <v>1.3549993973650292</v>
      </c>
    </row>
    <row r="108" spans="1:26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32"/>
        <v>88858</v>
      </c>
      <c r="H108">
        <f t="shared" si="33"/>
        <v>33653</v>
      </c>
      <c r="I108">
        <f t="shared" si="34"/>
        <v>110019</v>
      </c>
      <c r="K108">
        <f t="shared" si="26"/>
        <v>0.37872785793063091</v>
      </c>
      <c r="L108">
        <f t="shared" si="27"/>
        <v>3.2692181974861083</v>
      </c>
      <c r="M108">
        <f t="shared" si="28"/>
        <v>1.238144005041752</v>
      </c>
      <c r="S108">
        <f t="shared" ca="1" si="29"/>
        <v>0.33718149658759017</v>
      </c>
      <c r="T108">
        <f t="shared" ca="1" si="22"/>
        <v>2.9105856921189428</v>
      </c>
      <c r="U108">
        <f t="shared" ca="1" si="23"/>
        <v>1.1023198844997499</v>
      </c>
      <c r="W108" s="6">
        <f t="shared" si="30"/>
        <v>45047</v>
      </c>
      <c r="X108">
        <f t="shared" ca="1" si="31"/>
        <v>1.1026963341464395</v>
      </c>
      <c r="Y108">
        <f t="shared" ca="1" si="24"/>
        <v>1.0992347914802514</v>
      </c>
      <c r="Z108">
        <f t="shared" ca="1" si="25"/>
        <v>1.3550339565454397</v>
      </c>
    </row>
    <row r="109" spans="1:26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32"/>
        <v>89508</v>
      </c>
      <c r="H109">
        <f t="shared" si="33"/>
        <v>33982</v>
      </c>
      <c r="I109">
        <f t="shared" si="34"/>
        <v>111048</v>
      </c>
      <c r="K109">
        <f t="shared" si="26"/>
        <v>0.37965321535505209</v>
      </c>
      <c r="L109">
        <f t="shared" si="27"/>
        <v>3.2678476840680362</v>
      </c>
      <c r="M109">
        <f t="shared" si="28"/>
        <v>1.2406488805469902</v>
      </c>
      <c r="S109">
        <f t="shared" ca="1" si="29"/>
        <v>0.33760481416444788</v>
      </c>
      <c r="T109">
        <f t="shared" ca="1" si="22"/>
        <v>2.9059179943089868</v>
      </c>
      <c r="U109">
        <f t="shared" ca="1" si="23"/>
        <v>1.1032411100975106</v>
      </c>
      <c r="W109" s="6">
        <f t="shared" si="30"/>
        <v>45054</v>
      </c>
      <c r="X109">
        <f t="shared" ca="1" si="31"/>
        <v>1.1040807242891515</v>
      </c>
      <c r="Y109">
        <f t="shared" ca="1" si="24"/>
        <v>1.0974719518419227</v>
      </c>
      <c r="Z109">
        <f t="shared" ca="1" si="25"/>
        <v>1.3561663791608323</v>
      </c>
    </row>
    <row r="110" spans="1:26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32"/>
        <v>90195</v>
      </c>
      <c r="H110">
        <f t="shared" si="33"/>
        <v>34288</v>
      </c>
      <c r="I110">
        <f t="shared" si="34"/>
        <v>112086</v>
      </c>
      <c r="K110">
        <f t="shared" si="26"/>
        <v>0.38015411053827819</v>
      </c>
      <c r="L110">
        <f t="shared" si="27"/>
        <v>3.2689570695286982</v>
      </c>
      <c r="M110">
        <f t="shared" si="28"/>
        <v>1.2427074671544986</v>
      </c>
      <c r="S110">
        <f t="shared" ca="1" si="29"/>
        <v>0.33764965128234414</v>
      </c>
      <c r="T110">
        <f t="shared" ca="1" si="22"/>
        <v>2.9034598968835286</v>
      </c>
      <c r="U110">
        <f t="shared" ca="1" si="23"/>
        <v>1.1037622145833186</v>
      </c>
      <c r="W110" s="6">
        <f t="shared" si="30"/>
        <v>45061</v>
      </c>
      <c r="X110">
        <f t="shared" ca="1" si="31"/>
        <v>1.1042273566697485</v>
      </c>
      <c r="Y110">
        <f t="shared" ca="1" si="24"/>
        <v>1.0965436073447212</v>
      </c>
      <c r="Z110">
        <f t="shared" ca="1" si="25"/>
        <v>1.3568069502719109</v>
      </c>
    </row>
    <row r="111" spans="1:26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32"/>
        <v>90855</v>
      </c>
      <c r="H111">
        <f t="shared" si="33"/>
        <v>34618</v>
      </c>
      <c r="I111">
        <f t="shared" si="34"/>
        <v>113074</v>
      </c>
      <c r="K111">
        <f t="shared" si="26"/>
        <v>0.38102470970227287</v>
      </c>
      <c r="L111">
        <f t="shared" si="27"/>
        <v>3.2663354324339937</v>
      </c>
      <c r="M111">
        <f t="shared" si="28"/>
        <v>1.2445545099334103</v>
      </c>
      <c r="S111">
        <f t="shared" ca="1" si="29"/>
        <v>0.33802188691073165</v>
      </c>
      <c r="T111">
        <f t="shared" ca="1" si="22"/>
        <v>2.8976936089458376</v>
      </c>
      <c r="U111">
        <f t="shared" ca="1" si="23"/>
        <v>1.1040928661547191</v>
      </c>
      <c r="W111" s="6">
        <f t="shared" si="30"/>
        <v>45068</v>
      </c>
      <c r="X111">
        <f t="shared" ca="1" si="31"/>
        <v>1.1054446917460077</v>
      </c>
      <c r="Y111">
        <f t="shared" ca="1" si="24"/>
        <v>1.0943658654778641</v>
      </c>
      <c r="Z111">
        <f t="shared" ca="1" si="25"/>
        <v>1.3572134058873206</v>
      </c>
    </row>
    <row r="112" spans="1:26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32"/>
        <v>91496</v>
      </c>
      <c r="H112">
        <f t="shared" si="33"/>
        <v>34946</v>
      </c>
      <c r="I112">
        <f t="shared" si="34"/>
        <v>114074</v>
      </c>
      <c r="K112">
        <f t="shared" si="26"/>
        <v>0.38194019410684621</v>
      </c>
      <c r="L112">
        <f t="shared" si="27"/>
        <v>3.2642934813712583</v>
      </c>
      <c r="M112">
        <f t="shared" si="28"/>
        <v>1.2467648858966511</v>
      </c>
      <c r="S112">
        <f t="shared" ca="1" si="29"/>
        <v>0.33843253850425137</v>
      </c>
      <c r="T112">
        <f t="shared" ca="1" si="22"/>
        <v>2.8924505625985719</v>
      </c>
      <c r="U112">
        <f t="shared" ca="1" si="23"/>
        <v>1.1047431293233552</v>
      </c>
      <c r="W112" s="6">
        <f t="shared" si="30"/>
        <v>45075</v>
      </c>
      <c r="X112">
        <f t="shared" ca="1" si="31"/>
        <v>1.1067876598844386</v>
      </c>
      <c r="Y112">
        <f t="shared" ca="1" si="24"/>
        <v>1.0923857351646205</v>
      </c>
      <c r="Z112">
        <f t="shared" ca="1" si="25"/>
        <v>1.3580127461574025</v>
      </c>
    </row>
    <row r="113" spans="1:26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32"/>
        <v>92182</v>
      </c>
      <c r="H113">
        <f t="shared" si="33"/>
        <v>35246</v>
      </c>
      <c r="I113">
        <f t="shared" si="34"/>
        <v>115079</v>
      </c>
      <c r="K113">
        <f t="shared" si="26"/>
        <v>0.38235230305265672</v>
      </c>
      <c r="L113">
        <f t="shared" si="27"/>
        <v>3.265022981331215</v>
      </c>
      <c r="M113">
        <f t="shared" si="28"/>
        <v>1.2483890564318414</v>
      </c>
      <c r="S113">
        <f t="shared" ca="1" si="29"/>
        <v>0.33839623593127405</v>
      </c>
      <c r="T113">
        <f t="shared" ca="1" si="22"/>
        <v>2.8896687120501769</v>
      </c>
      <c r="U113">
        <f t="shared" ca="1" si="23"/>
        <v>1.1048714871115894</v>
      </c>
      <c r="W113" s="6">
        <f t="shared" si="30"/>
        <v>45082</v>
      </c>
      <c r="X113">
        <f t="shared" ca="1" si="31"/>
        <v>1.1066689383218757</v>
      </c>
      <c r="Y113">
        <f t="shared" ca="1" si="24"/>
        <v>1.091335119504764</v>
      </c>
      <c r="Z113">
        <f t="shared" ca="1" si="25"/>
        <v>1.3581705308114673</v>
      </c>
    </row>
    <row r="114" spans="1:26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32"/>
        <v>92858</v>
      </c>
      <c r="H114">
        <f t="shared" si="33"/>
        <v>35553</v>
      </c>
      <c r="I114">
        <f t="shared" si="34"/>
        <v>116054</v>
      </c>
      <c r="K114">
        <f t="shared" si="26"/>
        <v>0.38287492730836331</v>
      </c>
      <c r="L114">
        <f t="shared" si="27"/>
        <v>3.2642533682108401</v>
      </c>
      <c r="M114">
        <f t="shared" si="28"/>
        <v>1.2498007710698056</v>
      </c>
      <c r="S114">
        <f t="shared" ca="1" si="29"/>
        <v>0.33845723849962955</v>
      </c>
      <c r="T114">
        <f t="shared" ca="1" si="22"/>
        <v>2.8855641933376148</v>
      </c>
      <c r="U114">
        <f t="shared" ca="1" si="23"/>
        <v>1.1048101807677555</v>
      </c>
      <c r="W114" s="6">
        <f t="shared" si="30"/>
        <v>45089</v>
      </c>
      <c r="X114">
        <f t="shared" ca="1" si="31"/>
        <v>1.106868437135363</v>
      </c>
      <c r="Y114">
        <f t="shared" ca="1" si="24"/>
        <v>1.0897849745345105</v>
      </c>
      <c r="Z114">
        <f t="shared" ca="1" si="25"/>
        <v>1.3580951695857335</v>
      </c>
    </row>
    <row r="115" spans="1:26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32"/>
        <v>93573</v>
      </c>
      <c r="H115">
        <f t="shared" si="33"/>
        <v>35892</v>
      </c>
      <c r="I115">
        <f t="shared" si="34"/>
        <v>117129</v>
      </c>
      <c r="K115">
        <f t="shared" si="26"/>
        <v>0.38357218428392803</v>
      </c>
      <c r="L115">
        <f t="shared" si="27"/>
        <v>3.2633734536944168</v>
      </c>
      <c r="M115">
        <f t="shared" si="28"/>
        <v>1.2517392837677535</v>
      </c>
      <c r="S115">
        <f t="shared" ca="1" si="29"/>
        <v>0.33867181181038591</v>
      </c>
      <c r="T115">
        <f t="shared" ca="1" si="22"/>
        <v>2.8813679548736606</v>
      </c>
      <c r="U115">
        <f t="shared" ca="1" si="23"/>
        <v>1.1052126001766045</v>
      </c>
      <c r="W115" s="6">
        <f t="shared" si="30"/>
        <v>45096</v>
      </c>
      <c r="X115">
        <f t="shared" ca="1" si="31"/>
        <v>1.1075701636700968</v>
      </c>
      <c r="Y115">
        <f t="shared" ca="1" si="24"/>
        <v>1.088200189958191</v>
      </c>
      <c r="Z115">
        <f t="shared" ca="1" si="25"/>
        <v>1.3585898462865995</v>
      </c>
    </row>
    <row r="116" spans="1:26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32"/>
        <v>94234</v>
      </c>
      <c r="H116">
        <f t="shared" si="33"/>
        <v>36192</v>
      </c>
      <c r="I116">
        <f t="shared" si="34"/>
        <v>118106</v>
      </c>
      <c r="K116">
        <f t="shared" si="26"/>
        <v>0.38406519939724515</v>
      </c>
      <c r="L116">
        <f t="shared" si="27"/>
        <v>3.263317860300619</v>
      </c>
      <c r="M116">
        <f t="shared" si="28"/>
        <v>1.2533268247129485</v>
      </c>
      <c r="S116">
        <f t="shared" ca="1" si="29"/>
        <v>0.33870528140981554</v>
      </c>
      <c r="T116">
        <f t="shared" ca="1" si="22"/>
        <v>2.8779045743729692</v>
      </c>
      <c r="U116">
        <f t="shared" ca="1" si="23"/>
        <v>1.1053029942027983</v>
      </c>
      <c r="W116" s="6">
        <f t="shared" si="30"/>
        <v>45103</v>
      </c>
      <c r="X116">
        <f t="shared" ca="1" si="31"/>
        <v>1.1076796204610828</v>
      </c>
      <c r="Y116">
        <f t="shared" ca="1" si="24"/>
        <v>1.086892182311207</v>
      </c>
      <c r="Z116">
        <f t="shared" ca="1" si="25"/>
        <v>1.3587009637368821</v>
      </c>
    </row>
    <row r="117" spans="1:26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32"/>
        <v>94878</v>
      </c>
      <c r="H117">
        <f t="shared" si="33"/>
        <v>36518</v>
      </c>
      <c r="I117">
        <f t="shared" si="34"/>
        <v>119097</v>
      </c>
      <c r="K117">
        <f t="shared" si="26"/>
        <v>0.38489428529269165</v>
      </c>
      <c r="L117">
        <f t="shared" si="27"/>
        <v>3.2613231830877925</v>
      </c>
      <c r="M117">
        <f t="shared" si="28"/>
        <v>1.255264655663062</v>
      </c>
      <c r="S117">
        <f t="shared" ca="1" si="29"/>
        <v>0.33903422416502599</v>
      </c>
      <c r="T117">
        <f t="shared" ca="1" si="22"/>
        <v>2.8727373135424874</v>
      </c>
      <c r="U117">
        <f t="shared" ca="1" si="23"/>
        <v>1.1057001751295827</v>
      </c>
      <c r="W117" s="6">
        <f t="shared" si="30"/>
        <v>45110</v>
      </c>
      <c r="X117">
        <f t="shared" ca="1" si="31"/>
        <v>1.1087553733537698</v>
      </c>
      <c r="Y117">
        <f t="shared" ca="1" si="24"/>
        <v>1.0849406737550773</v>
      </c>
      <c r="Z117">
        <f t="shared" ca="1" si="25"/>
        <v>1.3591892009992712</v>
      </c>
    </row>
    <row r="118" spans="1:26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32"/>
        <v>95538</v>
      </c>
      <c r="H118">
        <f t="shared" si="33"/>
        <v>36839</v>
      </c>
      <c r="I118">
        <f t="shared" si="34"/>
        <v>120180</v>
      </c>
      <c r="K118">
        <f t="shared" si="26"/>
        <v>0.38559526052460802</v>
      </c>
      <c r="L118">
        <f t="shared" si="27"/>
        <v>3.2623035370124054</v>
      </c>
      <c r="M118">
        <f t="shared" si="28"/>
        <v>1.2579287822646485</v>
      </c>
      <c r="S118">
        <f t="shared" ca="1" si="29"/>
        <v>0.33924919915328811</v>
      </c>
      <c r="T118">
        <f t="shared" ca="1" si="22"/>
        <v>2.8701957094095767</v>
      </c>
      <c r="U118">
        <f t="shared" ca="1" si="23"/>
        <v>1.1067338623263976</v>
      </c>
      <c r="W118" s="6">
        <f t="shared" si="30"/>
        <v>45117</v>
      </c>
      <c r="X118">
        <f t="shared" ca="1" si="31"/>
        <v>1.1094584135083716</v>
      </c>
      <c r="Y118">
        <f t="shared" ca="1" si="24"/>
        <v>1.0839807914548822</v>
      </c>
      <c r="Z118">
        <f t="shared" ca="1" si="25"/>
        <v>1.3604598677737947</v>
      </c>
    </row>
    <row r="119" spans="1:26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32"/>
        <v>96192</v>
      </c>
      <c r="H119">
        <f t="shared" si="33"/>
        <v>37140</v>
      </c>
      <c r="I119">
        <f t="shared" si="34"/>
        <v>121200</v>
      </c>
      <c r="K119">
        <f t="shared" si="26"/>
        <v>0.38610279441117762</v>
      </c>
      <c r="L119">
        <f t="shared" si="27"/>
        <v>3.2633279483037159</v>
      </c>
      <c r="M119">
        <f t="shared" si="28"/>
        <v>1.2599800399201597</v>
      </c>
      <c r="S119">
        <f t="shared" ca="1" si="29"/>
        <v>0.33929319932762186</v>
      </c>
      <c r="T119">
        <f t="shared" ca="1" si="22"/>
        <v>2.8676948109732665</v>
      </c>
      <c r="U119">
        <f t="shared" ca="1" si="23"/>
        <v>1.1072249800352121</v>
      </c>
      <c r="W119" s="6">
        <f t="shared" si="30"/>
        <v>45124</v>
      </c>
      <c r="X119">
        <f t="shared" ca="1" si="31"/>
        <v>1.1096023088034297</v>
      </c>
      <c r="Y119">
        <f t="shared" ca="1" si="24"/>
        <v>1.0830362823897157</v>
      </c>
      <c r="Z119">
        <f t="shared" ca="1" si="25"/>
        <v>1.3610635774423419</v>
      </c>
    </row>
    <row r="120" spans="1:26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32"/>
        <v>96773</v>
      </c>
      <c r="H120">
        <f t="shared" si="33"/>
        <v>37473</v>
      </c>
      <c r="I120">
        <f t="shared" si="34"/>
        <v>122163</v>
      </c>
      <c r="K120">
        <f t="shared" si="26"/>
        <v>0.38722577578456802</v>
      </c>
      <c r="L120">
        <f t="shared" si="27"/>
        <v>3.2600272195981108</v>
      </c>
      <c r="M120">
        <f t="shared" si="28"/>
        <v>1.2623665691876866</v>
      </c>
      <c r="S120">
        <f t="shared" ca="1" si="29"/>
        <v>0.33987681102284856</v>
      </c>
      <c r="T120">
        <f t="shared" ca="1" si="22"/>
        <v>2.8613995362259317</v>
      </c>
      <c r="U120">
        <f t="shared" ca="1" si="23"/>
        <v>1.1080076552446896</v>
      </c>
      <c r="W120" s="6">
        <f t="shared" si="30"/>
        <v>45131</v>
      </c>
      <c r="X120">
        <f t="shared" ca="1" si="31"/>
        <v>1.1115109143568318</v>
      </c>
      <c r="Y120">
        <f t="shared" ca="1" si="24"/>
        <v>1.0806587591843571</v>
      </c>
      <c r="Z120">
        <f t="shared" ca="1" si="25"/>
        <v>1.3620256860831288</v>
      </c>
    </row>
    <row r="121" spans="1:26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32"/>
        <v>97386</v>
      </c>
      <c r="H121">
        <f t="shared" si="33"/>
        <v>37764</v>
      </c>
      <c r="I121">
        <f t="shared" si="34"/>
        <v>123151</v>
      </c>
      <c r="K121">
        <f t="shared" si="26"/>
        <v>0.38777647711169982</v>
      </c>
      <c r="L121">
        <f t="shared" si="27"/>
        <v>3.2610687427179323</v>
      </c>
      <c r="M121">
        <f t="shared" si="28"/>
        <v>1.2645657486702402</v>
      </c>
      <c r="S121">
        <f t="shared" ca="1" si="29"/>
        <v>0.33995685525359276</v>
      </c>
      <c r="T121">
        <f t="shared" ca="1" si="22"/>
        <v>2.8589219304832532</v>
      </c>
      <c r="U121">
        <f t="shared" ca="1" si="23"/>
        <v>1.1086226745401762</v>
      </c>
      <c r="W121" s="6">
        <f t="shared" si="30"/>
        <v>45138</v>
      </c>
      <c r="X121">
        <f t="shared" ca="1" si="31"/>
        <v>1.1117726857787646</v>
      </c>
      <c r="Y121">
        <f t="shared" ca="1" si="24"/>
        <v>1.0797230470219226</v>
      </c>
      <c r="Z121">
        <f t="shared" ca="1" si="25"/>
        <v>1.3627817025907083</v>
      </c>
    </row>
    <row r="122" spans="1:26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32"/>
        <v>98036</v>
      </c>
      <c r="H122">
        <f t="shared" si="33"/>
        <v>38121</v>
      </c>
      <c r="I122">
        <f t="shared" si="34"/>
        <v>124144</v>
      </c>
      <c r="K122">
        <f t="shared" si="26"/>
        <v>0.38884695418009713</v>
      </c>
      <c r="L122">
        <f t="shared" si="27"/>
        <v>3.256577739303796</v>
      </c>
      <c r="M122">
        <f t="shared" si="28"/>
        <v>1.2663103349789873</v>
      </c>
      <c r="S122">
        <f t="shared" ca="1" si="29"/>
        <v>0.34049137087225084</v>
      </c>
      <c r="T122">
        <f t="shared" ca="1" si="22"/>
        <v>2.8516016568668809</v>
      </c>
      <c r="U122">
        <f t="shared" ca="1" si="23"/>
        <v>1.1088366188076049</v>
      </c>
      <c r="W122" s="6">
        <f t="shared" si="30"/>
        <v>45145</v>
      </c>
      <c r="X122">
        <f t="shared" ca="1" si="31"/>
        <v>1.1135207307314188</v>
      </c>
      <c r="Y122">
        <f t="shared" ca="1" si="24"/>
        <v>1.0769584146443021</v>
      </c>
      <c r="Z122">
        <f t="shared" ca="1" si="25"/>
        <v>1.3630446949863373</v>
      </c>
    </row>
    <row r="123" spans="1:26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32"/>
        <v>98781</v>
      </c>
      <c r="H123">
        <f t="shared" si="33"/>
        <v>38441</v>
      </c>
      <c r="I123">
        <f t="shared" si="34"/>
        <v>125218</v>
      </c>
      <c r="K123">
        <f t="shared" si="26"/>
        <v>0.38915378463469696</v>
      </c>
      <c r="L123">
        <f t="shared" si="27"/>
        <v>3.2574074555812804</v>
      </c>
      <c r="M123">
        <f t="shared" si="28"/>
        <v>1.2676324394367338</v>
      </c>
      <c r="S123">
        <f t="shared" ca="1" si="29"/>
        <v>0.34035625241272427</v>
      </c>
      <c r="T123">
        <f t="shared" ca="1" si="22"/>
        <v>2.8489482511486859</v>
      </c>
      <c r="U123">
        <f t="shared" ca="1" si="23"/>
        <v>1.108678994162912</v>
      </c>
      <c r="W123" s="6">
        <f t="shared" si="30"/>
        <v>45152</v>
      </c>
      <c r="X123">
        <f t="shared" ca="1" si="31"/>
        <v>1.1130788481503657</v>
      </c>
      <c r="Y123">
        <f t="shared" ca="1" si="24"/>
        <v>1.0759563084739698</v>
      </c>
      <c r="Z123">
        <f t="shared" ca="1" si="25"/>
        <v>1.3628509338567862</v>
      </c>
    </row>
    <row r="124" spans="1:26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32"/>
        <v>99456</v>
      </c>
      <c r="H124">
        <f t="shared" si="33"/>
        <v>38815</v>
      </c>
      <c r="I124">
        <f t="shared" si="34"/>
        <v>126373</v>
      </c>
      <c r="K124">
        <f t="shared" si="26"/>
        <v>0.3902730855855856</v>
      </c>
      <c r="L124">
        <f t="shared" si="27"/>
        <v>3.2557774056421485</v>
      </c>
      <c r="M124">
        <f t="shared" si="28"/>
        <v>1.2706422940797941</v>
      </c>
      <c r="S124">
        <f t="shared" ca="1" si="29"/>
        <v>0.34093072564317234</v>
      </c>
      <c r="T124">
        <f t="shared" ca="1" si="22"/>
        <v>2.8441483526150164</v>
      </c>
      <c r="U124">
        <f t="shared" ca="1" si="23"/>
        <v>1.1099945534382227</v>
      </c>
      <c r="W124" s="6">
        <f t="shared" si="30"/>
        <v>45159</v>
      </c>
      <c r="X124">
        <f t="shared" ca="1" si="31"/>
        <v>1.114957567865686</v>
      </c>
      <c r="Y124">
        <f t="shared" ca="1" si="24"/>
        <v>1.0741435408656941</v>
      </c>
      <c r="Z124">
        <f t="shared" ca="1" si="25"/>
        <v>1.3644680937347498</v>
      </c>
    </row>
    <row r="125" spans="1:26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32"/>
        <v>100046</v>
      </c>
      <c r="H125">
        <f t="shared" si="33"/>
        <v>39105</v>
      </c>
      <c r="I125">
        <f t="shared" si="34"/>
        <v>127403</v>
      </c>
      <c r="K125">
        <f t="shared" si="26"/>
        <v>0.39087019970813425</v>
      </c>
      <c r="L125">
        <f t="shared" si="27"/>
        <v>3.2579721263265569</v>
      </c>
      <c r="M125">
        <f t="shared" si="28"/>
        <v>1.2734442156607961</v>
      </c>
      <c r="S125">
        <f t="shared" ca="1" si="29"/>
        <v>0.34104773345941625</v>
      </c>
      <c r="T125">
        <f t="shared" ca="1" si="22"/>
        <v>2.8426930735249498</v>
      </c>
      <c r="U125">
        <f t="shared" ca="1" si="23"/>
        <v>1.1111240093576271</v>
      </c>
      <c r="W125" s="6">
        <f t="shared" si="30"/>
        <v>45166</v>
      </c>
      <c r="X125">
        <f t="shared" ca="1" si="31"/>
        <v>1.1153402225823428</v>
      </c>
      <c r="Y125">
        <f t="shared" ca="1" si="24"/>
        <v>1.0735939286651508</v>
      </c>
      <c r="Z125">
        <f t="shared" ca="1" si="25"/>
        <v>1.365856484840394</v>
      </c>
    </row>
    <row r="126" spans="1:26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32"/>
        <v>100685</v>
      </c>
      <c r="H126">
        <f t="shared" si="33"/>
        <v>39412</v>
      </c>
      <c r="I126">
        <f t="shared" si="34"/>
        <v>128394</v>
      </c>
      <c r="K126">
        <f t="shared" si="26"/>
        <v>0.39143864527983313</v>
      </c>
      <c r="L126">
        <f t="shared" si="27"/>
        <v>3.2577387597685985</v>
      </c>
      <c r="M126">
        <f t="shared" si="28"/>
        <v>1.2752048467994239</v>
      </c>
      <c r="S126">
        <f t="shared" ca="1" si="29"/>
        <v>0.34113900059003849</v>
      </c>
      <c r="T126">
        <f t="shared" ca="1" si="22"/>
        <v>2.8391211703085957</v>
      </c>
      <c r="U126">
        <f t="shared" ca="1" si="23"/>
        <v>1.1113417446908911</v>
      </c>
      <c r="W126" s="6">
        <f t="shared" si="30"/>
        <v>45173</v>
      </c>
      <c r="X126">
        <f t="shared" ca="1" si="31"/>
        <v>1.1156386966427041</v>
      </c>
      <c r="Y126">
        <f t="shared" ca="1" si="24"/>
        <v>1.07224493547184</v>
      </c>
      <c r="Z126">
        <f t="shared" ca="1" si="25"/>
        <v>1.3661241374285955</v>
      </c>
    </row>
    <row r="127" spans="1:26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32"/>
        <v>101343</v>
      </c>
      <c r="H127">
        <f t="shared" si="33"/>
        <v>39707</v>
      </c>
      <c r="I127">
        <f t="shared" si="34"/>
        <v>129424</v>
      </c>
      <c r="K127">
        <f t="shared" si="26"/>
        <v>0.39180801831404238</v>
      </c>
      <c r="L127">
        <f t="shared" si="27"/>
        <v>3.2594756592036669</v>
      </c>
      <c r="M127">
        <f t="shared" si="28"/>
        <v>1.2770886987754457</v>
      </c>
      <c r="S127">
        <f t="shared" ca="1" si="29"/>
        <v>0.34105628628800361</v>
      </c>
      <c r="T127">
        <f t="shared" ca="1" si="22"/>
        <v>2.8372687939304053</v>
      </c>
      <c r="U127">
        <f t="shared" ca="1" si="23"/>
        <v>1.1116646635741452</v>
      </c>
      <c r="W127" s="6">
        <f t="shared" si="30"/>
        <v>45180</v>
      </c>
      <c r="X127">
        <f t="shared" ca="1" si="31"/>
        <v>1.1153681931940915</v>
      </c>
      <c r="Y127">
        <f t="shared" ca="1" si="24"/>
        <v>1.0715453523716632</v>
      </c>
      <c r="Z127">
        <f t="shared" ca="1" si="25"/>
        <v>1.3665210875863236</v>
      </c>
    </row>
    <row r="128" spans="1:26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32"/>
        <v>102022</v>
      </c>
      <c r="H128">
        <f t="shared" si="33"/>
        <v>40048</v>
      </c>
      <c r="I128">
        <f t="shared" si="34"/>
        <v>130455</v>
      </c>
      <c r="K128">
        <f t="shared" si="26"/>
        <v>0.39254278488953365</v>
      </c>
      <c r="L128">
        <f t="shared" si="27"/>
        <v>3.2574660407510985</v>
      </c>
      <c r="M128">
        <f t="shared" si="28"/>
        <v>1.2786947913195192</v>
      </c>
      <c r="S128">
        <f t="shared" ca="1" si="29"/>
        <v>0.34129097543366643</v>
      </c>
      <c r="T128">
        <f t="shared" ca="1" si="22"/>
        <v>2.832159462064356</v>
      </c>
      <c r="U128">
        <f t="shared" ca="1" si="23"/>
        <v>1.1117437624899857</v>
      </c>
      <c r="W128" s="6">
        <f t="shared" si="30"/>
        <v>45187</v>
      </c>
      <c r="X128">
        <f t="shared" ca="1" si="31"/>
        <v>1.1161357052408836</v>
      </c>
      <c r="Y128">
        <f t="shared" ca="1" si="24"/>
        <v>1.0696157217259865</v>
      </c>
      <c r="Z128">
        <f t="shared" ca="1" si="25"/>
        <v>1.3666183204480338</v>
      </c>
    </row>
    <row r="129" spans="1:26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32"/>
        <v>102673</v>
      </c>
      <c r="H129">
        <f t="shared" si="33"/>
        <v>40345</v>
      </c>
      <c r="I129">
        <f t="shared" si="34"/>
        <v>131468</v>
      </c>
      <c r="K129">
        <f t="shared" si="26"/>
        <v>0.39294653901220378</v>
      </c>
      <c r="L129">
        <f t="shared" si="27"/>
        <v>3.258594621390507</v>
      </c>
      <c r="M129">
        <f t="shared" si="28"/>
        <v>1.2804534785191823</v>
      </c>
      <c r="S129">
        <f t="shared" ca="1" si="29"/>
        <v>0.34123717623923894</v>
      </c>
      <c r="T129">
        <f t="shared" ca="1" si="22"/>
        <v>2.8297834863412157</v>
      </c>
      <c r="U129">
        <f t="shared" ca="1" si="23"/>
        <v>1.1119536271116686</v>
      </c>
      <c r="W129" s="6">
        <f t="shared" si="30"/>
        <v>45194</v>
      </c>
      <c r="X129">
        <f t="shared" ca="1" si="31"/>
        <v>1.1159597638708036</v>
      </c>
      <c r="Y129">
        <f t="shared" ca="1" si="24"/>
        <v>1.0687183919597956</v>
      </c>
      <c r="Z129">
        <f t="shared" ca="1" si="25"/>
        <v>1.3668762979123401</v>
      </c>
    </row>
    <row r="130" spans="1:26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32"/>
        <v>103401</v>
      </c>
      <c r="H130">
        <f t="shared" si="33"/>
        <v>40673</v>
      </c>
      <c r="I130">
        <f t="shared" si="34"/>
        <v>132493</v>
      </c>
      <c r="K130">
        <f t="shared" si="26"/>
        <v>0.3933520952408584</v>
      </c>
      <c r="L130">
        <f t="shared" si="27"/>
        <v>3.2575172719002778</v>
      </c>
      <c r="M130">
        <f t="shared" si="28"/>
        <v>1.2813512441852593</v>
      </c>
      <c r="S130">
        <f t="shared" ca="1" si="29"/>
        <v>0.3411845884215618</v>
      </c>
      <c r="T130">
        <f t="shared" ca="1" si="22"/>
        <v>2.8254957915220476</v>
      </c>
      <c r="U130">
        <f t="shared" ca="1" si="23"/>
        <v>1.111414689689425</v>
      </c>
      <c r="W130" s="6">
        <f t="shared" si="30"/>
        <v>45201</v>
      </c>
      <c r="X130">
        <f t="shared" ca="1" si="31"/>
        <v>1.1157877841080936</v>
      </c>
      <c r="Y130">
        <f t="shared" ca="1" si="24"/>
        <v>1.0670990672536922</v>
      </c>
      <c r="Z130">
        <f t="shared" ca="1" si="25"/>
        <v>1.3662138055470461</v>
      </c>
    </row>
    <row r="131" spans="1:26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32"/>
        <v>104127</v>
      </c>
      <c r="H131">
        <f t="shared" si="33"/>
        <v>41076</v>
      </c>
      <c r="I131">
        <f t="shared" si="34"/>
        <v>133652</v>
      </c>
      <c r="K131">
        <f t="shared" si="26"/>
        <v>0.39447981791466191</v>
      </c>
      <c r="L131">
        <f t="shared" si="27"/>
        <v>3.2537734930372966</v>
      </c>
      <c r="M131">
        <f t="shared" si="28"/>
        <v>1.2835479750689063</v>
      </c>
      <c r="S131">
        <f t="shared" ca="1" si="29"/>
        <v>0.34175729443807801</v>
      </c>
      <c r="T131">
        <f t="shared" ca="1" si="22"/>
        <v>2.818904225755146</v>
      </c>
      <c r="U131">
        <f t="shared" ca="1" si="23"/>
        <v>1.1120008256947611</v>
      </c>
      <c r="W131" s="6">
        <f t="shared" si="30"/>
        <v>45208</v>
      </c>
      <c r="X131">
        <f t="shared" ca="1" si="31"/>
        <v>1.1176607244424455</v>
      </c>
      <c r="Y131">
        <f t="shared" ca="1" si="24"/>
        <v>1.0646096444406385</v>
      </c>
      <c r="Z131">
        <f t="shared" ca="1" si="25"/>
        <v>1.3669343170805421</v>
      </c>
    </row>
    <row r="132" spans="1:26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32"/>
        <v>104833</v>
      </c>
      <c r="H132">
        <f t="shared" si="33"/>
        <v>41475</v>
      </c>
      <c r="I132">
        <f t="shared" si="34"/>
        <v>134751</v>
      </c>
      <c r="K132">
        <f t="shared" si="26"/>
        <v>0.39562923888470236</v>
      </c>
      <c r="L132">
        <f t="shared" si="27"/>
        <v>3.2489692585895118</v>
      </c>
      <c r="M132">
        <f t="shared" si="28"/>
        <v>1.2853872349355642</v>
      </c>
      <c r="S132">
        <f t="shared" ca="1" si="29"/>
        <v>0.34234694011470218</v>
      </c>
      <c r="T132">
        <f t="shared" ca="1" si="22"/>
        <v>2.8114066779806448</v>
      </c>
      <c r="U132">
        <f t="shared" ca="1" si="23"/>
        <v>1.1122746842048519</v>
      </c>
      <c r="W132" s="6">
        <f t="shared" si="30"/>
        <v>45215</v>
      </c>
      <c r="X132">
        <f t="shared" ca="1" si="31"/>
        <v>1.1195890631343342</v>
      </c>
      <c r="Y132">
        <f t="shared" ca="1" si="24"/>
        <v>1.061778061303666</v>
      </c>
      <c r="Z132">
        <f t="shared" ca="1" si="25"/>
        <v>1.3672709594523982</v>
      </c>
    </row>
    <row r="133" spans="1:26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32"/>
        <v>105542</v>
      </c>
      <c r="H133">
        <f t="shared" si="33"/>
        <v>41857</v>
      </c>
      <c r="I133">
        <f t="shared" si="34"/>
        <v>135885</v>
      </c>
      <c r="K133">
        <f t="shared" si="26"/>
        <v>0.39659093062477496</v>
      </c>
      <c r="L133">
        <f t="shared" si="27"/>
        <v>3.2464103973051102</v>
      </c>
      <c r="M133">
        <f t="shared" si="28"/>
        <v>1.2874969206571791</v>
      </c>
      <c r="S133">
        <f t="shared" ca="1" si="29"/>
        <v>0.34277245461488265</v>
      </c>
      <c r="T133">
        <f t="shared" ca="1" si="22"/>
        <v>2.8058636106945656</v>
      </c>
      <c r="U133">
        <f t="shared" ca="1" si="23"/>
        <v>1.112780060571549</v>
      </c>
      <c r="W133" s="6">
        <f t="shared" si="30"/>
        <v>45222</v>
      </c>
      <c r="X133">
        <f t="shared" ca="1" si="31"/>
        <v>1.1209806379515284</v>
      </c>
      <c r="Y133">
        <f t="shared" ca="1" si="24"/>
        <v>1.0596846227119514</v>
      </c>
      <c r="Z133">
        <f t="shared" ca="1" si="25"/>
        <v>1.367892196669779</v>
      </c>
    </row>
    <row r="134" spans="1:26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32"/>
        <v>106255</v>
      </c>
      <c r="H134">
        <f t="shared" si="33"/>
        <v>42222</v>
      </c>
      <c r="I134">
        <f t="shared" si="34"/>
        <v>136970</v>
      </c>
      <c r="K134">
        <f t="shared" si="26"/>
        <v>0.3973648298903581</v>
      </c>
      <c r="L134">
        <f t="shared" si="27"/>
        <v>3.2440433897020511</v>
      </c>
      <c r="M134">
        <f t="shared" si="28"/>
        <v>1.2890687497058961</v>
      </c>
      <c r="S134">
        <f t="shared" ca="1" si="29"/>
        <v>0.34303436376348551</v>
      </c>
      <c r="T134">
        <f t="shared" ca="1" si="22"/>
        <v>2.8004953546458444</v>
      </c>
      <c r="U134">
        <f t="shared" ca="1" si="23"/>
        <v>1.1128183602075838</v>
      </c>
      <c r="W134" s="6">
        <f t="shared" si="30"/>
        <v>45229</v>
      </c>
      <c r="X134">
        <f t="shared" ca="1" si="31"/>
        <v>1.1218371685173116</v>
      </c>
      <c r="Y134">
        <f t="shared" ca="1" si="24"/>
        <v>1.0576572047134687</v>
      </c>
      <c r="Z134">
        <f t="shared" ca="1" si="25"/>
        <v>1.3679392767488743</v>
      </c>
    </row>
    <row r="135" spans="1:26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32"/>
        <v>106965</v>
      </c>
      <c r="H135">
        <f t="shared" si="33"/>
        <v>42550</v>
      </c>
      <c r="I135">
        <f t="shared" si="34"/>
        <v>138083</v>
      </c>
      <c r="K135">
        <f t="shared" si="26"/>
        <v>0.39779367082690598</v>
      </c>
      <c r="L135">
        <f t="shared" si="27"/>
        <v>3.2451938895417158</v>
      </c>
      <c r="M135">
        <f t="shared" si="28"/>
        <v>1.290917589865844</v>
      </c>
      <c r="S135">
        <f t="shared" ca="1" si="29"/>
        <v>0.34299764430032958</v>
      </c>
      <c r="T135">
        <f t="shared" ca="1" si="22"/>
        <v>2.798168852452604</v>
      </c>
      <c r="U135">
        <f t="shared" ca="1" si="23"/>
        <v>1.1130938594106325</v>
      </c>
      <c r="W135" s="6">
        <f t="shared" si="30"/>
        <v>45236</v>
      </c>
      <c r="X135">
        <f t="shared" ca="1" si="31"/>
        <v>1.1217170835843493</v>
      </c>
      <c r="Y135">
        <f t="shared" ca="1" si="24"/>
        <v>1.0567785595115116</v>
      </c>
      <c r="Z135">
        <f t="shared" ca="1" si="25"/>
        <v>1.3682779359533226</v>
      </c>
    </row>
    <row r="136" spans="1:26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32"/>
        <v>107714</v>
      </c>
      <c r="H136">
        <f t="shared" si="33"/>
        <v>42941</v>
      </c>
      <c r="I136">
        <f t="shared" si="34"/>
        <v>139273</v>
      </c>
      <c r="K136">
        <f t="shared" si="26"/>
        <v>0.39865755612083853</v>
      </c>
      <c r="L136">
        <f t="shared" si="27"/>
        <v>3.2433571644814978</v>
      </c>
      <c r="M136">
        <f t="shared" si="28"/>
        <v>1.2929888408192065</v>
      </c>
      <c r="S136">
        <f t="shared" ca="1" si="29"/>
        <v>0.34333520273111839</v>
      </c>
      <c r="T136">
        <f t="shared" ca="1" si="22"/>
        <v>2.7932712487183999</v>
      </c>
      <c r="U136">
        <f t="shared" ca="1" si="23"/>
        <v>1.1135586895966803</v>
      </c>
      <c r="W136" s="6">
        <f t="shared" si="30"/>
        <v>45243</v>
      </c>
      <c r="X136">
        <f t="shared" ca="1" si="31"/>
        <v>1.1228210126194775</v>
      </c>
      <c r="Y136">
        <f t="shared" ca="1" si="24"/>
        <v>1.0549288917851505</v>
      </c>
      <c r="Z136">
        <f t="shared" ca="1" si="25"/>
        <v>1.3688493315118884</v>
      </c>
    </row>
    <row r="137" spans="1:26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32"/>
        <v>108462</v>
      </c>
      <c r="H137">
        <f t="shared" si="33"/>
        <v>43317</v>
      </c>
      <c r="I137">
        <f t="shared" si="34"/>
        <v>140461</v>
      </c>
      <c r="K137">
        <f t="shared" si="26"/>
        <v>0.39937489627703709</v>
      </c>
      <c r="L137">
        <f t="shared" si="27"/>
        <v>3.2426299143523329</v>
      </c>
      <c r="M137">
        <f t="shared" si="28"/>
        <v>1.2950249857092806</v>
      </c>
      <c r="S137">
        <f t="shared" ca="1" si="29"/>
        <v>0.34354542026008167</v>
      </c>
      <c r="T137">
        <f t="shared" ca="1" si="22"/>
        <v>2.7893357020150193</v>
      </c>
      <c r="U137">
        <f t="shared" ca="1" si="23"/>
        <v>1.1139906566740847</v>
      </c>
      <c r="W137" s="6">
        <f t="shared" si="30"/>
        <v>45250</v>
      </c>
      <c r="X137">
        <f t="shared" ca="1" si="31"/>
        <v>1.1235084942900528</v>
      </c>
      <c r="Y137">
        <f t="shared" ca="1" si="24"/>
        <v>1.0534425621190751</v>
      </c>
      <c r="Z137">
        <f t="shared" ca="1" si="25"/>
        <v>1.3693803298783547</v>
      </c>
    </row>
    <row r="138" spans="1:26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32"/>
        <v>109252</v>
      </c>
      <c r="H138">
        <f t="shared" si="33"/>
        <v>43677</v>
      </c>
      <c r="I138">
        <f t="shared" si="34"/>
        <v>141703</v>
      </c>
      <c r="K138">
        <f t="shared" si="26"/>
        <v>0.3997821550177571</v>
      </c>
      <c r="L138">
        <f t="shared" si="27"/>
        <v>3.2443391258557135</v>
      </c>
      <c r="M138">
        <f t="shared" si="28"/>
        <v>1.2970288873430236</v>
      </c>
      <c r="S138">
        <f t="shared" ca="1" si="29"/>
        <v>0.34348823908956616</v>
      </c>
      <c r="T138">
        <f t="shared" ref="T138:T155" ca="1" si="38">L138*($O$6^(ROW()-10))</f>
        <v>2.7874989400166288</v>
      </c>
      <c r="U138">
        <f t="shared" ref="U138:U155" ca="1" si="39">M138*($O$6^(ROW()-10))</f>
        <v>1.1143923333495616</v>
      </c>
      <c r="W138" s="6">
        <f t="shared" si="30"/>
        <v>45257</v>
      </c>
      <c r="X138">
        <f t="shared" ca="1" si="31"/>
        <v>1.1233214927263615</v>
      </c>
      <c r="Y138">
        <f t="shared" ref="Y138:Y156" ca="1" si="40">T138/OFFSET(T$10, $H$1,0)</f>
        <v>1.0527488760689556</v>
      </c>
      <c r="Z138">
        <f t="shared" ref="Z138:Z156" ca="1" si="41">U138/OFFSET(U$10, $H$1,0)</f>
        <v>1.3698740935693459</v>
      </c>
    </row>
    <row r="139" spans="1:26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32"/>
        <v>110086</v>
      </c>
      <c r="H139">
        <f t="shared" si="33"/>
        <v>44107</v>
      </c>
      <c r="I139">
        <f t="shared" si="34"/>
        <v>142911</v>
      </c>
      <c r="K139">
        <f t="shared" ref="K139:K156" si="42">H139/G139</f>
        <v>0.40065948440310301</v>
      </c>
      <c r="L139">
        <f t="shared" ref="L139:L156" si="43">I139/H139</f>
        <v>3.2400979436370645</v>
      </c>
      <c r="M139">
        <f t="shared" ref="M139:M156" si="44">I139/G139</f>
        <v>1.2981759715131806</v>
      </c>
      <c r="S139">
        <f t="shared" ref="S139:S155" ca="1" si="45">K139*($O$6^(ROW()-10))</f>
        <v>0.34383411175508471</v>
      </c>
      <c r="T139">
        <f t="shared" ca="1" si="38"/>
        <v>2.7805561625718962</v>
      </c>
      <c r="U139">
        <f t="shared" ca="1" si="39"/>
        <v>1.1140561984499266</v>
      </c>
      <c r="W139" s="6">
        <f t="shared" ref="W139:W156" si="46">A139</f>
        <v>45264</v>
      </c>
      <c r="X139">
        <f t="shared" ref="X139:X156" ca="1" si="47">S139/OFFSET(S$10, $H$1,0)</f>
        <v>1.1244526120914768</v>
      </c>
      <c r="Y139">
        <f t="shared" ca="1" si="40"/>
        <v>1.0501268118784324</v>
      </c>
      <c r="Z139">
        <f t="shared" ca="1" si="41"/>
        <v>1.3694608975366969</v>
      </c>
    </row>
    <row r="140" spans="1:26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G156" si="48">B140+G139</f>
        <v>110821</v>
      </c>
      <c r="H140">
        <f t="shared" ref="H140:H156" si="49">C140+H139</f>
        <v>44491</v>
      </c>
      <c r="I140">
        <f t="shared" ref="I140:I156" si="50">D140+I139</f>
        <v>144222</v>
      </c>
      <c r="K140">
        <f t="shared" si="42"/>
        <v>0.40146723093998432</v>
      </c>
      <c r="L140">
        <f t="shared" si="43"/>
        <v>3.2415994246027284</v>
      </c>
      <c r="M140">
        <f t="shared" si="44"/>
        <v>1.3013959448119039</v>
      </c>
      <c r="S140">
        <f t="shared" ca="1" si="45"/>
        <v>0.34411903922159404</v>
      </c>
      <c r="T140">
        <f t="shared" ca="1" si="38"/>
        <v>2.7785482688680996</v>
      </c>
      <c r="U140">
        <f t="shared" ca="1" si="39"/>
        <v>1.1154960795355631</v>
      </c>
      <c r="W140" s="6">
        <f t="shared" si="46"/>
        <v>45271</v>
      </c>
      <c r="X140">
        <f t="shared" ca="1" si="47"/>
        <v>1.125384420260066</v>
      </c>
      <c r="Y140">
        <f t="shared" ca="1" si="40"/>
        <v>1.0493684948761934</v>
      </c>
      <c r="Z140">
        <f t="shared" ca="1" si="41"/>
        <v>1.3712308808163782</v>
      </c>
    </row>
    <row r="141" spans="1:26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48"/>
        <v>111659</v>
      </c>
      <c r="H141">
        <f t="shared" si="49"/>
        <v>44861</v>
      </c>
      <c r="I141">
        <f t="shared" si="50"/>
        <v>145488</v>
      </c>
      <c r="K141">
        <f t="shared" si="42"/>
        <v>0.40176788257104218</v>
      </c>
      <c r="L141">
        <f t="shared" si="43"/>
        <v>3.2430841933973831</v>
      </c>
      <c r="M141">
        <f t="shared" si="44"/>
        <v>1.3029670693808828</v>
      </c>
      <c r="S141">
        <f t="shared" ca="1" si="45"/>
        <v>0.34396866551225203</v>
      </c>
      <c r="T141">
        <f t="shared" ca="1" si="38"/>
        <v>2.7765269214856305</v>
      </c>
      <c r="U141">
        <f t="shared" ca="1" si="39"/>
        <v>1.1155193421467759</v>
      </c>
      <c r="W141" s="6">
        <f t="shared" si="46"/>
        <v>45278</v>
      </c>
      <c r="X141">
        <f t="shared" ca="1" si="47"/>
        <v>1.1248926479068333</v>
      </c>
      <c r="Y141">
        <f t="shared" ca="1" si="40"/>
        <v>1.0486050968513581</v>
      </c>
      <c r="Z141">
        <f t="shared" ca="1" si="41"/>
        <v>1.3712594765339685</v>
      </c>
    </row>
    <row r="142" spans="1:26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48"/>
        <v>112468</v>
      </c>
      <c r="H142">
        <f t="shared" si="49"/>
        <v>45233</v>
      </c>
      <c r="I142">
        <f t="shared" si="50"/>
        <v>146793</v>
      </c>
      <c r="K142">
        <f t="shared" si="42"/>
        <v>0.40218551054522172</v>
      </c>
      <c r="L142">
        <f t="shared" si="43"/>
        <v>3.2452634138792473</v>
      </c>
      <c r="M142">
        <f t="shared" si="44"/>
        <v>1.3051979229647543</v>
      </c>
      <c r="S142">
        <f t="shared" ca="1" si="45"/>
        <v>0.34391819417477637</v>
      </c>
      <c r="T142">
        <f t="shared" ca="1" si="38"/>
        <v>2.7751003048562732</v>
      </c>
      <c r="U142">
        <f t="shared" ca="1" si="39"/>
        <v>1.1161051329228207</v>
      </c>
      <c r="W142" s="6">
        <f t="shared" si="46"/>
        <v>45285</v>
      </c>
      <c r="X142">
        <f t="shared" ca="1" si="47"/>
        <v>1.1247275897426778</v>
      </c>
      <c r="Y142">
        <f t="shared" ca="1" si="40"/>
        <v>1.0480663095422127</v>
      </c>
      <c r="Z142">
        <f t="shared" ca="1" si="41"/>
        <v>1.3719795636920913</v>
      </c>
    </row>
    <row r="143" spans="1:26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48"/>
        <v>113246</v>
      </c>
      <c r="H143">
        <f t="shared" si="49"/>
        <v>45592</v>
      </c>
      <c r="I143">
        <f t="shared" si="50"/>
        <v>147972</v>
      </c>
      <c r="K143">
        <f t="shared" si="42"/>
        <v>0.40259258605160447</v>
      </c>
      <c r="L143">
        <f t="shared" si="43"/>
        <v>3.2455693981400247</v>
      </c>
      <c r="M143">
        <f t="shared" si="44"/>
        <v>1.3066421772071419</v>
      </c>
      <c r="S143">
        <f t="shared" ca="1" si="45"/>
        <v>0.3438583464937649</v>
      </c>
      <c r="T143">
        <f t="shared" ca="1" si="38"/>
        <v>2.7720732207724788</v>
      </c>
      <c r="U143">
        <f t="shared" ca="1" si="39"/>
        <v>1.1160161266751925</v>
      </c>
      <c r="W143" s="6">
        <f t="shared" si="46"/>
        <v>45292</v>
      </c>
      <c r="X143">
        <f t="shared" ca="1" si="47"/>
        <v>1.1245318677972973</v>
      </c>
      <c r="Y143">
        <f t="shared" ca="1" si="40"/>
        <v>1.0469230770475801</v>
      </c>
      <c r="Z143">
        <f t="shared" ca="1" si="41"/>
        <v>1.3718701521777235</v>
      </c>
    </row>
    <row r="144" spans="1:26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48"/>
        <v>113954</v>
      </c>
      <c r="H144">
        <f t="shared" si="49"/>
        <v>45933</v>
      </c>
      <c r="I144">
        <f t="shared" si="50"/>
        <v>149147</v>
      </c>
      <c r="K144">
        <f t="shared" si="42"/>
        <v>0.40308370044052866</v>
      </c>
      <c r="L144">
        <f t="shared" si="43"/>
        <v>3.2470554938715086</v>
      </c>
      <c r="M144">
        <f t="shared" si="44"/>
        <v>1.308835144005476</v>
      </c>
      <c r="S144">
        <f t="shared" ca="1" si="45"/>
        <v>0.34386985112236396</v>
      </c>
      <c r="T144">
        <f t="shared" ca="1" si="38"/>
        <v>2.7700561646212942</v>
      </c>
      <c r="U144">
        <f t="shared" ca="1" si="39"/>
        <v>1.1165644892636495</v>
      </c>
      <c r="W144" s="6">
        <f t="shared" si="46"/>
        <v>45299</v>
      </c>
      <c r="X144">
        <f t="shared" ca="1" si="47"/>
        <v>1.1245694917829259</v>
      </c>
      <c r="Y144">
        <f t="shared" ca="1" si="40"/>
        <v>1.0461612996830605</v>
      </c>
      <c r="Z144">
        <f t="shared" ca="1" si="41"/>
        <v>1.3725442304904771</v>
      </c>
    </row>
    <row r="145" spans="1:26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48"/>
        <v>114709</v>
      </c>
      <c r="H145">
        <f t="shared" si="49"/>
        <v>46328</v>
      </c>
      <c r="I145">
        <f t="shared" si="50"/>
        <v>150296</v>
      </c>
      <c r="K145">
        <f t="shared" si="42"/>
        <v>0.40387415111281588</v>
      </c>
      <c r="L145">
        <f t="shared" si="43"/>
        <v>3.2441719910205493</v>
      </c>
      <c r="M145">
        <f t="shared" si="44"/>
        <v>1.3102372089373981</v>
      </c>
      <c r="S145">
        <f t="shared" ca="1" si="45"/>
        <v>0.34413590620035434</v>
      </c>
      <c r="T145">
        <f t="shared" ca="1" si="38"/>
        <v>2.7643167182734745</v>
      </c>
      <c r="U145">
        <f t="shared" ca="1" si="39"/>
        <v>1.1164360679996645</v>
      </c>
      <c r="W145" s="6">
        <f t="shared" si="46"/>
        <v>45306</v>
      </c>
      <c r="X145">
        <f t="shared" ca="1" si="47"/>
        <v>1.1254395809252726</v>
      </c>
      <c r="Y145">
        <f t="shared" ca="1" si="40"/>
        <v>1.0439936950231321</v>
      </c>
      <c r="Z145">
        <f t="shared" ca="1" si="41"/>
        <v>1.3723863678084292</v>
      </c>
    </row>
    <row r="146" spans="1:26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48"/>
        <v>115465</v>
      </c>
      <c r="H146">
        <f t="shared" si="49"/>
        <v>46728</v>
      </c>
      <c r="I146">
        <f t="shared" si="50"/>
        <v>151511</v>
      </c>
      <c r="K146">
        <f t="shared" si="42"/>
        <v>0.40469406313601525</v>
      </c>
      <c r="L146">
        <f t="shared" si="43"/>
        <v>3.2424028419791133</v>
      </c>
      <c r="M146">
        <f t="shared" si="44"/>
        <v>1.3121811804442904</v>
      </c>
      <c r="S146">
        <f t="shared" ca="1" si="45"/>
        <v>0.34442592177534259</v>
      </c>
      <c r="T146">
        <f t="shared" ca="1" si="38"/>
        <v>2.7595353857224922</v>
      </c>
      <c r="U146">
        <f t="shared" ca="1" si="39"/>
        <v>1.1167675876156464</v>
      </c>
      <c r="W146" s="6">
        <f t="shared" si="46"/>
        <v>45313</v>
      </c>
      <c r="X146">
        <f t="shared" ca="1" si="47"/>
        <v>1.1263880289113615</v>
      </c>
      <c r="Y146">
        <f t="shared" ca="1" si="40"/>
        <v>1.0421879391905833</v>
      </c>
      <c r="Z146">
        <f t="shared" ca="1" si="41"/>
        <v>1.3727938904733408</v>
      </c>
    </row>
    <row r="147" spans="1:26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48"/>
        <v>116213</v>
      </c>
      <c r="H147">
        <f t="shared" si="49"/>
        <v>47105</v>
      </c>
      <c r="I147">
        <f t="shared" si="50"/>
        <v>152708</v>
      </c>
      <c r="K147">
        <f t="shared" si="42"/>
        <v>0.40533331038696185</v>
      </c>
      <c r="L147">
        <f t="shared" si="43"/>
        <v>3.241863921027492</v>
      </c>
      <c r="M147">
        <f t="shared" si="44"/>
        <v>1.3140354349341297</v>
      </c>
      <c r="S147">
        <f t="shared" ca="1" si="45"/>
        <v>0.34456118932109653</v>
      </c>
      <c r="T147">
        <f t="shared" ca="1" si="38"/>
        <v>2.7558072816171801</v>
      </c>
      <c r="U147">
        <f t="shared" ca="1" si="39"/>
        <v>1.1170204882463861</v>
      </c>
      <c r="W147" s="6">
        <f t="shared" si="46"/>
        <v>45320</v>
      </c>
      <c r="X147">
        <f t="shared" ca="1" si="47"/>
        <v>1.1268303990542707</v>
      </c>
      <c r="Y147">
        <f t="shared" ca="1" si="40"/>
        <v>1.0407799539352736</v>
      </c>
      <c r="Z147">
        <f t="shared" ca="1" si="41"/>
        <v>1.3731047702343817</v>
      </c>
    </row>
    <row r="148" spans="1:26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48"/>
        <v>116986</v>
      </c>
      <c r="H148">
        <f t="shared" si="49"/>
        <v>47521</v>
      </c>
      <c r="I148">
        <f t="shared" si="50"/>
        <v>154032</v>
      </c>
      <c r="K148">
        <f t="shared" si="42"/>
        <v>0.40621099960679058</v>
      </c>
      <c r="L148">
        <f t="shared" si="43"/>
        <v>3.2413459312724902</v>
      </c>
      <c r="M148">
        <f t="shared" si="44"/>
        <v>1.3166703708136016</v>
      </c>
      <c r="S148">
        <f t="shared" ca="1" si="45"/>
        <v>0.34489810454326664</v>
      </c>
      <c r="T148">
        <f t="shared" ca="1" si="38"/>
        <v>2.7521019099607438</v>
      </c>
      <c r="U148">
        <f t="shared" ca="1" si="39"/>
        <v>1.1179340678649112</v>
      </c>
      <c r="W148" s="6">
        <f t="shared" si="46"/>
        <v>45327</v>
      </c>
      <c r="X148">
        <f t="shared" ca="1" si="47"/>
        <v>1.1279322245819614</v>
      </c>
      <c r="Y148">
        <f t="shared" ca="1" si="40"/>
        <v>1.0393805539962342</v>
      </c>
      <c r="Z148">
        <f t="shared" ca="1" si="41"/>
        <v>1.3742277939795908</v>
      </c>
    </row>
    <row r="149" spans="1:26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48"/>
        <v>117680</v>
      </c>
      <c r="H149">
        <f t="shared" si="49"/>
        <v>47871</v>
      </c>
      <c r="I149">
        <f t="shared" si="50"/>
        <v>155215</v>
      </c>
      <c r="K149">
        <f t="shared" si="42"/>
        <v>0.40678959891230454</v>
      </c>
      <c r="L149">
        <f t="shared" si="43"/>
        <v>3.2423596749597876</v>
      </c>
      <c r="M149">
        <f t="shared" si="44"/>
        <v>1.3189581917063222</v>
      </c>
      <c r="S149">
        <f t="shared" ca="1" si="45"/>
        <v>0.34498009267038637</v>
      </c>
      <c r="T149">
        <f t="shared" ca="1" si="38"/>
        <v>2.7497004449700486</v>
      </c>
      <c r="U149">
        <f t="shared" ca="1" si="39"/>
        <v>1.1185495411383515</v>
      </c>
      <c r="W149" s="6">
        <f t="shared" si="46"/>
        <v>45334</v>
      </c>
      <c r="X149">
        <f t="shared" ca="1" si="47"/>
        <v>1.1282003531955818</v>
      </c>
      <c r="Y149">
        <f t="shared" ca="1" si="40"/>
        <v>1.0384735977518462</v>
      </c>
      <c r="Z149">
        <f t="shared" ca="1" si="41"/>
        <v>1.3749843685425509</v>
      </c>
    </row>
    <row r="150" spans="1:26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48"/>
        <v>118345</v>
      </c>
      <c r="H150">
        <f t="shared" si="49"/>
        <v>48270</v>
      </c>
      <c r="I150">
        <f t="shared" si="50"/>
        <v>156338</v>
      </c>
      <c r="K150">
        <f t="shared" si="42"/>
        <v>0.40787527990198147</v>
      </c>
      <c r="L150">
        <f t="shared" si="43"/>
        <v>3.2388232856846901</v>
      </c>
      <c r="M150">
        <f t="shared" si="44"/>
        <v>1.3210359542016985</v>
      </c>
      <c r="S150">
        <f t="shared" ca="1" si="45"/>
        <v>0.34549092594634034</v>
      </c>
      <c r="T150">
        <f t="shared" ca="1" si="38"/>
        <v>2.7434466148982617</v>
      </c>
      <c r="U150">
        <f t="shared" ca="1" si="39"/>
        <v>1.1189840559477722</v>
      </c>
      <c r="W150" s="6">
        <f t="shared" si="46"/>
        <v>45341</v>
      </c>
      <c r="X150">
        <f t="shared" ca="1" si="47"/>
        <v>1.1298709489621206</v>
      </c>
      <c r="Y150">
        <f t="shared" ca="1" si="40"/>
        <v>1.0361117268701443</v>
      </c>
      <c r="Z150">
        <f t="shared" ca="1" si="41"/>
        <v>1.3755184987253282</v>
      </c>
    </row>
    <row r="151" spans="1:26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48"/>
        <v>118945</v>
      </c>
      <c r="H151">
        <f t="shared" si="49"/>
        <v>48612</v>
      </c>
      <c r="I151">
        <f t="shared" si="50"/>
        <v>157435</v>
      </c>
      <c r="K151">
        <f t="shared" si="42"/>
        <v>0.40869309344655091</v>
      </c>
      <c r="L151">
        <f t="shared" si="43"/>
        <v>3.238603636962067</v>
      </c>
      <c r="M151">
        <f t="shared" si="44"/>
        <v>1.3235949388372776</v>
      </c>
      <c r="S151">
        <f t="shared" ca="1" si="45"/>
        <v>0.34577343579798003</v>
      </c>
      <c r="T151">
        <f t="shared" ca="1" si="38"/>
        <v>2.7400098624046332</v>
      </c>
      <c r="U151">
        <f t="shared" ca="1" si="39"/>
        <v>1.1198231067402078</v>
      </c>
      <c r="W151" s="6">
        <f t="shared" si="46"/>
        <v>45348</v>
      </c>
      <c r="X151">
        <f t="shared" ca="1" si="47"/>
        <v>1.1307948507210133</v>
      </c>
      <c r="Y151">
        <f t="shared" ca="1" si="40"/>
        <v>1.034813775766718</v>
      </c>
      <c r="Z151">
        <f t="shared" ca="1" si="41"/>
        <v>1.3765499074216638</v>
      </c>
    </row>
    <row r="152" spans="1:26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48"/>
        <v>119626</v>
      </c>
      <c r="H152">
        <f t="shared" si="49"/>
        <v>48907</v>
      </c>
      <c r="I152">
        <f t="shared" si="50"/>
        <v>158479</v>
      </c>
      <c r="K152">
        <f t="shared" si="42"/>
        <v>0.40883252804574255</v>
      </c>
      <c r="L152">
        <f t="shared" si="43"/>
        <v>3.2404154824462754</v>
      </c>
      <c r="M152">
        <f t="shared" si="44"/>
        <v>1.3247872536070753</v>
      </c>
      <c r="S152">
        <f t="shared" ca="1" si="45"/>
        <v>0.34548153083652061</v>
      </c>
      <c r="T152">
        <f t="shared" ca="1" si="38"/>
        <v>2.7382941048581273</v>
      </c>
      <c r="U152">
        <f t="shared" ca="1" si="39"/>
        <v>1.1195037014219018</v>
      </c>
      <c r="W152" s="6">
        <f t="shared" si="46"/>
        <v>45355</v>
      </c>
      <c r="X152">
        <f t="shared" ca="1" si="47"/>
        <v>1.1298402238088663</v>
      </c>
      <c r="Y152">
        <f t="shared" ca="1" si="40"/>
        <v>1.0341657892140557</v>
      </c>
      <c r="Z152">
        <f t="shared" ca="1" si="41"/>
        <v>1.3761572763367205</v>
      </c>
    </row>
    <row r="153" spans="1:26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48"/>
        <v>120268</v>
      </c>
      <c r="H153">
        <f t="shared" si="49"/>
        <v>49209</v>
      </c>
      <c r="I153">
        <f t="shared" si="50"/>
        <v>159535</v>
      </c>
      <c r="K153">
        <f t="shared" si="42"/>
        <v>0.40916120663850736</v>
      </c>
      <c r="L153">
        <f t="shared" si="43"/>
        <v>3.2419882541811456</v>
      </c>
      <c r="M153">
        <f t="shared" si="44"/>
        <v>1.3264958259886255</v>
      </c>
      <c r="S153">
        <f t="shared" ca="1" si="45"/>
        <v>0.34534956217805357</v>
      </c>
      <c r="T153">
        <f t="shared" ca="1" si="38"/>
        <v>2.7363767776670747</v>
      </c>
      <c r="U153">
        <f t="shared" ca="1" si="39"/>
        <v>1.1196192241678509</v>
      </c>
      <c r="W153" s="6">
        <f t="shared" si="46"/>
        <v>45362</v>
      </c>
      <c r="X153">
        <f t="shared" ca="1" si="47"/>
        <v>1.1294086421313825</v>
      </c>
      <c r="Y153">
        <f t="shared" ca="1" si="40"/>
        <v>1.0334416762766621</v>
      </c>
      <c r="Z153">
        <f t="shared" ca="1" si="41"/>
        <v>1.3762992834307732</v>
      </c>
    </row>
    <row r="154" spans="1:26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48"/>
        <v>120895</v>
      </c>
      <c r="H154">
        <f t="shared" si="49"/>
        <v>49539</v>
      </c>
      <c r="I154">
        <f t="shared" si="50"/>
        <v>160524</v>
      </c>
      <c r="K154">
        <f t="shared" si="42"/>
        <v>0.409768807642996</v>
      </c>
      <c r="L154">
        <f t="shared" si="43"/>
        <v>3.2403560830860534</v>
      </c>
      <c r="M154">
        <f t="shared" si="44"/>
        <v>1.327796848504901</v>
      </c>
      <c r="S154">
        <f t="shared" ca="1" si="45"/>
        <v>0.34545256464227447</v>
      </c>
      <c r="T154">
        <f t="shared" ca="1" si="38"/>
        <v>2.7317582460583987</v>
      </c>
      <c r="U154">
        <f t="shared" ca="1" si="39"/>
        <v>1.1193893192562721</v>
      </c>
      <c r="W154" s="6">
        <f t="shared" si="46"/>
        <v>45369</v>
      </c>
      <c r="X154">
        <f t="shared" ca="1" si="47"/>
        <v>1.1297454946599284</v>
      </c>
      <c r="Y154">
        <f t="shared" ca="1" si="40"/>
        <v>1.0316974051344123</v>
      </c>
      <c r="Z154">
        <f t="shared" ca="1" si="41"/>
        <v>1.3760166713085149</v>
      </c>
    </row>
    <row r="155" spans="1:26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48"/>
        <v>121516</v>
      </c>
      <c r="H155">
        <f t="shared" si="49"/>
        <v>49879</v>
      </c>
      <c r="I155">
        <f t="shared" si="50"/>
        <v>161590</v>
      </c>
      <c r="K155">
        <f t="shared" si="42"/>
        <v>0.41047269495375094</v>
      </c>
      <c r="L155">
        <f t="shared" si="43"/>
        <v>3.2396399286272781</v>
      </c>
      <c r="M155">
        <f t="shared" si="44"/>
        <v>1.3297837321834163</v>
      </c>
      <c r="S155">
        <f t="shared" ca="1" si="45"/>
        <v>0.34563591533657645</v>
      </c>
      <c r="T155">
        <f t="shared" ca="1" si="38"/>
        <v>2.7279181437834108</v>
      </c>
      <c r="U155">
        <f t="shared" ca="1" si="39"/>
        <v>1.1197359120920105</v>
      </c>
      <c r="W155" s="6">
        <f t="shared" si="46"/>
        <v>45376</v>
      </c>
      <c r="X155">
        <f t="shared" ca="1" si="47"/>
        <v>1.1303451127899744</v>
      </c>
      <c r="Y155">
        <f t="shared" ca="1" si="40"/>
        <v>1.0302471217653506</v>
      </c>
      <c r="Z155">
        <f t="shared" ca="1" si="41"/>
        <v>1.3764427228277925</v>
      </c>
    </row>
    <row r="156" spans="1:26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48"/>
        <v>122122</v>
      </c>
      <c r="H156">
        <f t="shared" si="49"/>
        <v>50197</v>
      </c>
      <c r="I156">
        <f t="shared" si="50"/>
        <v>162688</v>
      </c>
      <c r="K156">
        <f t="shared" si="42"/>
        <v>0.41103977989223889</v>
      </c>
      <c r="L156">
        <f t="shared" si="43"/>
        <v>3.240990497440086</v>
      </c>
      <c r="M156">
        <f t="shared" si="44"/>
        <v>1.3321760207006108</v>
      </c>
      <c r="S156">
        <f t="shared" ref="S156" ca="1" si="51">K156*($O$6^(ROW()-10))</f>
        <v>0.34570328936104211</v>
      </c>
      <c r="T156">
        <f t="shared" ref="T156" ca="1" si="52">L156*($O$6^(ROW()-10))</f>
        <v>2.7258215154909227</v>
      </c>
      <c r="U156">
        <f t="shared" ref="U156" ca="1" si="53">M156*($O$6^(ROW()-10))</f>
        <v>1.1204210757529178</v>
      </c>
      <c r="W156" s="6">
        <f t="shared" si="46"/>
        <v>45383</v>
      </c>
      <c r="X156">
        <f t="shared" ca="1" si="47"/>
        <v>1.1305654483971974</v>
      </c>
      <c r="Y156">
        <f t="shared" ca="1" si="40"/>
        <v>1.0294552925571796</v>
      </c>
      <c r="Z156">
        <f t="shared" ca="1" si="41"/>
        <v>1.3772849647571774</v>
      </c>
    </row>
    <row r="157" spans="1:26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L10" sqref="L10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J E E A A B Q S w M E F A A C A A g A F V 4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V 4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e H 1 v Z n X C w i w E A A N Y C A A A T A B w A R m 9 y b X V s Y X M v U 2 V j d G l v b j E u b S C i G A A o o B Q A A A A A A A A A A A A A A A A A A A A A A A A A A A B t U l 1 L w z A U f R / s P 1 z q S w t h u D F 8 U C t o 5 8 f w Y W I n I u s Y W X u 1 Z W k i y a 1 W x / 6 7 y T a 3 u R k K g X M O 5 5 x 7 G 4 M p F U p C v L r b Z 8 1 G s 2 F y r j G D I 6 9 z 3 G l P O l 0 P Q h B I z Q b Y E 6 t K p 2 i R 6 z p F 0 X p W e j Z V a u b f F A J b k Z K E k o z v R a f J k 0 F t E k O z p K f S q n R 4 c l v Q X T V N o m 9 M 8 y T j x J P 7 a P A 4 U R W 9 V 9 S q h a m 9 g I G s h G B A u s K A r V I 3 X S Z x j k i u 0 a r I f N Q n L M N N V X Z f y C z 0 V q r x Y t S z G e O N y Y N W p S I 7 2 x 3 y z L Z z P k M + t c 3 X z B r 3 9 / M Y j N a K S y H i l A u u T e g K j r c N o 5 z L N + s 9 / H r H r f F Q c 2 l e l S 4 j J a p S O t L Z H z R h 8 7 n X j w e f i L N e g Z l N J C s F w p o W D O a e H Q R 3 C b s 8 X B I v y P X g 9 a r Q l F u u L + m k 2 3 I p S z L G + t B J G T x U X o r i 4 x + 4 Z + v 9 R R f b i e 0 / J 3 R P 5 V F 9 7 u w y R m G f k 8 P 8 v a 0 w Q J 7 m M P o d Z g w X I R y 5 U X y 3 b w Y n D N r d A L j M d k X n O 6 I u A / u 1 g 6 D Z K O T / R c 5 + A F B L A Q I t A B Q A A g A I A B V e H 1 u K m g 3 p p A A A A P Y A A A A S A A A A A A A A A A A A A A A A A A A A A A B D b 2 5 m a W c v U G F j a 2 F n Z S 5 4 b W x Q S w E C L Q A U A A I A C A A V X h 9 b D 8 r p q 6 Q A A A D p A A A A E w A A A A A A A A A A A A A A A A D w A A A A W 0 N v b n R l b n R f V H l w Z X N d L n h t b F B L A Q I t A B Q A A g A I A B V e H 1 v Z n X C w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M D I x L T I 0 I G V u c m 9 s b G 1 l b n Q h U G l 2 b 3 R U Y W J s Z T E 4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C U p j k x b 4 G k e D 0 T G x b R k Z N 0 3 A J W O a i + n L 8 q T r F 0 t b v f f w A A A A A O g A A A A A I A A C A A A A D 1 G w v I q b v m u w l c U w / H V K r i H W N P L b 1 C A y 7 w h y C M t D S Q j F A A A A D Y / I D R t 9 X u 7 R / q 1 O j y K C m Q P v c s I x + v 9 + q x V y 6 o u i v 0 M P 0 V s 2 f D 2 M c P / i N T R A A h a z i O w E X O K f 7 + U F L q V f h v t J C H / N i G k c l 3 w l E c Q c a O D I p R k E A A A A B A 9 G l s I E R 5 o M i S 3 M m 0 d j Q a D H B z F 0 M J G N a w d J H + P f h l Y w A 4 P N B K f W l I X a V M q Q 2 5 7 f T 2 8 s D u Z j K s 1 k N e g c y R p 7 u t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2021-24 enrollment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2025-09-01T00:04:04Z</dcterms:modified>
</cp:coreProperties>
</file>